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24226"/>
  <mc:AlternateContent xmlns:mc="http://schemas.openxmlformats.org/markup-compatibility/2006">
    <mc:Choice Requires="x15">
      <x15ac:absPath xmlns:x15ac="http://schemas.microsoft.com/office/spreadsheetml/2010/11/ac" url="\\newserver3\Share_folder\sales\Invoice\"/>
    </mc:Choice>
  </mc:AlternateContent>
  <xr:revisionPtr revIDLastSave="0" documentId="13_ncr:1_{34554B72-BCB4-4816-9203-FC59CF3A404C}" xr6:coauthVersionLast="47" xr6:coauthVersionMax="47" xr10:uidLastSave="{00000000-0000-0000-0000-000000000000}"/>
  <bookViews>
    <workbookView xWindow="-120" yWindow="-120" windowWidth="29040" windowHeight="15720" xr2:uid="{00000000-000D-0000-FFFF-FFFF00000000}"/>
  </bookViews>
  <sheets>
    <sheet name="Total Invoice" sheetId="2" r:id="rId1"/>
    <sheet name="Copy paste to Here" sheetId="5" state="hidden" r:id="rId2"/>
    <sheet name="PO" sheetId="12" state="hidden" r:id="rId3"/>
    <sheet name="Shipping Invoice" sheetId="7" state="hidden" r:id="rId4"/>
    <sheet name="1st Invoice" sheetId="13" r:id="rId5"/>
    <sheet name="1st Shipping Invoice" sheetId="15" r:id="rId6"/>
    <sheet name="2nd Invoice" sheetId="14" r:id="rId7"/>
    <sheet name="2nd Shipping Invoice" sheetId="16" r:id="rId8"/>
    <sheet name="Tax Invoice" sheetId="17" r:id="rId9"/>
    <sheet name="Old Code" sheetId="11" state="hidden" r:id="rId10"/>
    <sheet name="Just data" sheetId="8" state="hidden" r:id="rId11"/>
    <sheet name="Just data 2" sheetId="9" state="hidden" r:id="rId12"/>
    <sheet name="Just Data 3" sheetId="10" state="hidden" r:id="rId13"/>
  </sheets>
  <externalReferences>
    <externalReference r:id="rId14"/>
    <externalReference r:id="rId15"/>
    <externalReference r:id="rId16"/>
  </externalReferences>
  <definedNames>
    <definedName name="_xlnm.Print_Area" localSheetId="4">'1st Invoice'!$A$1:$K$338</definedName>
    <definedName name="_xlnm.Print_Area" localSheetId="5">'1st Shipping Invoice'!$A$1:$L$338</definedName>
    <definedName name="_xlnm.Print_Area" localSheetId="6">'2nd Invoice'!$A$1:$K$222</definedName>
    <definedName name="_xlnm.Print_Area" localSheetId="7">'2nd Shipping Invoice'!$A$1:$L$222</definedName>
    <definedName name="_xlnm.Print_Area" localSheetId="2">PO!$A$1:$K$534</definedName>
    <definedName name="_xlnm.Print_Area" localSheetId="3">'Shipping Invoice'!$A$1:$L$534</definedName>
    <definedName name="_xlnm.Print_Area" localSheetId="8">'Tax Invoice'!$A$1:$H$1003</definedName>
    <definedName name="_xlnm.Print_Area" localSheetId="0">'Total Invoice'!$A$1:$K$545</definedName>
    <definedName name="_xlnm.Print_Titles" localSheetId="4">'1st Invoice'!$2:$21</definedName>
    <definedName name="_xlnm.Print_Titles" localSheetId="5">'1st Shipping Invoice'!$2:$21</definedName>
    <definedName name="_xlnm.Print_Titles" localSheetId="6">'2nd Invoice'!$2:$21</definedName>
    <definedName name="_xlnm.Print_Titles" localSheetId="7">'2nd Shipping Invoice'!$2:$21</definedName>
    <definedName name="_xlnm.Print_Titles" localSheetId="2">PO!$2:$21</definedName>
    <definedName name="_xlnm.Print_Titles" localSheetId="3">'Shipping Invoice'!$1:$21</definedName>
    <definedName name="_xlnm.Print_Titles" localSheetId="8">'Tax Invoice'!$1:$17</definedName>
    <definedName name="_xlnm.Print_Titles" localSheetId="0">'Total Invoice'!$2:$21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38" i="2" l="1"/>
  <c r="I545" i="2"/>
  <c r="A991" i="17"/>
  <c r="F992" i="17"/>
  <c r="A992" i="17"/>
  <c r="K337" i="15"/>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63" i="17"/>
  <c r="E64" i="17"/>
  <c r="E65" i="17"/>
  <c r="E66" i="17"/>
  <c r="E67" i="17"/>
  <c r="E68" i="17"/>
  <c r="E69" i="17"/>
  <c r="E70" i="17"/>
  <c r="E71" i="17"/>
  <c r="E72" i="17"/>
  <c r="E73" i="17"/>
  <c r="E74" i="17"/>
  <c r="E75" i="17"/>
  <c r="E76" i="17"/>
  <c r="E77" i="17"/>
  <c r="E78" i="17"/>
  <c r="E79" i="17"/>
  <c r="E80" i="17"/>
  <c r="E81" i="17"/>
  <c r="E82" i="17"/>
  <c r="E83" i="17"/>
  <c r="E84" i="17"/>
  <c r="E85" i="17"/>
  <c r="E86" i="17"/>
  <c r="E87" i="17"/>
  <c r="E88" i="17"/>
  <c r="E89" i="17"/>
  <c r="E90" i="17"/>
  <c r="E91" i="17"/>
  <c r="E92" i="17"/>
  <c r="E93" i="17"/>
  <c r="E94" i="17"/>
  <c r="E95" i="17"/>
  <c r="E96" i="17"/>
  <c r="E97" i="17"/>
  <c r="E98" i="17"/>
  <c r="E99" i="17"/>
  <c r="E100" i="17"/>
  <c r="E101" i="17"/>
  <c r="E102" i="17"/>
  <c r="E103" i="17"/>
  <c r="E104" i="17"/>
  <c r="E105" i="17"/>
  <c r="E106" i="17"/>
  <c r="E107" i="17"/>
  <c r="E108" i="17"/>
  <c r="E109" i="17"/>
  <c r="E110" i="17"/>
  <c r="E111" i="17"/>
  <c r="E112" i="17"/>
  <c r="E113" i="17"/>
  <c r="E114" i="17"/>
  <c r="E115" i="17"/>
  <c r="E116" i="17"/>
  <c r="E117" i="17"/>
  <c r="E118" i="17"/>
  <c r="E119" i="17"/>
  <c r="E120" i="17"/>
  <c r="E121" i="17"/>
  <c r="E122" i="17"/>
  <c r="E123" i="17"/>
  <c r="E124" i="17"/>
  <c r="E125" i="17"/>
  <c r="E126" i="17"/>
  <c r="E127" i="17"/>
  <c r="E128" i="17"/>
  <c r="E129" i="17"/>
  <c r="E130" i="17"/>
  <c r="E131" i="17"/>
  <c r="E132" i="17"/>
  <c r="E133" i="17"/>
  <c r="E134" i="17"/>
  <c r="E135" i="17"/>
  <c r="E136" i="17"/>
  <c r="E137" i="17"/>
  <c r="E138" i="17"/>
  <c r="E139" i="17"/>
  <c r="E140" i="17"/>
  <c r="E141" i="17"/>
  <c r="E142" i="17"/>
  <c r="E143" i="17"/>
  <c r="E144" i="17"/>
  <c r="E145" i="17"/>
  <c r="E146" i="17"/>
  <c r="E147" i="17"/>
  <c r="E148" i="17"/>
  <c r="E149" i="17"/>
  <c r="E150" i="17"/>
  <c r="E151" i="17"/>
  <c r="E152" i="17"/>
  <c r="E153" i="17"/>
  <c r="E154" i="17"/>
  <c r="E155" i="17"/>
  <c r="E156" i="17"/>
  <c r="E157" i="17"/>
  <c r="E158" i="17"/>
  <c r="E159" i="17"/>
  <c r="E160" i="17"/>
  <c r="E161" i="17"/>
  <c r="E162" i="17"/>
  <c r="E163" i="17"/>
  <c r="E164" i="17"/>
  <c r="E165" i="17"/>
  <c r="E166" i="17"/>
  <c r="E167" i="17"/>
  <c r="E168" i="17"/>
  <c r="E169" i="17"/>
  <c r="E170" i="17"/>
  <c r="E171" i="17"/>
  <c r="E172" i="17"/>
  <c r="E173" i="17"/>
  <c r="E174" i="17"/>
  <c r="E175" i="17"/>
  <c r="E176" i="17"/>
  <c r="E177" i="17"/>
  <c r="E178" i="17"/>
  <c r="E179" i="17"/>
  <c r="E180" i="17"/>
  <c r="E181" i="17"/>
  <c r="E182" i="17"/>
  <c r="E183" i="17"/>
  <c r="E184" i="17"/>
  <c r="E185" i="17"/>
  <c r="E186" i="17"/>
  <c r="E187" i="17"/>
  <c r="E188" i="17"/>
  <c r="E189" i="17"/>
  <c r="E190" i="17"/>
  <c r="E191" i="17"/>
  <c r="E192" i="17"/>
  <c r="E193" i="17"/>
  <c r="E194" i="17"/>
  <c r="E195" i="17"/>
  <c r="E196" i="17"/>
  <c r="E197" i="17"/>
  <c r="E198" i="17"/>
  <c r="E199" i="17"/>
  <c r="E200" i="17"/>
  <c r="E201" i="17"/>
  <c r="E202" i="17"/>
  <c r="E203" i="17"/>
  <c r="E204" i="17"/>
  <c r="E205" i="17"/>
  <c r="E206" i="17"/>
  <c r="E207" i="17"/>
  <c r="E208" i="17"/>
  <c r="E209" i="17"/>
  <c r="E210" i="17"/>
  <c r="E211" i="17"/>
  <c r="E212" i="17"/>
  <c r="E213" i="17"/>
  <c r="E214" i="17"/>
  <c r="E215" i="17"/>
  <c r="E216" i="17"/>
  <c r="E217" i="17"/>
  <c r="E218" i="17"/>
  <c r="E219" i="17"/>
  <c r="E220" i="17"/>
  <c r="E221" i="17"/>
  <c r="E222" i="17"/>
  <c r="E223" i="17"/>
  <c r="E224" i="17"/>
  <c r="E225" i="17"/>
  <c r="E226" i="17"/>
  <c r="E227" i="17"/>
  <c r="E228" i="17"/>
  <c r="E229" i="17"/>
  <c r="E230" i="17"/>
  <c r="E231" i="17"/>
  <c r="E232" i="17"/>
  <c r="E233" i="17"/>
  <c r="E234" i="17"/>
  <c r="E235" i="17"/>
  <c r="E236" i="17"/>
  <c r="E237" i="17"/>
  <c r="E238" i="17"/>
  <c r="E239" i="17"/>
  <c r="E240" i="17"/>
  <c r="E241" i="17"/>
  <c r="E242" i="17"/>
  <c r="E243" i="17"/>
  <c r="E244" i="17"/>
  <c r="E245" i="17"/>
  <c r="E246" i="17"/>
  <c r="E247" i="17"/>
  <c r="E248" i="17"/>
  <c r="E249" i="17"/>
  <c r="E250" i="17"/>
  <c r="E251" i="17"/>
  <c r="E252" i="17"/>
  <c r="E253" i="17"/>
  <c r="E254" i="17"/>
  <c r="E255" i="17"/>
  <c r="E256" i="17"/>
  <c r="E257" i="17"/>
  <c r="E258" i="17"/>
  <c r="E259" i="17"/>
  <c r="E260" i="17"/>
  <c r="E261" i="17"/>
  <c r="E262" i="17"/>
  <c r="E263" i="17"/>
  <c r="E264" i="17"/>
  <c r="E265" i="17"/>
  <c r="E266" i="17"/>
  <c r="E267" i="17"/>
  <c r="E268" i="17"/>
  <c r="E269" i="17"/>
  <c r="E270" i="17"/>
  <c r="E271" i="17"/>
  <c r="E272" i="17"/>
  <c r="E273" i="17"/>
  <c r="E274" i="17"/>
  <c r="E275" i="17"/>
  <c r="E276" i="17"/>
  <c r="E277" i="17"/>
  <c r="E278" i="17"/>
  <c r="E279" i="17"/>
  <c r="E280" i="17"/>
  <c r="E281" i="17"/>
  <c r="E282" i="17"/>
  <c r="E283" i="17"/>
  <c r="E284" i="17"/>
  <c r="E285" i="17"/>
  <c r="E286" i="17"/>
  <c r="E287" i="17"/>
  <c r="E288" i="17"/>
  <c r="E289" i="17"/>
  <c r="E290" i="17"/>
  <c r="E291" i="17"/>
  <c r="E292" i="17"/>
  <c r="E293" i="17"/>
  <c r="E294" i="17"/>
  <c r="E295" i="17"/>
  <c r="E296" i="17"/>
  <c r="E297" i="17"/>
  <c r="E298" i="17"/>
  <c r="E299" i="17"/>
  <c r="E300" i="17"/>
  <c r="E301" i="17"/>
  <c r="E302" i="17"/>
  <c r="E303" i="17"/>
  <c r="E304" i="17"/>
  <c r="E305" i="17"/>
  <c r="E306" i="17"/>
  <c r="E307" i="17"/>
  <c r="E308" i="17"/>
  <c r="E309" i="17"/>
  <c r="E310" i="17"/>
  <c r="E311" i="17"/>
  <c r="E312" i="17"/>
  <c r="E313" i="17"/>
  <c r="E314" i="17"/>
  <c r="E315" i="17"/>
  <c r="E316" i="17"/>
  <c r="E317" i="17"/>
  <c r="E318" i="17"/>
  <c r="E319" i="17"/>
  <c r="E320" i="17"/>
  <c r="E321" i="17"/>
  <c r="E322" i="17"/>
  <c r="E323" i="17"/>
  <c r="E324" i="17"/>
  <c r="E325" i="17"/>
  <c r="E326" i="17"/>
  <c r="E327" i="17"/>
  <c r="E328" i="17"/>
  <c r="E329" i="17"/>
  <c r="E330" i="17"/>
  <c r="E331" i="17"/>
  <c r="E332" i="17"/>
  <c r="E333" i="17"/>
  <c r="E334" i="17"/>
  <c r="E335" i="17"/>
  <c r="E336" i="17"/>
  <c r="E337" i="17"/>
  <c r="E338" i="17"/>
  <c r="E339" i="17"/>
  <c r="E340" i="17"/>
  <c r="E341" i="17"/>
  <c r="E342" i="17"/>
  <c r="E343" i="17"/>
  <c r="E344" i="17"/>
  <c r="E345" i="17"/>
  <c r="E346" i="17"/>
  <c r="E347" i="17"/>
  <c r="E348" i="17"/>
  <c r="E349" i="17"/>
  <c r="E350" i="17"/>
  <c r="E351" i="17"/>
  <c r="E352" i="17"/>
  <c r="E353" i="17"/>
  <c r="E354" i="17"/>
  <c r="E355" i="17"/>
  <c r="E356" i="17"/>
  <c r="E357" i="17"/>
  <c r="E358" i="17"/>
  <c r="E359" i="17"/>
  <c r="E360" i="17"/>
  <c r="E361" i="17"/>
  <c r="E362" i="17"/>
  <c r="E363" i="17"/>
  <c r="E364" i="17"/>
  <c r="E365" i="17"/>
  <c r="E366" i="17"/>
  <c r="E367" i="17"/>
  <c r="E368" i="17"/>
  <c r="E369" i="17"/>
  <c r="E370" i="17"/>
  <c r="E371" i="17"/>
  <c r="E372" i="17"/>
  <c r="E373" i="17"/>
  <c r="E374" i="17"/>
  <c r="E375" i="17"/>
  <c r="E376" i="17"/>
  <c r="E377" i="17"/>
  <c r="E378" i="17"/>
  <c r="E379" i="17"/>
  <c r="E380" i="17"/>
  <c r="E381" i="17"/>
  <c r="E382" i="17"/>
  <c r="E383" i="17"/>
  <c r="E384" i="17"/>
  <c r="E385" i="17"/>
  <c r="E386" i="17"/>
  <c r="E387" i="17"/>
  <c r="E388" i="17"/>
  <c r="E389" i="17"/>
  <c r="E390" i="17"/>
  <c r="E391" i="17"/>
  <c r="E392" i="17"/>
  <c r="E393" i="17"/>
  <c r="E394" i="17"/>
  <c r="E395" i="17"/>
  <c r="E396" i="17"/>
  <c r="E397" i="17"/>
  <c r="E398" i="17"/>
  <c r="E399" i="17"/>
  <c r="E400" i="17"/>
  <c r="E401" i="17"/>
  <c r="E402" i="17"/>
  <c r="E403" i="17"/>
  <c r="E404" i="17"/>
  <c r="E405" i="17"/>
  <c r="E406" i="17"/>
  <c r="E407" i="17"/>
  <c r="E408" i="17"/>
  <c r="E409" i="17"/>
  <c r="E410" i="17"/>
  <c r="E411" i="17"/>
  <c r="E412" i="17"/>
  <c r="E413" i="17"/>
  <c r="E414" i="17"/>
  <c r="E415" i="17"/>
  <c r="E416" i="17"/>
  <c r="E417" i="17"/>
  <c r="E418" i="17"/>
  <c r="E419" i="17"/>
  <c r="E420" i="17"/>
  <c r="E421" i="17"/>
  <c r="E422" i="17"/>
  <c r="E423" i="17"/>
  <c r="E424" i="17"/>
  <c r="E425" i="17"/>
  <c r="E426" i="17"/>
  <c r="E427" i="17"/>
  <c r="E428" i="17"/>
  <c r="E429" i="17"/>
  <c r="E430" i="17"/>
  <c r="E431" i="17"/>
  <c r="E432" i="17"/>
  <c r="E433" i="17"/>
  <c r="E434" i="17"/>
  <c r="E435" i="17"/>
  <c r="E436" i="17"/>
  <c r="E437" i="17"/>
  <c r="E438" i="17"/>
  <c r="E439" i="17"/>
  <c r="E440" i="17"/>
  <c r="E441" i="17"/>
  <c r="E442" i="17"/>
  <c r="E443" i="17"/>
  <c r="E444" i="17"/>
  <c r="E445" i="17"/>
  <c r="E446" i="17"/>
  <c r="E447" i="17"/>
  <c r="E448" i="17"/>
  <c r="E449" i="17"/>
  <c r="E450" i="17"/>
  <c r="E451" i="17"/>
  <c r="E452" i="17"/>
  <c r="E453" i="17"/>
  <c r="E454" i="17"/>
  <c r="E455" i="17"/>
  <c r="E456" i="17"/>
  <c r="E457" i="17"/>
  <c r="E458" i="17"/>
  <c r="E459" i="17"/>
  <c r="E460" i="17"/>
  <c r="E461" i="17"/>
  <c r="E462" i="17"/>
  <c r="E463" i="17"/>
  <c r="E464" i="17"/>
  <c r="E465" i="17"/>
  <c r="E466" i="17"/>
  <c r="E467" i="17"/>
  <c r="E468" i="17"/>
  <c r="E469" i="17"/>
  <c r="E470" i="17"/>
  <c r="E471" i="17"/>
  <c r="E472" i="17"/>
  <c r="E473" i="17"/>
  <c r="E474" i="17"/>
  <c r="E475" i="17"/>
  <c r="E476" i="17"/>
  <c r="E477" i="17"/>
  <c r="E478" i="17"/>
  <c r="E479" i="17"/>
  <c r="E480" i="17"/>
  <c r="E481" i="17"/>
  <c r="E482" i="17"/>
  <c r="E483" i="17"/>
  <c r="E484" i="17"/>
  <c r="E485" i="17"/>
  <c r="E486" i="17"/>
  <c r="E487" i="17"/>
  <c r="E488" i="17"/>
  <c r="E489" i="17"/>
  <c r="E490" i="17"/>
  <c r="E491" i="17"/>
  <c r="E492" i="17"/>
  <c r="E493" i="17"/>
  <c r="E494" i="17"/>
  <c r="E495" i="17"/>
  <c r="E496" i="17"/>
  <c r="E497" i="17"/>
  <c r="E498" i="17"/>
  <c r="E499" i="17"/>
  <c r="E500" i="17"/>
  <c r="E501" i="17"/>
  <c r="E502" i="17"/>
  <c r="E503" i="17"/>
  <c r="E504" i="17"/>
  <c r="E505" i="17"/>
  <c r="E506" i="17"/>
  <c r="E507" i="17"/>
  <c r="E508" i="17"/>
  <c r="E509" i="17"/>
  <c r="E510" i="17"/>
  <c r="E511" i="17"/>
  <c r="E512" i="17"/>
  <c r="E513" i="17"/>
  <c r="E514" i="17"/>
  <c r="E515" i="17"/>
  <c r="E516" i="17"/>
  <c r="E517" i="17"/>
  <c r="E518" i="17"/>
  <c r="E519" i="17"/>
  <c r="E520" i="17"/>
  <c r="E521" i="17"/>
  <c r="E522" i="17"/>
  <c r="E523" i="17"/>
  <c r="E524" i="17"/>
  <c r="E525" i="17"/>
  <c r="E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F95" i="17" s="1"/>
  <c r="D96" i="17"/>
  <c r="D97" i="17"/>
  <c r="D98" i="17"/>
  <c r="D99" i="17"/>
  <c r="D100" i="17"/>
  <c r="D101" i="17"/>
  <c r="D102" i="17"/>
  <c r="D103" i="17"/>
  <c r="D104" i="17"/>
  <c r="D105" i="17"/>
  <c r="D106" i="17"/>
  <c r="D107" i="17"/>
  <c r="D108" i="17"/>
  <c r="D109" i="17"/>
  <c r="D110" i="17"/>
  <c r="D111" i="17"/>
  <c r="F111" i="17" s="1"/>
  <c r="D112" i="17"/>
  <c r="D113" i="17"/>
  <c r="D114" i="17"/>
  <c r="D115" i="17"/>
  <c r="D116" i="17"/>
  <c r="D117" i="17"/>
  <c r="D118" i="17"/>
  <c r="D119" i="17"/>
  <c r="D120" i="17"/>
  <c r="D121" i="17"/>
  <c r="D122" i="17"/>
  <c r="D123" i="17"/>
  <c r="D124" i="17"/>
  <c r="D125" i="17"/>
  <c r="D126" i="17"/>
  <c r="D127" i="17"/>
  <c r="F127" i="17" s="1"/>
  <c r="D128" i="17"/>
  <c r="D129" i="17"/>
  <c r="D130" i="17"/>
  <c r="D131" i="17"/>
  <c r="D132" i="17"/>
  <c r="D133" i="17"/>
  <c r="D134" i="17"/>
  <c r="D135" i="17"/>
  <c r="D136" i="17"/>
  <c r="D137" i="17"/>
  <c r="D138" i="17"/>
  <c r="D139" i="17"/>
  <c r="D140" i="17"/>
  <c r="D141" i="17"/>
  <c r="D142" i="17"/>
  <c r="D143" i="17"/>
  <c r="F143" i="17" s="1"/>
  <c r="D144" i="17"/>
  <c r="D145" i="17"/>
  <c r="D146" i="17"/>
  <c r="D147" i="17"/>
  <c r="D148" i="17"/>
  <c r="D149" i="17"/>
  <c r="D150" i="17"/>
  <c r="D151" i="17"/>
  <c r="D152" i="17"/>
  <c r="D153" i="17"/>
  <c r="D154" i="17"/>
  <c r="D155" i="17"/>
  <c r="D156" i="17"/>
  <c r="D157" i="17"/>
  <c r="D158" i="17"/>
  <c r="D159" i="17"/>
  <c r="F159" i="17" s="1"/>
  <c r="D160" i="17"/>
  <c r="D161" i="17"/>
  <c r="D162" i="17"/>
  <c r="D163" i="17"/>
  <c r="D164" i="17"/>
  <c r="D165" i="17"/>
  <c r="D166" i="17"/>
  <c r="D167" i="17"/>
  <c r="D168" i="17"/>
  <c r="D169" i="17"/>
  <c r="D170" i="17"/>
  <c r="D171" i="17"/>
  <c r="D172" i="17"/>
  <c r="D173" i="17"/>
  <c r="D174" i="17"/>
  <c r="D175" i="17"/>
  <c r="F175" i="17" s="1"/>
  <c r="D176" i="17"/>
  <c r="D177" i="17"/>
  <c r="D178" i="17"/>
  <c r="D179" i="17"/>
  <c r="D180" i="17"/>
  <c r="D181" i="17"/>
  <c r="D182" i="17"/>
  <c r="D183" i="17"/>
  <c r="D184" i="17"/>
  <c r="D185" i="17"/>
  <c r="D186" i="17"/>
  <c r="D187" i="17"/>
  <c r="D188" i="17"/>
  <c r="D189" i="17"/>
  <c r="D190" i="17"/>
  <c r="D191" i="17"/>
  <c r="F191" i="17" s="1"/>
  <c r="D192" i="17"/>
  <c r="D193" i="17"/>
  <c r="D194" i="17"/>
  <c r="D195" i="17"/>
  <c r="D196" i="17"/>
  <c r="D197" i="17"/>
  <c r="D198" i="17"/>
  <c r="D199" i="17"/>
  <c r="D200" i="17"/>
  <c r="D201" i="17"/>
  <c r="D202" i="17"/>
  <c r="D203" i="17"/>
  <c r="D204" i="17"/>
  <c r="D205" i="17"/>
  <c r="D206" i="17"/>
  <c r="D207" i="17"/>
  <c r="F207" i="17" s="1"/>
  <c r="D208" i="17"/>
  <c r="D209" i="17"/>
  <c r="D210" i="17"/>
  <c r="D211" i="17"/>
  <c r="D212" i="17"/>
  <c r="D213" i="17"/>
  <c r="D214" i="17"/>
  <c r="D215" i="17"/>
  <c r="D216" i="17"/>
  <c r="D217" i="17"/>
  <c r="D218" i="17"/>
  <c r="D219" i="17"/>
  <c r="D220" i="17"/>
  <c r="D221" i="17"/>
  <c r="D222" i="17"/>
  <c r="D223" i="17"/>
  <c r="F223" i="17" s="1"/>
  <c r="D224" i="17"/>
  <c r="D225" i="17"/>
  <c r="D226" i="17"/>
  <c r="D227" i="17"/>
  <c r="D228" i="17"/>
  <c r="D229" i="17"/>
  <c r="D230" i="17"/>
  <c r="D231" i="17"/>
  <c r="D232" i="17"/>
  <c r="D233" i="17"/>
  <c r="D234" i="17"/>
  <c r="D235" i="17"/>
  <c r="D236" i="17"/>
  <c r="D237" i="17"/>
  <c r="D238" i="17"/>
  <c r="D239" i="17"/>
  <c r="F239" i="17" s="1"/>
  <c r="D240" i="17"/>
  <c r="D241" i="17"/>
  <c r="D242" i="17"/>
  <c r="D243" i="17"/>
  <c r="D244" i="17"/>
  <c r="D245" i="17"/>
  <c r="D246" i="17"/>
  <c r="D247" i="17"/>
  <c r="D248" i="17"/>
  <c r="D249" i="17"/>
  <c r="D250" i="17"/>
  <c r="D251" i="17"/>
  <c r="D252" i="17"/>
  <c r="D253" i="17"/>
  <c r="D254" i="17"/>
  <c r="D255" i="17"/>
  <c r="F255" i="17" s="1"/>
  <c r="D256" i="17"/>
  <c r="D257" i="17"/>
  <c r="D258" i="17"/>
  <c r="D259" i="17"/>
  <c r="D260" i="17"/>
  <c r="D261" i="17"/>
  <c r="D262" i="17"/>
  <c r="D263" i="17"/>
  <c r="D264" i="17"/>
  <c r="D265" i="17"/>
  <c r="D266" i="17"/>
  <c r="D267" i="17"/>
  <c r="D268" i="17"/>
  <c r="D269" i="17"/>
  <c r="D270" i="17"/>
  <c r="D271" i="17"/>
  <c r="F271" i="17" s="1"/>
  <c r="D272" i="17"/>
  <c r="D273" i="17"/>
  <c r="D274" i="17"/>
  <c r="D275" i="17"/>
  <c r="D276" i="17"/>
  <c r="D277" i="17"/>
  <c r="D278" i="17"/>
  <c r="D279" i="17"/>
  <c r="D280" i="17"/>
  <c r="D281" i="17"/>
  <c r="D282" i="17"/>
  <c r="D283" i="17"/>
  <c r="D284" i="17"/>
  <c r="D285" i="17"/>
  <c r="D286" i="17"/>
  <c r="D287" i="17"/>
  <c r="F287" i="17" s="1"/>
  <c r="D288" i="17"/>
  <c r="D289" i="17"/>
  <c r="D290" i="17"/>
  <c r="D291" i="17"/>
  <c r="D292" i="17"/>
  <c r="D293" i="17"/>
  <c r="D294" i="17"/>
  <c r="D295" i="17"/>
  <c r="D296" i="17"/>
  <c r="D297" i="17"/>
  <c r="D298" i="17"/>
  <c r="D299" i="17"/>
  <c r="D300" i="17"/>
  <c r="D301" i="17"/>
  <c r="D302" i="17"/>
  <c r="D303" i="17"/>
  <c r="F303" i="17" s="1"/>
  <c r="D304" i="17"/>
  <c r="D305" i="17"/>
  <c r="D306" i="17"/>
  <c r="D307" i="17"/>
  <c r="D308" i="17"/>
  <c r="D309" i="17"/>
  <c r="D310" i="17"/>
  <c r="D311" i="17"/>
  <c r="D312" i="17"/>
  <c r="D313" i="17"/>
  <c r="D314" i="17"/>
  <c r="D315" i="17"/>
  <c r="D316" i="17"/>
  <c r="D317" i="17"/>
  <c r="D318" i="17"/>
  <c r="D319" i="17"/>
  <c r="F319" i="17" s="1"/>
  <c r="D320" i="17"/>
  <c r="D321" i="17"/>
  <c r="D322" i="17"/>
  <c r="D323" i="17"/>
  <c r="D324" i="17"/>
  <c r="D325" i="17"/>
  <c r="D326" i="17"/>
  <c r="D327" i="17"/>
  <c r="D328" i="17"/>
  <c r="D329" i="17"/>
  <c r="D330" i="17"/>
  <c r="D331" i="17"/>
  <c r="D332" i="17"/>
  <c r="D333" i="17"/>
  <c r="D334" i="17"/>
  <c r="D335" i="17"/>
  <c r="F335" i="17" s="1"/>
  <c r="D336" i="17"/>
  <c r="D337" i="17"/>
  <c r="D338" i="17"/>
  <c r="D339" i="17"/>
  <c r="D340" i="17"/>
  <c r="D341" i="17"/>
  <c r="D342" i="17"/>
  <c r="D343" i="17"/>
  <c r="D344" i="17"/>
  <c r="D345" i="17"/>
  <c r="D346" i="17"/>
  <c r="D347" i="17"/>
  <c r="D348" i="17"/>
  <c r="D349" i="17"/>
  <c r="D350" i="17"/>
  <c r="D351" i="17"/>
  <c r="F351" i="17" s="1"/>
  <c r="D352" i="17"/>
  <c r="D353" i="17"/>
  <c r="D354" i="17"/>
  <c r="D355" i="17"/>
  <c r="D356" i="17"/>
  <c r="D357" i="17"/>
  <c r="D358" i="17"/>
  <c r="D359" i="17"/>
  <c r="D360" i="17"/>
  <c r="D361" i="17"/>
  <c r="D362" i="17"/>
  <c r="D363" i="17"/>
  <c r="D364" i="17"/>
  <c r="D365" i="17"/>
  <c r="D366" i="17"/>
  <c r="D367" i="17"/>
  <c r="F367" i="17" s="1"/>
  <c r="D368" i="17"/>
  <c r="D369" i="17"/>
  <c r="D370" i="17"/>
  <c r="D371" i="17"/>
  <c r="D372" i="17"/>
  <c r="D373" i="17"/>
  <c r="D374" i="17"/>
  <c r="D375" i="17"/>
  <c r="D376" i="17"/>
  <c r="D377" i="17"/>
  <c r="D378" i="17"/>
  <c r="D379" i="17"/>
  <c r="D380" i="17"/>
  <c r="D381" i="17"/>
  <c r="D382" i="17"/>
  <c r="D383" i="17"/>
  <c r="F383" i="17" s="1"/>
  <c r="D384" i="17"/>
  <c r="D385" i="17"/>
  <c r="D386" i="17"/>
  <c r="D387" i="17"/>
  <c r="D388" i="17"/>
  <c r="D389" i="17"/>
  <c r="D390" i="17"/>
  <c r="D391" i="17"/>
  <c r="D392" i="17"/>
  <c r="D393" i="17"/>
  <c r="D394" i="17"/>
  <c r="D395" i="17"/>
  <c r="D396" i="17"/>
  <c r="D397" i="17"/>
  <c r="D398" i="17"/>
  <c r="D399" i="17"/>
  <c r="F399" i="17" s="1"/>
  <c r="D400" i="17"/>
  <c r="D401" i="17"/>
  <c r="D402" i="17"/>
  <c r="D403" i="17"/>
  <c r="D404" i="17"/>
  <c r="D405" i="17"/>
  <c r="D406" i="17"/>
  <c r="D407" i="17"/>
  <c r="D408" i="17"/>
  <c r="D409" i="17"/>
  <c r="D410" i="17"/>
  <c r="D411" i="17"/>
  <c r="D412" i="17"/>
  <c r="D413" i="17"/>
  <c r="D414" i="17"/>
  <c r="D415" i="17"/>
  <c r="F415" i="17" s="1"/>
  <c r="D416" i="17"/>
  <c r="D417" i="17"/>
  <c r="D418" i="17"/>
  <c r="D419" i="17"/>
  <c r="D420" i="17"/>
  <c r="D421" i="17"/>
  <c r="D422" i="17"/>
  <c r="D423" i="17"/>
  <c r="D424" i="17"/>
  <c r="D425" i="17"/>
  <c r="D426" i="17"/>
  <c r="D427" i="17"/>
  <c r="D428" i="17"/>
  <c r="D429" i="17"/>
  <c r="D430" i="17"/>
  <c r="D431" i="17"/>
  <c r="F431" i="17" s="1"/>
  <c r="D432" i="17"/>
  <c r="D433" i="17"/>
  <c r="D434" i="17"/>
  <c r="D435" i="17"/>
  <c r="D436" i="17"/>
  <c r="D437" i="17"/>
  <c r="D438" i="17"/>
  <c r="D439" i="17"/>
  <c r="D440" i="17"/>
  <c r="D441" i="17"/>
  <c r="D442" i="17"/>
  <c r="D443" i="17"/>
  <c r="D444" i="17"/>
  <c r="D445" i="17"/>
  <c r="D446" i="17"/>
  <c r="D447" i="17"/>
  <c r="F447" i="17" s="1"/>
  <c r="D448" i="17"/>
  <c r="D449" i="17"/>
  <c r="D450" i="17"/>
  <c r="D451" i="17"/>
  <c r="D452" i="17"/>
  <c r="D453" i="17"/>
  <c r="D454" i="17"/>
  <c r="D455" i="17"/>
  <c r="D456" i="17"/>
  <c r="D457" i="17"/>
  <c r="D458" i="17"/>
  <c r="D459" i="17"/>
  <c r="D460" i="17"/>
  <c r="D461" i="17"/>
  <c r="D462" i="17"/>
  <c r="D463" i="17"/>
  <c r="F463" i="17" s="1"/>
  <c r="D464" i="17"/>
  <c r="D465" i="17"/>
  <c r="D466" i="17"/>
  <c r="D467" i="17"/>
  <c r="D468" i="17"/>
  <c r="D469" i="17"/>
  <c r="D470" i="17"/>
  <c r="D471" i="17"/>
  <c r="D472" i="17"/>
  <c r="D473" i="17"/>
  <c r="D474" i="17"/>
  <c r="D475" i="17"/>
  <c r="D476" i="17"/>
  <c r="D477" i="17"/>
  <c r="D478" i="17"/>
  <c r="D479" i="17"/>
  <c r="F479" i="17" s="1"/>
  <c r="D480" i="17"/>
  <c r="D481" i="17"/>
  <c r="D482" i="17"/>
  <c r="D483" i="17"/>
  <c r="D484" i="17"/>
  <c r="D485" i="17"/>
  <c r="D486" i="17"/>
  <c r="D487" i="17"/>
  <c r="D488" i="17"/>
  <c r="D489" i="17"/>
  <c r="D490" i="17"/>
  <c r="D491" i="17"/>
  <c r="D492" i="17"/>
  <c r="D493" i="17"/>
  <c r="D494" i="17"/>
  <c r="D495" i="17"/>
  <c r="F495" i="17" s="1"/>
  <c r="D496" i="17"/>
  <c r="D497" i="17"/>
  <c r="D498" i="17"/>
  <c r="D499" i="17"/>
  <c r="D500" i="17"/>
  <c r="D501" i="17"/>
  <c r="D502" i="17"/>
  <c r="D503" i="17"/>
  <c r="D504" i="17"/>
  <c r="D505" i="17"/>
  <c r="D506" i="17"/>
  <c r="D507" i="17"/>
  <c r="D508" i="17"/>
  <c r="D509" i="17"/>
  <c r="D510" i="17"/>
  <c r="D511" i="17"/>
  <c r="D512" i="17"/>
  <c r="D513" i="17"/>
  <c r="D514" i="17"/>
  <c r="D515" i="17"/>
  <c r="D516" i="17"/>
  <c r="D517" i="17"/>
  <c r="D518" i="17"/>
  <c r="D519" i="17"/>
  <c r="D520" i="17"/>
  <c r="D521" i="17"/>
  <c r="D522" i="17"/>
  <c r="D523" i="17"/>
  <c r="D524" i="17"/>
  <c r="D525" i="17"/>
  <c r="D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104" i="17"/>
  <c r="B105" i="17"/>
  <c r="B106" i="17"/>
  <c r="B107" i="17"/>
  <c r="B108" i="17"/>
  <c r="B109" i="17"/>
  <c r="B110" i="17"/>
  <c r="B111" i="17"/>
  <c r="B112" i="17"/>
  <c r="B113" i="17"/>
  <c r="B114" i="17"/>
  <c r="B115" i="17"/>
  <c r="B116" i="17"/>
  <c r="B117" i="17"/>
  <c r="B118" i="17"/>
  <c r="B119" i="17"/>
  <c r="B120" i="17"/>
  <c r="B121" i="17"/>
  <c r="B122" i="17"/>
  <c r="B123" i="17"/>
  <c r="B124" i="17"/>
  <c r="B125" i="17"/>
  <c r="B126" i="17"/>
  <c r="B127" i="17"/>
  <c r="B128" i="17"/>
  <c r="B129" i="17"/>
  <c r="B130" i="17"/>
  <c r="B131" i="17"/>
  <c r="B132" i="17"/>
  <c r="B133" i="17"/>
  <c r="B134" i="17"/>
  <c r="B135" i="17"/>
  <c r="B136" i="17"/>
  <c r="B137" i="17"/>
  <c r="B138" i="17"/>
  <c r="B139" i="17"/>
  <c r="B140" i="17"/>
  <c r="B141" i="17"/>
  <c r="B142" i="17"/>
  <c r="B143" i="17"/>
  <c r="B144" i="17"/>
  <c r="B145" i="17"/>
  <c r="B146" i="17"/>
  <c r="B147" i="17"/>
  <c r="B148" i="17"/>
  <c r="B149" i="17"/>
  <c r="B150" i="17"/>
  <c r="B151" i="17"/>
  <c r="B152" i="17"/>
  <c r="B153" i="17"/>
  <c r="B154" i="17"/>
  <c r="B155" i="17"/>
  <c r="B156" i="17"/>
  <c r="B157" i="17"/>
  <c r="B158" i="17"/>
  <c r="B159" i="17"/>
  <c r="B160" i="17"/>
  <c r="B161" i="17"/>
  <c r="B162" i="17"/>
  <c r="B163" i="17"/>
  <c r="B164" i="17"/>
  <c r="B165" i="17"/>
  <c r="B166" i="17"/>
  <c r="B167" i="17"/>
  <c r="B168" i="17"/>
  <c r="B169" i="17"/>
  <c r="B170" i="17"/>
  <c r="B171" i="17"/>
  <c r="B172" i="17"/>
  <c r="B173" i="17"/>
  <c r="B174" i="17"/>
  <c r="B175" i="17"/>
  <c r="B176" i="17"/>
  <c r="B177" i="17"/>
  <c r="B178" i="17"/>
  <c r="B179" i="17"/>
  <c r="B180" i="17"/>
  <c r="B181" i="17"/>
  <c r="B182" i="17"/>
  <c r="B183" i="17"/>
  <c r="B184" i="17"/>
  <c r="B185" i="17"/>
  <c r="B186" i="17"/>
  <c r="B187" i="17"/>
  <c r="B188" i="17"/>
  <c r="B189" i="17"/>
  <c r="B190" i="17"/>
  <c r="B191" i="17"/>
  <c r="B192" i="17"/>
  <c r="B193" i="17"/>
  <c r="B194" i="17"/>
  <c r="B195" i="17"/>
  <c r="B196" i="17"/>
  <c r="B197" i="17"/>
  <c r="B198" i="17"/>
  <c r="B199" i="17"/>
  <c r="B200" i="17"/>
  <c r="B201" i="17"/>
  <c r="B202" i="17"/>
  <c r="B203" i="17"/>
  <c r="B204" i="17"/>
  <c r="B205" i="17"/>
  <c r="B206" i="17"/>
  <c r="B207" i="17"/>
  <c r="B208" i="17"/>
  <c r="B209" i="17"/>
  <c r="B210" i="17"/>
  <c r="B211" i="17"/>
  <c r="B212" i="17"/>
  <c r="B213" i="17"/>
  <c r="B214" i="17"/>
  <c r="B215" i="17"/>
  <c r="B216" i="17"/>
  <c r="B217" i="17"/>
  <c r="B218" i="17"/>
  <c r="B219" i="17"/>
  <c r="B220" i="17"/>
  <c r="B221" i="17"/>
  <c r="B222" i="17"/>
  <c r="B223" i="17"/>
  <c r="B224" i="17"/>
  <c r="B225" i="17"/>
  <c r="B226" i="17"/>
  <c r="B227" i="17"/>
  <c r="B228" i="17"/>
  <c r="B229" i="17"/>
  <c r="B230" i="17"/>
  <c r="B231" i="17"/>
  <c r="B232" i="17"/>
  <c r="B233" i="17"/>
  <c r="B234" i="17"/>
  <c r="B235" i="17"/>
  <c r="B236" i="17"/>
  <c r="B237" i="17"/>
  <c r="B238" i="17"/>
  <c r="B239" i="17"/>
  <c r="B240" i="17"/>
  <c r="B241" i="17"/>
  <c r="B242" i="17"/>
  <c r="B243" i="17"/>
  <c r="B244" i="17"/>
  <c r="B245" i="17"/>
  <c r="B246" i="17"/>
  <c r="B247" i="17"/>
  <c r="B248" i="17"/>
  <c r="B249" i="17"/>
  <c r="B250" i="17"/>
  <c r="B251" i="17"/>
  <c r="B252" i="17"/>
  <c r="B253" i="17"/>
  <c r="B254" i="17"/>
  <c r="B255" i="17"/>
  <c r="B256" i="17"/>
  <c r="B257" i="17"/>
  <c r="B258" i="17"/>
  <c r="B259" i="17"/>
  <c r="B260" i="17"/>
  <c r="B261" i="17"/>
  <c r="B262" i="17"/>
  <c r="B263" i="17"/>
  <c r="B264" i="17"/>
  <c r="B265" i="17"/>
  <c r="B266" i="17"/>
  <c r="B267" i="17"/>
  <c r="B268" i="17"/>
  <c r="B269" i="17"/>
  <c r="B270" i="17"/>
  <c r="B271" i="17"/>
  <c r="B272" i="17"/>
  <c r="B273" i="17"/>
  <c r="B274" i="17"/>
  <c r="B275" i="17"/>
  <c r="B276" i="17"/>
  <c r="B277" i="17"/>
  <c r="B278" i="17"/>
  <c r="B279" i="17"/>
  <c r="B280" i="17"/>
  <c r="B281" i="17"/>
  <c r="B282" i="17"/>
  <c r="B283" i="17"/>
  <c r="B284" i="17"/>
  <c r="B285" i="17"/>
  <c r="B286" i="17"/>
  <c r="B287" i="17"/>
  <c r="B288" i="17"/>
  <c r="B289" i="17"/>
  <c r="B290" i="17"/>
  <c r="B291" i="17"/>
  <c r="B292" i="17"/>
  <c r="B293" i="17"/>
  <c r="B294" i="17"/>
  <c r="B295" i="17"/>
  <c r="B296" i="17"/>
  <c r="B297" i="17"/>
  <c r="B298" i="17"/>
  <c r="B299" i="17"/>
  <c r="B300" i="17"/>
  <c r="B301" i="17"/>
  <c r="B302" i="17"/>
  <c r="B303" i="17"/>
  <c r="B304" i="17"/>
  <c r="B305" i="17"/>
  <c r="B306" i="17"/>
  <c r="B307" i="17"/>
  <c r="B308" i="17"/>
  <c r="B309" i="17"/>
  <c r="B310" i="17"/>
  <c r="B311" i="17"/>
  <c r="B312" i="17"/>
  <c r="B313" i="17"/>
  <c r="B314" i="17"/>
  <c r="B315" i="17"/>
  <c r="B316" i="17"/>
  <c r="B317" i="17"/>
  <c r="B318" i="17"/>
  <c r="B319" i="17"/>
  <c r="B320" i="17"/>
  <c r="B321" i="17"/>
  <c r="B322" i="17"/>
  <c r="B323" i="17"/>
  <c r="B324" i="17"/>
  <c r="B325" i="17"/>
  <c r="B326" i="17"/>
  <c r="B327" i="17"/>
  <c r="B328" i="17"/>
  <c r="B329" i="17"/>
  <c r="B330" i="17"/>
  <c r="B331" i="17"/>
  <c r="B332" i="17"/>
  <c r="B333" i="17"/>
  <c r="B334" i="17"/>
  <c r="B335" i="17"/>
  <c r="B336" i="17"/>
  <c r="B337" i="17"/>
  <c r="B338" i="17"/>
  <c r="B339" i="17"/>
  <c r="B340" i="17"/>
  <c r="B341" i="17"/>
  <c r="B342" i="17"/>
  <c r="B343" i="17"/>
  <c r="B344" i="17"/>
  <c r="B345" i="17"/>
  <c r="B346" i="17"/>
  <c r="B347" i="17"/>
  <c r="B348" i="17"/>
  <c r="B349" i="17"/>
  <c r="B350" i="17"/>
  <c r="B351" i="17"/>
  <c r="B352" i="17"/>
  <c r="B353" i="17"/>
  <c r="B354" i="17"/>
  <c r="B355" i="17"/>
  <c r="B356" i="17"/>
  <c r="B357" i="17"/>
  <c r="B358" i="17"/>
  <c r="B359" i="17"/>
  <c r="B360" i="17"/>
  <c r="B361" i="17"/>
  <c r="B362" i="17"/>
  <c r="B363" i="17"/>
  <c r="B364" i="17"/>
  <c r="B365" i="17"/>
  <c r="B366" i="17"/>
  <c r="B367" i="17"/>
  <c r="B368" i="17"/>
  <c r="B369" i="17"/>
  <c r="B370" i="17"/>
  <c r="B371" i="17"/>
  <c r="B372" i="17"/>
  <c r="B373" i="17"/>
  <c r="B374" i="17"/>
  <c r="B375" i="17"/>
  <c r="B376" i="17"/>
  <c r="B377" i="17"/>
  <c r="B378" i="17"/>
  <c r="B379" i="17"/>
  <c r="B380" i="17"/>
  <c r="B381" i="17"/>
  <c r="B382" i="17"/>
  <c r="B383" i="17"/>
  <c r="B384" i="17"/>
  <c r="B385" i="17"/>
  <c r="B386" i="17"/>
  <c r="B387" i="17"/>
  <c r="B388" i="17"/>
  <c r="B389" i="17"/>
  <c r="B390" i="17"/>
  <c r="B391" i="17"/>
  <c r="B392" i="17"/>
  <c r="B393" i="17"/>
  <c r="B394" i="17"/>
  <c r="B395" i="17"/>
  <c r="B396" i="17"/>
  <c r="B397" i="17"/>
  <c r="B398" i="17"/>
  <c r="B399" i="17"/>
  <c r="B400" i="17"/>
  <c r="B401" i="17"/>
  <c r="B402" i="17"/>
  <c r="B403" i="17"/>
  <c r="B404" i="17"/>
  <c r="B405" i="17"/>
  <c r="B406" i="17"/>
  <c r="B407" i="17"/>
  <c r="B408" i="17"/>
  <c r="B409" i="17"/>
  <c r="B410" i="17"/>
  <c r="B411" i="17"/>
  <c r="B412" i="17"/>
  <c r="B413" i="17"/>
  <c r="B414" i="17"/>
  <c r="B415" i="17"/>
  <c r="B416" i="17"/>
  <c r="B417" i="17"/>
  <c r="B418" i="17"/>
  <c r="B419" i="17"/>
  <c r="B420" i="17"/>
  <c r="B421" i="17"/>
  <c r="B422" i="17"/>
  <c r="B423" i="17"/>
  <c r="B424" i="17"/>
  <c r="B425" i="17"/>
  <c r="B426" i="17"/>
  <c r="B427" i="17"/>
  <c r="B428" i="17"/>
  <c r="B429" i="17"/>
  <c r="B430" i="17"/>
  <c r="B431" i="17"/>
  <c r="B432" i="17"/>
  <c r="B433" i="17"/>
  <c r="B434" i="17"/>
  <c r="B435" i="17"/>
  <c r="B436" i="17"/>
  <c r="B437" i="17"/>
  <c r="B438" i="17"/>
  <c r="B439" i="17"/>
  <c r="B440" i="17"/>
  <c r="B441" i="17"/>
  <c r="B442" i="17"/>
  <c r="B443" i="17"/>
  <c r="B444" i="17"/>
  <c r="B445" i="17"/>
  <c r="B446" i="17"/>
  <c r="B447" i="17"/>
  <c r="B448" i="17"/>
  <c r="B449" i="17"/>
  <c r="B450" i="17"/>
  <c r="B451" i="17"/>
  <c r="B452" i="17"/>
  <c r="B453" i="17"/>
  <c r="B454" i="17"/>
  <c r="B455" i="17"/>
  <c r="B456" i="17"/>
  <c r="B457" i="17"/>
  <c r="B458" i="17"/>
  <c r="B459" i="17"/>
  <c r="B460" i="17"/>
  <c r="B461" i="17"/>
  <c r="B462" i="17"/>
  <c r="B463" i="17"/>
  <c r="B464" i="17"/>
  <c r="B465" i="17"/>
  <c r="B466" i="17"/>
  <c r="B467" i="17"/>
  <c r="B468" i="17"/>
  <c r="B469" i="17"/>
  <c r="B470" i="17"/>
  <c r="B471" i="17"/>
  <c r="B472" i="17"/>
  <c r="B473" i="17"/>
  <c r="B474" i="17"/>
  <c r="B475" i="17"/>
  <c r="B476" i="17"/>
  <c r="B477" i="17"/>
  <c r="B478" i="17"/>
  <c r="B479" i="17"/>
  <c r="B480" i="17"/>
  <c r="B481" i="17"/>
  <c r="B482" i="17"/>
  <c r="B483" i="17"/>
  <c r="B484" i="17"/>
  <c r="B485" i="17"/>
  <c r="B486" i="17"/>
  <c r="B487" i="17"/>
  <c r="B488" i="17"/>
  <c r="B489" i="17"/>
  <c r="B490" i="17"/>
  <c r="B491" i="17"/>
  <c r="B492" i="17"/>
  <c r="B493" i="17"/>
  <c r="B494" i="17"/>
  <c r="B495" i="17"/>
  <c r="B496" i="17"/>
  <c r="B497" i="17"/>
  <c r="B498" i="17"/>
  <c r="B499" i="17"/>
  <c r="B500" i="17"/>
  <c r="B501" i="17"/>
  <c r="B502" i="17"/>
  <c r="B503" i="17"/>
  <c r="B504" i="17"/>
  <c r="B505" i="17"/>
  <c r="B506" i="17"/>
  <c r="B507" i="17"/>
  <c r="B508" i="17"/>
  <c r="B509" i="17"/>
  <c r="B510" i="17"/>
  <c r="B511" i="17"/>
  <c r="B512" i="17"/>
  <c r="B513" i="17"/>
  <c r="B514" i="17"/>
  <c r="B515" i="17"/>
  <c r="B516" i="17"/>
  <c r="B517" i="17"/>
  <c r="B518" i="17"/>
  <c r="B519" i="17"/>
  <c r="B520" i="17"/>
  <c r="B521" i="17"/>
  <c r="B522" i="17"/>
  <c r="B523" i="17"/>
  <c r="B524" i="17"/>
  <c r="B525" i="17"/>
  <c r="B18" i="17"/>
  <c r="A19" i="17"/>
  <c r="A20" i="17"/>
  <c r="A21" i="17"/>
  <c r="A22" i="17"/>
  <c r="A23" i="17"/>
  <c r="A24" i="17"/>
  <c r="A25" i="17"/>
  <c r="A26" i="17"/>
  <c r="A27" i="17"/>
  <c r="A28" i="17"/>
  <c r="A29" i="17"/>
  <c r="A30" i="17"/>
  <c r="A31" i="17"/>
  <c r="A32" i="17"/>
  <c r="A33" i="17"/>
  <c r="A34" i="17"/>
  <c r="A35" i="17"/>
  <c r="A36" i="17"/>
  <c r="A37" i="17"/>
  <c r="A38" i="17"/>
  <c r="A39" i="17"/>
  <c r="A40" i="17"/>
  <c r="A41" i="17"/>
  <c r="A42" i="17"/>
  <c r="A43" i="17"/>
  <c r="A44" i="17"/>
  <c r="A45" i="17"/>
  <c r="A46" i="17"/>
  <c r="A47" i="17"/>
  <c r="A48" i="17"/>
  <c r="A49" i="17"/>
  <c r="A50" i="17"/>
  <c r="A51" i="17"/>
  <c r="A52" i="17"/>
  <c r="A53" i="17"/>
  <c r="A54" i="17"/>
  <c r="A55" i="17"/>
  <c r="A56" i="17"/>
  <c r="A57" i="17"/>
  <c r="A58" i="17"/>
  <c r="A59" i="17"/>
  <c r="A60" i="17"/>
  <c r="A61" i="17"/>
  <c r="A62" i="17"/>
  <c r="A63" i="17"/>
  <c r="A64" i="17"/>
  <c r="A65" i="17"/>
  <c r="A66" i="17"/>
  <c r="A67" i="17"/>
  <c r="A68" i="17"/>
  <c r="A69" i="17"/>
  <c r="A70" i="17"/>
  <c r="A71" i="17"/>
  <c r="A72" i="17"/>
  <c r="A73" i="17"/>
  <c r="A74" i="17"/>
  <c r="A75" i="17"/>
  <c r="A76" i="17"/>
  <c r="A77" i="17"/>
  <c r="A78" i="17"/>
  <c r="A79" i="17"/>
  <c r="A80" i="17"/>
  <c r="A81" i="17"/>
  <c r="A82" i="17"/>
  <c r="A83" i="17"/>
  <c r="A84" i="17"/>
  <c r="A85" i="17"/>
  <c r="A86" i="17"/>
  <c r="A87" i="17"/>
  <c r="A88" i="17"/>
  <c r="A89" i="17"/>
  <c r="A90" i="17"/>
  <c r="A91" i="17"/>
  <c r="A92" i="17"/>
  <c r="A93" i="17"/>
  <c r="A94" i="17"/>
  <c r="A95" i="17"/>
  <c r="A96" i="17"/>
  <c r="A97" i="17"/>
  <c r="A98" i="17"/>
  <c r="A99" i="17"/>
  <c r="A100" i="17"/>
  <c r="A101" i="17"/>
  <c r="A102" i="17"/>
  <c r="A103" i="17"/>
  <c r="A104" i="17"/>
  <c r="A105" i="17"/>
  <c r="A106" i="17"/>
  <c r="A107" i="17"/>
  <c r="A108" i="17"/>
  <c r="A109" i="17"/>
  <c r="A110" i="17"/>
  <c r="A111" i="17"/>
  <c r="A112" i="17"/>
  <c r="A113" i="17"/>
  <c r="A114" i="17"/>
  <c r="A115" i="17"/>
  <c r="A116" i="17"/>
  <c r="A117" i="17"/>
  <c r="A118" i="17"/>
  <c r="A119" i="17"/>
  <c r="A120" i="17"/>
  <c r="A121" i="17"/>
  <c r="A122" i="17"/>
  <c r="A123" i="17"/>
  <c r="A124" i="17"/>
  <c r="A125" i="17"/>
  <c r="A126" i="17"/>
  <c r="A127" i="17"/>
  <c r="A128" i="17"/>
  <c r="A129" i="17"/>
  <c r="A130" i="17"/>
  <c r="A131" i="17"/>
  <c r="A132" i="17"/>
  <c r="A133" i="17"/>
  <c r="A134" i="17"/>
  <c r="A135" i="17"/>
  <c r="A136" i="17"/>
  <c r="A137" i="17"/>
  <c r="A138" i="17"/>
  <c r="A139" i="17"/>
  <c r="A140" i="17"/>
  <c r="A141" i="17"/>
  <c r="A142" i="17"/>
  <c r="A143" i="17"/>
  <c r="A144" i="17"/>
  <c r="A145" i="17"/>
  <c r="A146" i="17"/>
  <c r="A147" i="17"/>
  <c r="A148" i="17"/>
  <c r="A149" i="17"/>
  <c r="A150" i="17"/>
  <c r="A151" i="17"/>
  <c r="A152" i="17"/>
  <c r="A153" i="17"/>
  <c r="A154" i="17"/>
  <c r="A155" i="17"/>
  <c r="A156" i="17"/>
  <c r="A157" i="17"/>
  <c r="A158" i="17"/>
  <c r="A159" i="17"/>
  <c r="A160" i="17"/>
  <c r="A161" i="17"/>
  <c r="A162" i="17"/>
  <c r="A163" i="17"/>
  <c r="A164" i="17"/>
  <c r="A165" i="17"/>
  <c r="A166" i="17"/>
  <c r="A167" i="17"/>
  <c r="A168" i="17"/>
  <c r="A169" i="17"/>
  <c r="A170" i="17"/>
  <c r="A171" i="17"/>
  <c r="A172" i="17"/>
  <c r="A173" i="17"/>
  <c r="A174" i="17"/>
  <c r="A175" i="17"/>
  <c r="A176" i="17"/>
  <c r="A177" i="17"/>
  <c r="A178" i="17"/>
  <c r="A179" i="17"/>
  <c r="A180" i="17"/>
  <c r="A181" i="17"/>
  <c r="A182" i="17"/>
  <c r="A183" i="17"/>
  <c r="A184" i="17"/>
  <c r="A185" i="17"/>
  <c r="A186" i="17"/>
  <c r="A187" i="17"/>
  <c r="A188" i="17"/>
  <c r="A189" i="17"/>
  <c r="A190" i="17"/>
  <c r="A191" i="17"/>
  <c r="A192" i="17"/>
  <c r="A193" i="17"/>
  <c r="A194" i="17"/>
  <c r="A195" i="17"/>
  <c r="A196" i="17"/>
  <c r="A197" i="17"/>
  <c r="A198" i="17"/>
  <c r="A199" i="17"/>
  <c r="A200" i="17"/>
  <c r="A201" i="17"/>
  <c r="A202" i="17"/>
  <c r="A203" i="17"/>
  <c r="A204" i="17"/>
  <c r="A205" i="17"/>
  <c r="A206" i="17"/>
  <c r="A207" i="17"/>
  <c r="A208" i="17"/>
  <c r="A209" i="17"/>
  <c r="A210" i="17"/>
  <c r="A211" i="17"/>
  <c r="A212" i="17"/>
  <c r="A213" i="17"/>
  <c r="A214" i="17"/>
  <c r="A215" i="17"/>
  <c r="A216" i="17"/>
  <c r="A217" i="17"/>
  <c r="A218" i="17"/>
  <c r="A219" i="17"/>
  <c r="A220" i="17"/>
  <c r="A221" i="17"/>
  <c r="A222" i="17"/>
  <c r="A223" i="17"/>
  <c r="A224" i="17"/>
  <c r="A225" i="17"/>
  <c r="A226" i="17"/>
  <c r="A227" i="17"/>
  <c r="A228" i="17"/>
  <c r="A229" i="17"/>
  <c r="A230" i="17"/>
  <c r="A231" i="17"/>
  <c r="A232" i="17"/>
  <c r="A233" i="17"/>
  <c r="A234" i="17"/>
  <c r="A235" i="17"/>
  <c r="A236" i="17"/>
  <c r="A237" i="17"/>
  <c r="A238" i="17"/>
  <c r="A239" i="17"/>
  <c r="A240" i="17"/>
  <c r="A241" i="17"/>
  <c r="A242" i="17"/>
  <c r="A243" i="17"/>
  <c r="A244" i="17"/>
  <c r="A245" i="17"/>
  <c r="A246" i="17"/>
  <c r="A247" i="17"/>
  <c r="A248" i="17"/>
  <c r="A249" i="17"/>
  <c r="A250" i="17"/>
  <c r="A251" i="17"/>
  <c r="A252" i="17"/>
  <c r="A253" i="17"/>
  <c r="A254" i="17"/>
  <c r="A255" i="17"/>
  <c r="A256" i="17"/>
  <c r="A257" i="17"/>
  <c r="A258" i="17"/>
  <c r="A259" i="17"/>
  <c r="A260" i="17"/>
  <c r="A261" i="17"/>
  <c r="A262" i="17"/>
  <c r="A263" i="17"/>
  <c r="A264" i="17"/>
  <c r="A265" i="17"/>
  <c r="A266" i="17"/>
  <c r="A267" i="17"/>
  <c r="A268" i="17"/>
  <c r="A269" i="17"/>
  <c r="A270" i="17"/>
  <c r="A271" i="17"/>
  <c r="A272" i="17"/>
  <c r="A273" i="17"/>
  <c r="A274" i="17"/>
  <c r="A275" i="17"/>
  <c r="A276" i="17"/>
  <c r="A277" i="17"/>
  <c r="A278" i="17"/>
  <c r="A279" i="17"/>
  <c r="A280" i="17"/>
  <c r="A281" i="17"/>
  <c r="A282" i="17"/>
  <c r="A283" i="17"/>
  <c r="A284" i="17"/>
  <c r="A285" i="17"/>
  <c r="A286" i="17"/>
  <c r="A287" i="17"/>
  <c r="A288" i="17"/>
  <c r="A289" i="17"/>
  <c r="A290" i="17"/>
  <c r="A291" i="17"/>
  <c r="A292" i="17"/>
  <c r="A293" i="17"/>
  <c r="A294" i="17"/>
  <c r="A295" i="17"/>
  <c r="A296" i="17"/>
  <c r="A297" i="17"/>
  <c r="A298" i="17"/>
  <c r="A299" i="17"/>
  <c r="A300" i="17"/>
  <c r="A301" i="17"/>
  <c r="A302" i="17"/>
  <c r="A303" i="17"/>
  <c r="A304" i="17"/>
  <c r="A305" i="17"/>
  <c r="A306" i="17"/>
  <c r="A307" i="17"/>
  <c r="A308" i="17"/>
  <c r="A309" i="17"/>
  <c r="A310" i="17"/>
  <c r="A311" i="17"/>
  <c r="A312" i="17"/>
  <c r="A313" i="17"/>
  <c r="A314" i="17"/>
  <c r="A315" i="17"/>
  <c r="A316" i="17"/>
  <c r="A317" i="17"/>
  <c r="A318" i="17"/>
  <c r="A319" i="17"/>
  <c r="A320" i="17"/>
  <c r="A321" i="17"/>
  <c r="A322" i="17"/>
  <c r="A323" i="17"/>
  <c r="A324" i="17"/>
  <c r="A325" i="17"/>
  <c r="A326" i="17"/>
  <c r="A327" i="17"/>
  <c r="A328" i="17"/>
  <c r="A329" i="17"/>
  <c r="A330" i="17"/>
  <c r="A331" i="17"/>
  <c r="A332" i="17"/>
  <c r="A333" i="17"/>
  <c r="A334" i="17"/>
  <c r="A335" i="17"/>
  <c r="A336" i="17"/>
  <c r="A337" i="17"/>
  <c r="A338" i="17"/>
  <c r="A339" i="17"/>
  <c r="A340" i="17"/>
  <c r="A341" i="17"/>
  <c r="A342" i="17"/>
  <c r="A343" i="17"/>
  <c r="A344" i="17"/>
  <c r="A345" i="17"/>
  <c r="A346" i="17"/>
  <c r="A347" i="17"/>
  <c r="A348" i="17"/>
  <c r="A349" i="17"/>
  <c r="A350" i="17"/>
  <c r="A351" i="17"/>
  <c r="A352" i="17"/>
  <c r="A353" i="17"/>
  <c r="A354" i="17"/>
  <c r="A355" i="17"/>
  <c r="A356" i="17"/>
  <c r="A357" i="17"/>
  <c r="A358" i="17"/>
  <c r="A359" i="17"/>
  <c r="A360" i="17"/>
  <c r="A361" i="17"/>
  <c r="A362" i="17"/>
  <c r="A363" i="17"/>
  <c r="A364" i="17"/>
  <c r="A365" i="17"/>
  <c r="A366" i="17"/>
  <c r="A367" i="17"/>
  <c r="A368" i="17"/>
  <c r="A369" i="17"/>
  <c r="A370" i="17"/>
  <c r="A371" i="17"/>
  <c r="A372" i="17"/>
  <c r="A373" i="17"/>
  <c r="A374" i="17"/>
  <c r="A375" i="17"/>
  <c r="A376" i="17"/>
  <c r="A377" i="17"/>
  <c r="A378" i="17"/>
  <c r="A379" i="17"/>
  <c r="A380" i="17"/>
  <c r="A381" i="17"/>
  <c r="A382" i="17"/>
  <c r="A383" i="17"/>
  <c r="A384" i="17"/>
  <c r="A385" i="17"/>
  <c r="A386" i="17"/>
  <c r="A387" i="17"/>
  <c r="A388" i="17"/>
  <c r="A389" i="17"/>
  <c r="A390" i="17"/>
  <c r="A391" i="17"/>
  <c r="A392" i="17"/>
  <c r="A393" i="17"/>
  <c r="A394" i="17"/>
  <c r="A395" i="17"/>
  <c r="A396" i="17"/>
  <c r="A397" i="17"/>
  <c r="A398" i="17"/>
  <c r="A399" i="17"/>
  <c r="A400" i="17"/>
  <c r="A401" i="17"/>
  <c r="A402" i="17"/>
  <c r="A403" i="17"/>
  <c r="A404" i="17"/>
  <c r="A405" i="17"/>
  <c r="A406" i="17"/>
  <c r="A407" i="17"/>
  <c r="A408" i="17"/>
  <c r="A409" i="17"/>
  <c r="A410" i="17"/>
  <c r="A411" i="17"/>
  <c r="A412" i="17"/>
  <c r="A413" i="17"/>
  <c r="A414" i="17"/>
  <c r="A415" i="17"/>
  <c r="A416" i="17"/>
  <c r="A417" i="17"/>
  <c r="A418" i="17"/>
  <c r="A419" i="17"/>
  <c r="A420" i="17"/>
  <c r="A421" i="17"/>
  <c r="A422" i="17"/>
  <c r="A423" i="17"/>
  <c r="A424" i="17"/>
  <c r="A425" i="17"/>
  <c r="A426" i="17"/>
  <c r="A427" i="17"/>
  <c r="A428" i="17"/>
  <c r="A429" i="17"/>
  <c r="A430" i="17"/>
  <c r="A431" i="17"/>
  <c r="A432" i="17"/>
  <c r="A433" i="17"/>
  <c r="A434" i="17"/>
  <c r="A435" i="17"/>
  <c r="A436" i="17"/>
  <c r="A437" i="17"/>
  <c r="A438" i="17"/>
  <c r="A439" i="17"/>
  <c r="A440" i="17"/>
  <c r="A441" i="17"/>
  <c r="A442" i="17"/>
  <c r="A443" i="17"/>
  <c r="A444" i="17"/>
  <c r="A445" i="17"/>
  <c r="A446" i="17"/>
  <c r="A447" i="17"/>
  <c r="A448" i="17"/>
  <c r="A449" i="17"/>
  <c r="A450" i="17"/>
  <c r="A451" i="17"/>
  <c r="A452" i="17"/>
  <c r="A453" i="17"/>
  <c r="A454" i="17"/>
  <c r="A455" i="17"/>
  <c r="A456" i="17"/>
  <c r="A457" i="17"/>
  <c r="A458" i="17"/>
  <c r="A459" i="17"/>
  <c r="A460" i="17"/>
  <c r="A461" i="17"/>
  <c r="A462" i="17"/>
  <c r="A463" i="17"/>
  <c r="A464" i="17"/>
  <c r="A465" i="17"/>
  <c r="A466" i="17"/>
  <c r="A467" i="17"/>
  <c r="A468" i="17"/>
  <c r="A469" i="17"/>
  <c r="A470" i="17"/>
  <c r="A471" i="17"/>
  <c r="A472" i="17"/>
  <c r="A473" i="17"/>
  <c r="A474" i="17"/>
  <c r="A475" i="17"/>
  <c r="A476" i="17"/>
  <c r="A477" i="17"/>
  <c r="A478" i="17"/>
  <c r="A479" i="17"/>
  <c r="A480" i="17"/>
  <c r="A481" i="17"/>
  <c r="A482" i="17"/>
  <c r="A483" i="17"/>
  <c r="A484" i="17"/>
  <c r="A485" i="17"/>
  <c r="A486" i="17"/>
  <c r="A487" i="17"/>
  <c r="A488" i="17"/>
  <c r="A489" i="17"/>
  <c r="A490" i="17"/>
  <c r="A491" i="17"/>
  <c r="A492" i="17"/>
  <c r="A493" i="17"/>
  <c r="A494" i="17"/>
  <c r="A495" i="17"/>
  <c r="A496" i="17"/>
  <c r="A497" i="17"/>
  <c r="A498" i="17"/>
  <c r="A499" i="17"/>
  <c r="A500" i="17"/>
  <c r="A501" i="17"/>
  <c r="A502" i="17"/>
  <c r="A503" i="17"/>
  <c r="A504" i="17"/>
  <c r="A505" i="17"/>
  <c r="A506" i="17"/>
  <c r="A507" i="17"/>
  <c r="A508" i="17"/>
  <c r="A509" i="17"/>
  <c r="A510" i="17"/>
  <c r="A511" i="17"/>
  <c r="A512" i="17"/>
  <c r="A513" i="17"/>
  <c r="A514" i="17"/>
  <c r="A515" i="17"/>
  <c r="A516" i="17"/>
  <c r="A517" i="17"/>
  <c r="A518" i="17"/>
  <c r="A519" i="17"/>
  <c r="A520" i="17"/>
  <c r="A521" i="17"/>
  <c r="A522" i="17"/>
  <c r="A523" i="17"/>
  <c r="A524" i="17"/>
  <c r="A525" i="17"/>
  <c r="A526" i="17"/>
  <c r="A527" i="17"/>
  <c r="A528" i="17"/>
  <c r="A529" i="17"/>
  <c r="A530" i="17"/>
  <c r="A531" i="17"/>
  <c r="A532" i="17"/>
  <c r="A533" i="17"/>
  <c r="A534" i="17"/>
  <c r="A535" i="17"/>
  <c r="A536" i="17"/>
  <c r="A537" i="17"/>
  <c r="A538" i="17"/>
  <c r="A539" i="17"/>
  <c r="A540" i="17"/>
  <c r="A541" i="17"/>
  <c r="A542" i="17"/>
  <c r="A543" i="17"/>
  <c r="A544" i="17"/>
  <c r="A545" i="17"/>
  <c r="A546" i="17"/>
  <c r="A547" i="17"/>
  <c r="A548" i="17"/>
  <c r="A549" i="17"/>
  <c r="A550" i="17"/>
  <c r="A551" i="17"/>
  <c r="A552" i="17"/>
  <c r="A553" i="17"/>
  <c r="A554" i="17"/>
  <c r="A555" i="17"/>
  <c r="A556" i="17"/>
  <c r="A557" i="17"/>
  <c r="A558" i="17"/>
  <c r="A559" i="17"/>
  <c r="A560" i="17"/>
  <c r="A561" i="17"/>
  <c r="A562" i="17"/>
  <c r="A563" i="17"/>
  <c r="A564" i="17"/>
  <c r="A565" i="17"/>
  <c r="A566" i="17"/>
  <c r="A567" i="17"/>
  <c r="A568" i="17"/>
  <c r="A569" i="17"/>
  <c r="A570" i="17"/>
  <c r="A571" i="17"/>
  <c r="A572" i="17"/>
  <c r="A573" i="17"/>
  <c r="A574" i="17"/>
  <c r="A575" i="17"/>
  <c r="A576" i="17"/>
  <c r="A577" i="17"/>
  <c r="A578" i="17"/>
  <c r="A579" i="17"/>
  <c r="A580" i="17"/>
  <c r="A581" i="17"/>
  <c r="A582" i="17"/>
  <c r="A583" i="17"/>
  <c r="A584" i="17"/>
  <c r="A585" i="17"/>
  <c r="A586" i="17"/>
  <c r="A587" i="17"/>
  <c r="A588" i="17"/>
  <c r="A589" i="17"/>
  <c r="A590" i="17"/>
  <c r="A591" i="17"/>
  <c r="A592" i="17"/>
  <c r="A593" i="17"/>
  <c r="A594" i="17"/>
  <c r="A595" i="17"/>
  <c r="A596" i="17"/>
  <c r="A597" i="17"/>
  <c r="A598" i="17"/>
  <c r="A599" i="17"/>
  <c r="A600" i="17"/>
  <c r="A601" i="17"/>
  <c r="A602" i="17"/>
  <c r="A603" i="17"/>
  <c r="A604" i="17"/>
  <c r="A605" i="17"/>
  <c r="A606" i="17"/>
  <c r="A607" i="17"/>
  <c r="A608" i="17"/>
  <c r="A609" i="17"/>
  <c r="A610" i="17"/>
  <c r="A611" i="17"/>
  <c r="A612" i="17"/>
  <c r="A613" i="17"/>
  <c r="A614" i="17"/>
  <c r="A615" i="17"/>
  <c r="A616" i="17"/>
  <c r="A617" i="17"/>
  <c r="A618" i="17"/>
  <c r="A619" i="17"/>
  <c r="A620" i="17"/>
  <c r="A621" i="17"/>
  <c r="A622" i="17"/>
  <c r="A623" i="17"/>
  <c r="A624" i="17"/>
  <c r="A625" i="17"/>
  <c r="A626" i="17"/>
  <c r="A627" i="17"/>
  <c r="A628" i="17"/>
  <c r="A629" i="17"/>
  <c r="A630" i="17"/>
  <c r="A631" i="17"/>
  <c r="A632" i="17"/>
  <c r="A633" i="17"/>
  <c r="A634" i="17"/>
  <c r="A635" i="17"/>
  <c r="A636" i="17"/>
  <c r="A637" i="17"/>
  <c r="A638" i="17"/>
  <c r="A639" i="17"/>
  <c r="A640" i="17"/>
  <c r="A641" i="17"/>
  <c r="A642" i="17"/>
  <c r="A643" i="17"/>
  <c r="A644" i="17"/>
  <c r="A645" i="17"/>
  <c r="A646" i="17"/>
  <c r="A647" i="17"/>
  <c r="A648" i="17"/>
  <c r="A649" i="17"/>
  <c r="A650" i="17"/>
  <c r="A651" i="17"/>
  <c r="A652" i="17"/>
  <c r="A653" i="17"/>
  <c r="A654" i="17"/>
  <c r="A655" i="17"/>
  <c r="A656" i="17"/>
  <c r="A657" i="17"/>
  <c r="A658" i="17"/>
  <c r="A659" i="17"/>
  <c r="A660" i="17"/>
  <c r="A661" i="17"/>
  <c r="A662" i="17"/>
  <c r="A663" i="17"/>
  <c r="A664" i="17"/>
  <c r="A665" i="17"/>
  <c r="A666" i="17"/>
  <c r="A667" i="17"/>
  <c r="A668" i="17"/>
  <c r="A669" i="17"/>
  <c r="A670" i="17"/>
  <c r="A671" i="17"/>
  <c r="A672" i="17"/>
  <c r="A673" i="17"/>
  <c r="A674" i="17"/>
  <c r="A675" i="17"/>
  <c r="A676" i="17"/>
  <c r="A677" i="17"/>
  <c r="A678" i="17"/>
  <c r="A679" i="17"/>
  <c r="A680" i="17"/>
  <c r="A681" i="17"/>
  <c r="A682" i="17"/>
  <c r="A683" i="17"/>
  <c r="A684" i="17"/>
  <c r="A685" i="17"/>
  <c r="A686" i="17"/>
  <c r="A687" i="17"/>
  <c r="A688" i="17"/>
  <c r="A689" i="17"/>
  <c r="A690" i="17"/>
  <c r="A691" i="17"/>
  <c r="A692" i="17"/>
  <c r="A693" i="17"/>
  <c r="A694" i="17"/>
  <c r="A695" i="17"/>
  <c r="A696" i="17"/>
  <c r="A697" i="17"/>
  <c r="A698" i="17"/>
  <c r="A699" i="17"/>
  <c r="A700" i="17"/>
  <c r="A701" i="17"/>
  <c r="A702" i="17"/>
  <c r="A703" i="17"/>
  <c r="A704" i="17"/>
  <c r="A705" i="17"/>
  <c r="A706" i="17"/>
  <c r="A707" i="17"/>
  <c r="A708" i="17"/>
  <c r="A709" i="17"/>
  <c r="A710" i="17"/>
  <c r="A711" i="17"/>
  <c r="A712" i="17"/>
  <c r="A713" i="17"/>
  <c r="A714" i="17"/>
  <c r="A715" i="17"/>
  <c r="A716" i="17"/>
  <c r="A717" i="17"/>
  <c r="A718" i="17"/>
  <c r="A719" i="17"/>
  <c r="A720" i="17"/>
  <c r="A721" i="17"/>
  <c r="A722" i="17"/>
  <c r="A723" i="17"/>
  <c r="A724" i="17"/>
  <c r="A725" i="17"/>
  <c r="A726" i="17"/>
  <c r="A727" i="17"/>
  <c r="A728" i="17"/>
  <c r="A729" i="17"/>
  <c r="A730" i="17"/>
  <c r="A731" i="17"/>
  <c r="A732" i="17"/>
  <c r="A733" i="17"/>
  <c r="A734" i="17"/>
  <c r="A735" i="17"/>
  <c r="A736" i="17"/>
  <c r="A737" i="17"/>
  <c r="A738" i="17"/>
  <c r="A739" i="17"/>
  <c r="A740" i="17"/>
  <c r="A741" i="17"/>
  <c r="A742" i="17"/>
  <c r="A743" i="17"/>
  <c r="A744" i="17"/>
  <c r="A745" i="17"/>
  <c r="A746" i="17"/>
  <c r="A747" i="17"/>
  <c r="A748" i="17"/>
  <c r="A749" i="17"/>
  <c r="A750" i="17"/>
  <c r="A751" i="17"/>
  <c r="A752" i="17"/>
  <c r="A753" i="17"/>
  <c r="A754" i="17"/>
  <c r="A755" i="17"/>
  <c r="A756" i="17"/>
  <c r="A757" i="17"/>
  <c r="A758" i="17"/>
  <c r="A759" i="17"/>
  <c r="A760" i="17"/>
  <c r="A761" i="17"/>
  <c r="A762" i="17"/>
  <c r="A763" i="17"/>
  <c r="A764" i="17"/>
  <c r="A765" i="17"/>
  <c r="A766" i="17"/>
  <c r="A767" i="17"/>
  <c r="A768" i="17"/>
  <c r="A769" i="17"/>
  <c r="A770" i="17"/>
  <c r="A771" i="17"/>
  <c r="A772" i="17"/>
  <c r="A773" i="17"/>
  <c r="A774" i="17"/>
  <c r="A775" i="17"/>
  <c r="A776" i="17"/>
  <c r="A777" i="17"/>
  <c r="A778" i="17"/>
  <c r="A779" i="17"/>
  <c r="A780" i="17"/>
  <c r="A781" i="17"/>
  <c r="A782" i="17"/>
  <c r="A783" i="17"/>
  <c r="A784" i="17"/>
  <c r="A785" i="17"/>
  <c r="A786" i="17"/>
  <c r="A787" i="17"/>
  <c r="A788" i="17"/>
  <c r="A789" i="17"/>
  <c r="A790" i="17"/>
  <c r="A791" i="17"/>
  <c r="A792" i="17"/>
  <c r="A793" i="17"/>
  <c r="A794" i="17"/>
  <c r="A795" i="17"/>
  <c r="A796" i="17"/>
  <c r="A797" i="17"/>
  <c r="A798" i="17"/>
  <c r="A799" i="17"/>
  <c r="A800" i="17"/>
  <c r="A801" i="17"/>
  <c r="A802" i="17"/>
  <c r="A803" i="17"/>
  <c r="A804" i="17"/>
  <c r="A805" i="17"/>
  <c r="A806" i="17"/>
  <c r="A807" i="17"/>
  <c r="A808" i="17"/>
  <c r="A809" i="17"/>
  <c r="A810" i="17"/>
  <c r="A811" i="17"/>
  <c r="A812" i="17"/>
  <c r="A813" i="17"/>
  <c r="A814" i="17"/>
  <c r="A815" i="17"/>
  <c r="A816" i="17"/>
  <c r="A817" i="17"/>
  <c r="A818" i="17"/>
  <c r="A819" i="17"/>
  <c r="A820" i="17"/>
  <c r="A821" i="17"/>
  <c r="A822" i="17"/>
  <c r="A823" i="17"/>
  <c r="A824" i="17"/>
  <c r="A825" i="17"/>
  <c r="A826" i="17"/>
  <c r="A827" i="17"/>
  <c r="A828" i="17"/>
  <c r="A829" i="17"/>
  <c r="A830" i="17"/>
  <c r="A831" i="17"/>
  <c r="A832" i="17"/>
  <c r="A833" i="17"/>
  <c r="A834" i="17"/>
  <c r="A835" i="17"/>
  <c r="A836" i="17"/>
  <c r="A837" i="17"/>
  <c r="A838" i="17"/>
  <c r="A839" i="17"/>
  <c r="A840" i="17"/>
  <c r="A841" i="17"/>
  <c r="A842" i="17"/>
  <c r="A843" i="17"/>
  <c r="A844" i="17"/>
  <c r="A845" i="17"/>
  <c r="A846" i="17"/>
  <c r="A847" i="17"/>
  <c r="A848" i="17"/>
  <c r="A849" i="17"/>
  <c r="A850" i="17"/>
  <c r="A851" i="17"/>
  <c r="A852" i="17"/>
  <c r="A853" i="17"/>
  <c r="A854" i="17"/>
  <c r="A855" i="17"/>
  <c r="A856" i="17"/>
  <c r="A857" i="17"/>
  <c r="A858" i="17"/>
  <c r="A859" i="17"/>
  <c r="A860" i="17"/>
  <c r="A861" i="17"/>
  <c r="A862" i="17"/>
  <c r="A863" i="17"/>
  <c r="A864" i="17"/>
  <c r="A865" i="17"/>
  <c r="A866" i="17"/>
  <c r="A867" i="17"/>
  <c r="A868" i="17"/>
  <c r="A869" i="17"/>
  <c r="A870" i="17"/>
  <c r="A871" i="17"/>
  <c r="A872" i="17"/>
  <c r="A873" i="17"/>
  <c r="A874" i="17"/>
  <c r="A875" i="17"/>
  <c r="A876" i="17"/>
  <c r="A877" i="17"/>
  <c r="A878" i="17"/>
  <c r="A879" i="17"/>
  <c r="A880" i="17"/>
  <c r="A881" i="17"/>
  <c r="A882" i="17"/>
  <c r="A883" i="17"/>
  <c r="A884" i="17"/>
  <c r="A885" i="17"/>
  <c r="A886" i="17"/>
  <c r="A887" i="17"/>
  <c r="A888" i="17"/>
  <c r="A889" i="17"/>
  <c r="A890" i="17"/>
  <c r="A891" i="17"/>
  <c r="A892" i="17"/>
  <c r="A893" i="17"/>
  <c r="A894" i="17"/>
  <c r="A895" i="17"/>
  <c r="A896" i="17"/>
  <c r="A897" i="17"/>
  <c r="A898" i="17"/>
  <c r="A899" i="17"/>
  <c r="A900" i="17"/>
  <c r="A901" i="17"/>
  <c r="A902" i="17"/>
  <c r="A903" i="17"/>
  <c r="A904" i="17"/>
  <c r="A905" i="17"/>
  <c r="A906" i="17"/>
  <c r="A907" i="17"/>
  <c r="A908" i="17"/>
  <c r="A909" i="17"/>
  <c r="A910" i="17"/>
  <c r="A911" i="17"/>
  <c r="A912" i="17"/>
  <c r="A913" i="17"/>
  <c r="A914" i="17"/>
  <c r="A915" i="17"/>
  <c r="A916" i="17"/>
  <c r="A917" i="17"/>
  <c r="A918" i="17"/>
  <c r="A919" i="17"/>
  <c r="A920" i="17"/>
  <c r="A921" i="17"/>
  <c r="A922" i="17"/>
  <c r="A923" i="17"/>
  <c r="A924" i="17"/>
  <c r="A925" i="17"/>
  <c r="A926" i="17"/>
  <c r="A927" i="17"/>
  <c r="A928" i="17"/>
  <c r="A929" i="17"/>
  <c r="A930" i="17"/>
  <c r="A931" i="17"/>
  <c r="A932" i="17"/>
  <c r="A933" i="17"/>
  <c r="A934" i="17"/>
  <c r="A935" i="17"/>
  <c r="A936" i="17"/>
  <c r="A937" i="17"/>
  <c r="A938" i="17"/>
  <c r="A939" i="17"/>
  <c r="A940" i="17"/>
  <c r="A941" i="17"/>
  <c r="A942" i="17"/>
  <c r="A943" i="17"/>
  <c r="A944" i="17"/>
  <c r="A945" i="17"/>
  <c r="A946" i="17"/>
  <c r="A947" i="17"/>
  <c r="A948" i="17"/>
  <c r="A949" i="17"/>
  <c r="A950" i="17"/>
  <c r="A951" i="17"/>
  <c r="A952" i="17"/>
  <c r="A953" i="17"/>
  <c r="A954" i="17"/>
  <c r="A955" i="17"/>
  <c r="A956" i="17"/>
  <c r="A957" i="17"/>
  <c r="A958" i="17"/>
  <c r="A959" i="17"/>
  <c r="A960" i="17"/>
  <c r="A961" i="17"/>
  <c r="A962" i="17"/>
  <c r="A963" i="17"/>
  <c r="A964" i="17"/>
  <c r="A965" i="17"/>
  <c r="A966" i="17"/>
  <c r="A967" i="17"/>
  <c r="A968" i="17"/>
  <c r="A969" i="17"/>
  <c r="A970" i="17"/>
  <c r="A971" i="17"/>
  <c r="A972" i="17"/>
  <c r="A973" i="17"/>
  <c r="A974" i="17"/>
  <c r="A975" i="17"/>
  <c r="A976" i="17"/>
  <c r="A977" i="17"/>
  <c r="A978" i="17"/>
  <c r="A979" i="17"/>
  <c r="A980" i="17"/>
  <c r="A981" i="17"/>
  <c r="A982" i="17"/>
  <c r="A983" i="17"/>
  <c r="A984" i="17"/>
  <c r="A985" i="17"/>
  <c r="A986" i="17"/>
  <c r="A987" i="17"/>
  <c r="A988" i="17"/>
  <c r="A18" i="17"/>
  <c r="A997" i="17"/>
  <c r="A996" i="17"/>
  <c r="A995" i="17"/>
  <c r="F994" i="17"/>
  <c r="A994" i="17"/>
  <c r="A993" i="17"/>
  <c r="F988" i="17"/>
  <c r="B988" i="17"/>
  <c r="F987" i="17"/>
  <c r="B987" i="17"/>
  <c r="F986" i="17"/>
  <c r="B986" i="17"/>
  <c r="F985" i="17"/>
  <c r="B985" i="17"/>
  <c r="F984" i="17"/>
  <c r="B984" i="17"/>
  <c r="F983" i="17"/>
  <c r="B983" i="17"/>
  <c r="F982" i="17"/>
  <c r="B982" i="17"/>
  <c r="F981" i="17"/>
  <c r="B981" i="17"/>
  <c r="F980" i="17"/>
  <c r="B980" i="17"/>
  <c r="F979" i="17"/>
  <c r="B979" i="17"/>
  <c r="F978" i="17"/>
  <c r="B978" i="17"/>
  <c r="F977" i="17"/>
  <c r="B977" i="17"/>
  <c r="F976" i="17"/>
  <c r="B976" i="17"/>
  <c r="F975" i="17"/>
  <c r="B975" i="17"/>
  <c r="F974" i="17"/>
  <c r="B974" i="17"/>
  <c r="F973" i="17"/>
  <c r="B973" i="17"/>
  <c r="F972" i="17"/>
  <c r="B972" i="17"/>
  <c r="F971" i="17"/>
  <c r="B971" i="17"/>
  <c r="F970" i="17"/>
  <c r="B970" i="17"/>
  <c r="F969" i="17"/>
  <c r="B969" i="17"/>
  <c r="F968" i="17"/>
  <c r="B968" i="17"/>
  <c r="F967" i="17"/>
  <c r="B967" i="17"/>
  <c r="F966" i="17"/>
  <c r="B966" i="17"/>
  <c r="F965" i="17"/>
  <c r="B965" i="17"/>
  <c r="F964" i="17"/>
  <c r="B964" i="17"/>
  <c r="F963" i="17"/>
  <c r="B963" i="17"/>
  <c r="F962" i="17"/>
  <c r="B962" i="17"/>
  <c r="F961" i="17"/>
  <c r="B961" i="17"/>
  <c r="F960" i="17"/>
  <c r="B960" i="17"/>
  <c r="F959" i="17"/>
  <c r="B959" i="17"/>
  <c r="F958" i="17"/>
  <c r="B958" i="17"/>
  <c r="F957" i="17"/>
  <c r="B957" i="17"/>
  <c r="F956" i="17"/>
  <c r="B956" i="17"/>
  <c r="F955" i="17"/>
  <c r="B955" i="17"/>
  <c r="F954" i="17"/>
  <c r="B954" i="17"/>
  <c r="F953" i="17"/>
  <c r="B953" i="17"/>
  <c r="F952" i="17"/>
  <c r="B952" i="17"/>
  <c r="F951" i="17"/>
  <c r="B951" i="17"/>
  <c r="F950" i="17"/>
  <c r="B950" i="17"/>
  <c r="F949" i="17"/>
  <c r="B949" i="17"/>
  <c r="F948" i="17"/>
  <c r="B948" i="17"/>
  <c r="F947" i="17"/>
  <c r="B947" i="17"/>
  <c r="F946" i="17"/>
  <c r="B946" i="17"/>
  <c r="F945" i="17"/>
  <c r="B945" i="17"/>
  <c r="F944" i="17"/>
  <c r="B944" i="17"/>
  <c r="F943" i="17"/>
  <c r="B943" i="17"/>
  <c r="F942" i="17"/>
  <c r="B942" i="17"/>
  <c r="F941" i="17"/>
  <c r="B941" i="17"/>
  <c r="F940" i="17"/>
  <c r="B940" i="17"/>
  <c r="F939" i="17"/>
  <c r="B939" i="17"/>
  <c r="F938" i="17"/>
  <c r="B938" i="17"/>
  <c r="F937" i="17"/>
  <c r="B937" i="17"/>
  <c r="F936" i="17"/>
  <c r="B936" i="17"/>
  <c r="F935" i="17"/>
  <c r="B935" i="17"/>
  <c r="F934" i="17"/>
  <c r="B934" i="17"/>
  <c r="F933" i="17"/>
  <c r="B933" i="17"/>
  <c r="F932" i="17"/>
  <c r="B932" i="17"/>
  <c r="F931" i="17"/>
  <c r="B931" i="17"/>
  <c r="F930" i="17"/>
  <c r="B930" i="17"/>
  <c r="F929" i="17"/>
  <c r="B929" i="17"/>
  <c r="F928" i="17"/>
  <c r="B928" i="17"/>
  <c r="F927" i="17"/>
  <c r="B927" i="17"/>
  <c r="F926" i="17"/>
  <c r="B926" i="17"/>
  <c r="F925" i="17"/>
  <c r="B925" i="17"/>
  <c r="F924" i="17"/>
  <c r="B924" i="17"/>
  <c r="F923" i="17"/>
  <c r="B923" i="17"/>
  <c r="F922" i="17"/>
  <c r="B922" i="17"/>
  <c r="F921" i="17"/>
  <c r="B921" i="17"/>
  <c r="F920" i="17"/>
  <c r="B920" i="17"/>
  <c r="F919" i="17"/>
  <c r="B919" i="17"/>
  <c r="F918" i="17"/>
  <c r="B918" i="17"/>
  <c r="F917" i="17"/>
  <c r="B917" i="17"/>
  <c r="F916" i="17"/>
  <c r="B916" i="17"/>
  <c r="F915" i="17"/>
  <c r="B915" i="17"/>
  <c r="F914" i="17"/>
  <c r="B914" i="17"/>
  <c r="F913" i="17"/>
  <c r="B913" i="17"/>
  <c r="F912" i="17"/>
  <c r="B912" i="17"/>
  <c r="F911" i="17"/>
  <c r="B911" i="17"/>
  <c r="F910" i="17"/>
  <c r="B910" i="17"/>
  <c r="F909" i="17"/>
  <c r="B909" i="17"/>
  <c r="F908" i="17"/>
  <c r="B908" i="17"/>
  <c r="F907" i="17"/>
  <c r="B907" i="17"/>
  <c r="F906" i="17"/>
  <c r="B906" i="17"/>
  <c r="F905" i="17"/>
  <c r="B905" i="17"/>
  <c r="F904" i="17"/>
  <c r="B904" i="17"/>
  <c r="F903" i="17"/>
  <c r="B903" i="17"/>
  <c r="F902" i="17"/>
  <c r="B902" i="17"/>
  <c r="F901" i="17"/>
  <c r="B901" i="17"/>
  <c r="F900" i="17"/>
  <c r="B900" i="17"/>
  <c r="F899" i="17"/>
  <c r="B899" i="17"/>
  <c r="F898" i="17"/>
  <c r="B898" i="17"/>
  <c r="F897" i="17"/>
  <c r="B897" i="17"/>
  <c r="F896" i="17"/>
  <c r="B896" i="17"/>
  <c r="F895" i="17"/>
  <c r="B895" i="17"/>
  <c r="F894" i="17"/>
  <c r="B894" i="17"/>
  <c r="F893" i="17"/>
  <c r="B893" i="17"/>
  <c r="F892" i="17"/>
  <c r="B892" i="17"/>
  <c r="F891" i="17"/>
  <c r="B891" i="17"/>
  <c r="F890" i="17"/>
  <c r="B890" i="17"/>
  <c r="F889" i="17"/>
  <c r="B889" i="17"/>
  <c r="F888" i="17"/>
  <c r="B888" i="17"/>
  <c r="F887" i="17"/>
  <c r="B887" i="17"/>
  <c r="F886" i="17"/>
  <c r="B886" i="17"/>
  <c r="F885" i="17"/>
  <c r="B885" i="17"/>
  <c r="F884" i="17"/>
  <c r="B884" i="17"/>
  <c r="F883" i="17"/>
  <c r="B883" i="17"/>
  <c r="F882" i="17"/>
  <c r="B882" i="17"/>
  <c r="F881" i="17"/>
  <c r="B881" i="17"/>
  <c r="F880" i="17"/>
  <c r="B880" i="17"/>
  <c r="F879" i="17"/>
  <c r="B879" i="17"/>
  <c r="F878" i="17"/>
  <c r="B878" i="17"/>
  <c r="F877" i="17"/>
  <c r="B877" i="17"/>
  <c r="F876" i="17"/>
  <c r="B876" i="17"/>
  <c r="F875" i="17"/>
  <c r="B875" i="17"/>
  <c r="F874" i="17"/>
  <c r="B874" i="17"/>
  <c r="F873" i="17"/>
  <c r="B873" i="17"/>
  <c r="F872" i="17"/>
  <c r="B872" i="17"/>
  <c r="F871" i="17"/>
  <c r="B871" i="17"/>
  <c r="F870" i="17"/>
  <c r="B870" i="17"/>
  <c r="F869" i="17"/>
  <c r="B869" i="17"/>
  <c r="F868" i="17"/>
  <c r="B868" i="17"/>
  <c r="F867" i="17"/>
  <c r="B867" i="17"/>
  <c r="F866" i="17"/>
  <c r="B866" i="17"/>
  <c r="F865" i="17"/>
  <c r="B865" i="17"/>
  <c r="F864" i="17"/>
  <c r="B864" i="17"/>
  <c r="F863" i="17"/>
  <c r="B863" i="17"/>
  <c r="F862" i="17"/>
  <c r="B862" i="17"/>
  <c r="F861" i="17"/>
  <c r="B861" i="17"/>
  <c r="F860" i="17"/>
  <c r="B860" i="17"/>
  <c r="F859" i="17"/>
  <c r="B859" i="17"/>
  <c r="F858" i="17"/>
  <c r="B858" i="17"/>
  <c r="F857" i="17"/>
  <c r="B857" i="17"/>
  <c r="F856" i="17"/>
  <c r="B856" i="17"/>
  <c r="F855" i="17"/>
  <c r="B855" i="17"/>
  <c r="F854" i="17"/>
  <c r="B854" i="17"/>
  <c r="F853" i="17"/>
  <c r="B853" i="17"/>
  <c r="F852" i="17"/>
  <c r="B852" i="17"/>
  <c r="F851" i="17"/>
  <c r="B851" i="17"/>
  <c r="F850" i="17"/>
  <c r="B850" i="17"/>
  <c r="F849" i="17"/>
  <c r="B849" i="17"/>
  <c r="F848" i="17"/>
  <c r="B848" i="17"/>
  <c r="F847" i="17"/>
  <c r="B847" i="17"/>
  <c r="F846" i="17"/>
  <c r="B846" i="17"/>
  <c r="F845" i="17"/>
  <c r="B845" i="17"/>
  <c r="F844" i="17"/>
  <c r="B844" i="17"/>
  <c r="F843" i="17"/>
  <c r="B843" i="17"/>
  <c r="F842" i="17"/>
  <c r="B842" i="17"/>
  <c r="F841" i="17"/>
  <c r="B841" i="17"/>
  <c r="F840" i="17"/>
  <c r="B840" i="17"/>
  <c r="F839" i="17"/>
  <c r="B839" i="17"/>
  <c r="F838" i="17"/>
  <c r="B838" i="17"/>
  <c r="F837" i="17"/>
  <c r="B837" i="17"/>
  <c r="F836" i="17"/>
  <c r="B836" i="17"/>
  <c r="F835" i="17"/>
  <c r="B835" i="17"/>
  <c r="F834" i="17"/>
  <c r="B834" i="17"/>
  <c r="F833" i="17"/>
  <c r="B833" i="17"/>
  <c r="F832" i="17"/>
  <c r="B832" i="17"/>
  <c r="F831" i="17"/>
  <c r="B831" i="17"/>
  <c r="F830" i="17"/>
  <c r="B830" i="17"/>
  <c r="F829" i="17"/>
  <c r="B829" i="17"/>
  <c r="F828" i="17"/>
  <c r="B828" i="17"/>
  <c r="F827" i="17"/>
  <c r="B827" i="17"/>
  <c r="F826" i="17"/>
  <c r="B826" i="17"/>
  <c r="F825" i="17"/>
  <c r="B825" i="17"/>
  <c r="F824" i="17"/>
  <c r="B824" i="17"/>
  <c r="F823" i="17"/>
  <c r="B823" i="17"/>
  <c r="F822" i="17"/>
  <c r="B822" i="17"/>
  <c r="F821" i="17"/>
  <c r="B821" i="17"/>
  <c r="F820" i="17"/>
  <c r="B820" i="17"/>
  <c r="F819" i="17"/>
  <c r="B819" i="17"/>
  <c r="F818" i="17"/>
  <c r="B818" i="17"/>
  <c r="F817" i="17"/>
  <c r="B817" i="17"/>
  <c r="F816" i="17"/>
  <c r="B816" i="17"/>
  <c r="F815" i="17"/>
  <c r="B815" i="17"/>
  <c r="F814" i="17"/>
  <c r="B814" i="17"/>
  <c r="F813" i="17"/>
  <c r="B813" i="17"/>
  <c r="F812" i="17"/>
  <c r="B812" i="17"/>
  <c r="F811" i="17"/>
  <c r="B811" i="17"/>
  <c r="F810" i="17"/>
  <c r="B810" i="17"/>
  <c r="F809" i="17"/>
  <c r="B809" i="17"/>
  <c r="F808" i="17"/>
  <c r="B808" i="17"/>
  <c r="F807" i="17"/>
  <c r="B807" i="17"/>
  <c r="F806" i="17"/>
  <c r="B806" i="17"/>
  <c r="F805" i="17"/>
  <c r="B805" i="17"/>
  <c r="F804" i="17"/>
  <c r="B804" i="17"/>
  <c r="F803" i="17"/>
  <c r="B803" i="17"/>
  <c r="F802" i="17"/>
  <c r="B802" i="17"/>
  <c r="F801" i="17"/>
  <c r="B801" i="17"/>
  <c r="F800" i="17"/>
  <c r="B800" i="17"/>
  <c r="F799" i="17"/>
  <c r="B799" i="17"/>
  <c r="F798" i="17"/>
  <c r="B798" i="17"/>
  <c r="F797" i="17"/>
  <c r="B797" i="17"/>
  <c r="F796" i="17"/>
  <c r="B796" i="17"/>
  <c r="F795" i="17"/>
  <c r="B795" i="17"/>
  <c r="F794" i="17"/>
  <c r="B794" i="17"/>
  <c r="F793" i="17"/>
  <c r="B793" i="17"/>
  <c r="F792" i="17"/>
  <c r="B792" i="17"/>
  <c r="F791" i="17"/>
  <c r="B791" i="17"/>
  <c r="F790" i="17"/>
  <c r="B790" i="17"/>
  <c r="F789" i="17"/>
  <c r="B789" i="17"/>
  <c r="F788" i="17"/>
  <c r="B788" i="17"/>
  <c r="F787" i="17"/>
  <c r="B787" i="17"/>
  <c r="F786" i="17"/>
  <c r="B786" i="17"/>
  <c r="F785" i="17"/>
  <c r="B785" i="17"/>
  <c r="F784" i="17"/>
  <c r="B784" i="17"/>
  <c r="F783" i="17"/>
  <c r="B783" i="17"/>
  <c r="F782" i="17"/>
  <c r="B782" i="17"/>
  <c r="F781" i="17"/>
  <c r="B781" i="17"/>
  <c r="F780" i="17"/>
  <c r="B780" i="17"/>
  <c r="F779" i="17"/>
  <c r="B779" i="17"/>
  <c r="F778" i="17"/>
  <c r="B778" i="17"/>
  <c r="F777" i="17"/>
  <c r="B777" i="17"/>
  <c r="F776" i="17"/>
  <c r="B776" i="17"/>
  <c r="F775" i="17"/>
  <c r="B775" i="17"/>
  <c r="F774" i="17"/>
  <c r="B774" i="17"/>
  <c r="F773" i="17"/>
  <c r="B773" i="17"/>
  <c r="F772" i="17"/>
  <c r="B772" i="17"/>
  <c r="F771" i="17"/>
  <c r="B771" i="17"/>
  <c r="F770" i="17"/>
  <c r="B770" i="17"/>
  <c r="F769" i="17"/>
  <c r="B769" i="17"/>
  <c r="F768" i="17"/>
  <c r="B768" i="17"/>
  <c r="F767" i="17"/>
  <c r="B767" i="17"/>
  <c r="F766" i="17"/>
  <c r="B766" i="17"/>
  <c r="F765" i="17"/>
  <c r="B765" i="17"/>
  <c r="F764" i="17"/>
  <c r="B764" i="17"/>
  <c r="F763" i="17"/>
  <c r="B763" i="17"/>
  <c r="F762" i="17"/>
  <c r="B762" i="17"/>
  <c r="F761" i="17"/>
  <c r="B761" i="17"/>
  <c r="F760" i="17"/>
  <c r="B760" i="17"/>
  <c r="F759" i="17"/>
  <c r="B759" i="17"/>
  <c r="F758" i="17"/>
  <c r="B758" i="17"/>
  <c r="F757" i="17"/>
  <c r="B757" i="17"/>
  <c r="F756" i="17"/>
  <c r="B756" i="17"/>
  <c r="F755" i="17"/>
  <c r="B755" i="17"/>
  <c r="F754" i="17"/>
  <c r="B754" i="17"/>
  <c r="F753" i="17"/>
  <c r="B753" i="17"/>
  <c r="F752" i="17"/>
  <c r="B752" i="17"/>
  <c r="F751" i="17"/>
  <c r="B751" i="17"/>
  <c r="F750" i="17"/>
  <c r="B750" i="17"/>
  <c r="F749" i="17"/>
  <c r="B749" i="17"/>
  <c r="F748" i="17"/>
  <c r="B748" i="17"/>
  <c r="F747" i="17"/>
  <c r="B747" i="17"/>
  <c r="F746" i="17"/>
  <c r="B746" i="17"/>
  <c r="F745" i="17"/>
  <c r="B745" i="17"/>
  <c r="F744" i="17"/>
  <c r="B744" i="17"/>
  <c r="F743" i="17"/>
  <c r="B743" i="17"/>
  <c r="F742" i="17"/>
  <c r="B742" i="17"/>
  <c r="F741" i="17"/>
  <c r="B741" i="17"/>
  <c r="F740" i="17"/>
  <c r="B740" i="17"/>
  <c r="F739" i="17"/>
  <c r="B739" i="17"/>
  <c r="F738" i="17"/>
  <c r="B738" i="17"/>
  <c r="F737" i="17"/>
  <c r="B737" i="17"/>
  <c r="F736" i="17"/>
  <c r="B736" i="17"/>
  <c r="F735" i="17"/>
  <c r="B735" i="17"/>
  <c r="F734" i="17"/>
  <c r="B734" i="17"/>
  <c r="F733" i="17"/>
  <c r="B733" i="17"/>
  <c r="F732" i="17"/>
  <c r="B732" i="17"/>
  <c r="F731" i="17"/>
  <c r="B731" i="17"/>
  <c r="F730" i="17"/>
  <c r="B730" i="17"/>
  <c r="F729" i="17"/>
  <c r="B729" i="17"/>
  <c r="F728" i="17"/>
  <c r="B728" i="17"/>
  <c r="F727" i="17"/>
  <c r="B727" i="17"/>
  <c r="F726" i="17"/>
  <c r="B726" i="17"/>
  <c r="F725" i="17"/>
  <c r="B725" i="17"/>
  <c r="F724" i="17"/>
  <c r="B724" i="17"/>
  <c r="F723" i="17"/>
  <c r="B723" i="17"/>
  <c r="F722" i="17"/>
  <c r="B722" i="17"/>
  <c r="F721" i="17"/>
  <c r="B721" i="17"/>
  <c r="F720" i="17"/>
  <c r="B720" i="17"/>
  <c r="F719" i="17"/>
  <c r="B719" i="17"/>
  <c r="F718" i="17"/>
  <c r="B718" i="17"/>
  <c r="F717" i="17"/>
  <c r="B717" i="17"/>
  <c r="F716" i="17"/>
  <c r="B716" i="17"/>
  <c r="F715" i="17"/>
  <c r="B715" i="17"/>
  <c r="F714" i="17"/>
  <c r="B714" i="17"/>
  <c r="F713" i="17"/>
  <c r="B713" i="17"/>
  <c r="F712" i="17"/>
  <c r="B712" i="17"/>
  <c r="F711" i="17"/>
  <c r="B711" i="17"/>
  <c r="F710" i="17"/>
  <c r="B710" i="17"/>
  <c r="F709" i="17"/>
  <c r="B709" i="17"/>
  <c r="F708" i="17"/>
  <c r="B708" i="17"/>
  <c r="F707" i="17"/>
  <c r="B707" i="17"/>
  <c r="F706" i="17"/>
  <c r="B706" i="17"/>
  <c r="F705" i="17"/>
  <c r="B705" i="17"/>
  <c r="F704" i="17"/>
  <c r="B704" i="17"/>
  <c r="F703" i="17"/>
  <c r="B703" i="17"/>
  <c r="F702" i="17"/>
  <c r="B702" i="17"/>
  <c r="F701" i="17"/>
  <c r="B701" i="17"/>
  <c r="F700" i="17"/>
  <c r="B700" i="17"/>
  <c r="F699" i="17"/>
  <c r="B699" i="17"/>
  <c r="F698" i="17"/>
  <c r="B698" i="17"/>
  <c r="F697" i="17"/>
  <c r="B697" i="17"/>
  <c r="F696" i="17"/>
  <c r="B696" i="17"/>
  <c r="F695" i="17"/>
  <c r="B695" i="17"/>
  <c r="F694" i="17"/>
  <c r="B694" i="17"/>
  <c r="F693" i="17"/>
  <c r="B693" i="17"/>
  <c r="F692" i="17"/>
  <c r="B692" i="17"/>
  <c r="F691" i="17"/>
  <c r="B691" i="17"/>
  <c r="F690" i="17"/>
  <c r="B690" i="17"/>
  <c r="F689" i="17"/>
  <c r="B689" i="17"/>
  <c r="F688" i="17"/>
  <c r="B688" i="17"/>
  <c r="F687" i="17"/>
  <c r="B687" i="17"/>
  <c r="F686" i="17"/>
  <c r="B686" i="17"/>
  <c r="F685" i="17"/>
  <c r="B685" i="17"/>
  <c r="F684" i="17"/>
  <c r="B684" i="17"/>
  <c r="F683" i="17"/>
  <c r="B683" i="17"/>
  <c r="F682" i="17"/>
  <c r="B682" i="17"/>
  <c r="F681" i="17"/>
  <c r="B681" i="17"/>
  <c r="F680" i="17"/>
  <c r="B680" i="17"/>
  <c r="F679" i="17"/>
  <c r="B679" i="17"/>
  <c r="F678" i="17"/>
  <c r="B678" i="17"/>
  <c r="F677" i="17"/>
  <c r="B677" i="17"/>
  <c r="F676" i="17"/>
  <c r="B676" i="17"/>
  <c r="F675" i="17"/>
  <c r="B675" i="17"/>
  <c r="F674" i="17"/>
  <c r="B674" i="17"/>
  <c r="F673" i="17"/>
  <c r="B673" i="17"/>
  <c r="F672" i="17"/>
  <c r="B672" i="17"/>
  <c r="F671" i="17"/>
  <c r="B671" i="17"/>
  <c r="F670" i="17"/>
  <c r="B670" i="17"/>
  <c r="F669" i="17"/>
  <c r="B669" i="17"/>
  <c r="F668" i="17"/>
  <c r="B668" i="17"/>
  <c r="F667" i="17"/>
  <c r="B667" i="17"/>
  <c r="F666" i="17"/>
  <c r="B666" i="17"/>
  <c r="F665" i="17"/>
  <c r="B665" i="17"/>
  <c r="F664" i="17"/>
  <c r="B664" i="17"/>
  <c r="F663" i="17"/>
  <c r="B663" i="17"/>
  <c r="F662" i="17"/>
  <c r="B662" i="17"/>
  <c r="F661" i="17"/>
  <c r="B661" i="17"/>
  <c r="F660" i="17"/>
  <c r="B660" i="17"/>
  <c r="F659" i="17"/>
  <c r="B659" i="17"/>
  <c r="F658" i="17"/>
  <c r="B658" i="17"/>
  <c r="F657" i="17"/>
  <c r="B657" i="17"/>
  <c r="F656" i="17"/>
  <c r="B656" i="17"/>
  <c r="F655" i="17"/>
  <c r="B655" i="17"/>
  <c r="F654" i="17"/>
  <c r="B654" i="17"/>
  <c r="F653" i="17"/>
  <c r="B653" i="17"/>
  <c r="F652" i="17"/>
  <c r="B652" i="17"/>
  <c r="F651" i="17"/>
  <c r="B651" i="17"/>
  <c r="F650" i="17"/>
  <c r="B650" i="17"/>
  <c r="F649" i="17"/>
  <c r="B649" i="17"/>
  <c r="F648" i="17"/>
  <c r="B648" i="17"/>
  <c r="F647" i="17"/>
  <c r="B647" i="17"/>
  <c r="F646" i="17"/>
  <c r="B646" i="17"/>
  <c r="F645" i="17"/>
  <c r="B645" i="17"/>
  <c r="F644" i="17"/>
  <c r="B644" i="17"/>
  <c r="F643" i="17"/>
  <c r="B643" i="17"/>
  <c r="F642" i="17"/>
  <c r="B642" i="17"/>
  <c r="F641" i="17"/>
  <c r="B641" i="17"/>
  <c r="F640" i="17"/>
  <c r="B640" i="17"/>
  <c r="F639" i="17"/>
  <c r="B639" i="17"/>
  <c r="F638" i="17"/>
  <c r="B638" i="17"/>
  <c r="F637" i="17"/>
  <c r="B637" i="17"/>
  <c r="F636" i="17"/>
  <c r="B636" i="17"/>
  <c r="F635" i="17"/>
  <c r="B635" i="17"/>
  <c r="F634" i="17"/>
  <c r="B634" i="17"/>
  <c r="F633" i="17"/>
  <c r="B633" i="17"/>
  <c r="F632" i="17"/>
  <c r="B632" i="17"/>
  <c r="F631" i="17"/>
  <c r="B631" i="17"/>
  <c r="F630" i="17"/>
  <c r="B630" i="17"/>
  <c r="F629" i="17"/>
  <c r="B629" i="17"/>
  <c r="F628" i="17"/>
  <c r="B628" i="17"/>
  <c r="F627" i="17"/>
  <c r="B627" i="17"/>
  <c r="F626" i="17"/>
  <c r="B626" i="17"/>
  <c r="F625" i="17"/>
  <c r="B625" i="17"/>
  <c r="F624" i="17"/>
  <c r="B624" i="17"/>
  <c r="F623" i="17"/>
  <c r="B623" i="17"/>
  <c r="F622" i="17"/>
  <c r="B622" i="17"/>
  <c r="F621" i="17"/>
  <c r="B621" i="17"/>
  <c r="F620" i="17"/>
  <c r="B620" i="17"/>
  <c r="F619" i="17"/>
  <c r="B619" i="17"/>
  <c r="F618" i="17"/>
  <c r="B618" i="17"/>
  <c r="F617" i="17"/>
  <c r="B617" i="17"/>
  <c r="F616" i="17"/>
  <c r="B616" i="17"/>
  <c r="F615" i="17"/>
  <c r="B615" i="17"/>
  <c r="F614" i="17"/>
  <c r="B614" i="17"/>
  <c r="F613" i="17"/>
  <c r="B613" i="17"/>
  <c r="F612" i="17"/>
  <c r="B612" i="17"/>
  <c r="F611" i="17"/>
  <c r="B611" i="17"/>
  <c r="F610" i="17"/>
  <c r="B610" i="17"/>
  <c r="F609" i="17"/>
  <c r="B609" i="17"/>
  <c r="F608" i="17"/>
  <c r="B608" i="17"/>
  <c r="F607" i="17"/>
  <c r="B607" i="17"/>
  <c r="F606" i="17"/>
  <c r="B606" i="17"/>
  <c r="F605" i="17"/>
  <c r="B605" i="17"/>
  <c r="F604" i="17"/>
  <c r="B604" i="17"/>
  <c r="F603" i="17"/>
  <c r="B603" i="17"/>
  <c r="F602" i="17"/>
  <c r="B602" i="17"/>
  <c r="F601" i="17"/>
  <c r="B601" i="17"/>
  <c r="F600" i="17"/>
  <c r="B600" i="17"/>
  <c r="F599" i="17"/>
  <c r="B599" i="17"/>
  <c r="F598" i="17"/>
  <c r="B598" i="17"/>
  <c r="F597" i="17"/>
  <c r="B597" i="17"/>
  <c r="F596" i="17"/>
  <c r="B596" i="17"/>
  <c r="F595" i="17"/>
  <c r="B595" i="17"/>
  <c r="F594" i="17"/>
  <c r="B594" i="17"/>
  <c r="F593" i="17"/>
  <c r="B593" i="17"/>
  <c r="F592" i="17"/>
  <c r="B592" i="17"/>
  <c r="F591" i="17"/>
  <c r="B591" i="17"/>
  <c r="F590" i="17"/>
  <c r="B590" i="17"/>
  <c r="F589" i="17"/>
  <c r="B589" i="17"/>
  <c r="F588" i="17"/>
  <c r="B588" i="17"/>
  <c r="F587" i="17"/>
  <c r="B587" i="17"/>
  <c r="F586" i="17"/>
  <c r="B586" i="17"/>
  <c r="F585" i="17"/>
  <c r="B585" i="17"/>
  <c r="F584" i="17"/>
  <c r="B584" i="17"/>
  <c r="F583" i="17"/>
  <c r="B583" i="17"/>
  <c r="F582" i="17"/>
  <c r="B582" i="17"/>
  <c r="F581" i="17"/>
  <c r="B581" i="17"/>
  <c r="F580" i="17"/>
  <c r="B580" i="17"/>
  <c r="F579" i="17"/>
  <c r="B579" i="17"/>
  <c r="F578" i="17"/>
  <c r="B578" i="17"/>
  <c r="F577" i="17"/>
  <c r="B577" i="17"/>
  <c r="F576" i="17"/>
  <c r="B576" i="17"/>
  <c r="F575" i="17"/>
  <c r="B575" i="17"/>
  <c r="F574" i="17"/>
  <c r="B574" i="17"/>
  <c r="F573" i="17"/>
  <c r="B573" i="17"/>
  <c r="F572" i="17"/>
  <c r="B572" i="17"/>
  <c r="F571" i="17"/>
  <c r="B571" i="17"/>
  <c r="F570" i="17"/>
  <c r="B570" i="17"/>
  <c r="F569" i="17"/>
  <c r="B569" i="17"/>
  <c r="F568" i="17"/>
  <c r="B568" i="17"/>
  <c r="F567" i="17"/>
  <c r="B567" i="17"/>
  <c r="F566" i="17"/>
  <c r="B566" i="17"/>
  <c r="F565" i="17"/>
  <c r="B565" i="17"/>
  <c r="F564" i="17"/>
  <c r="B564" i="17"/>
  <c r="F563" i="17"/>
  <c r="B563" i="17"/>
  <c r="F562" i="17"/>
  <c r="B562" i="17"/>
  <c r="F561" i="17"/>
  <c r="B561" i="17"/>
  <c r="F560" i="17"/>
  <c r="B560" i="17"/>
  <c r="F559" i="17"/>
  <c r="B559" i="17"/>
  <c r="F558" i="17"/>
  <c r="B558" i="17"/>
  <c r="F557" i="17"/>
  <c r="B557" i="17"/>
  <c r="F556" i="17"/>
  <c r="B556" i="17"/>
  <c r="F555" i="17"/>
  <c r="B555" i="17"/>
  <c r="F554" i="17"/>
  <c r="B554" i="17"/>
  <c r="F553" i="17"/>
  <c r="B553" i="17"/>
  <c r="F552" i="17"/>
  <c r="B552" i="17"/>
  <c r="F551" i="17"/>
  <c r="B551" i="17"/>
  <c r="F550" i="17"/>
  <c r="B550" i="17"/>
  <c r="F549" i="17"/>
  <c r="B549" i="17"/>
  <c r="F548" i="17"/>
  <c r="B548" i="17"/>
  <c r="F547" i="17"/>
  <c r="B547" i="17"/>
  <c r="F546" i="17"/>
  <c r="B546" i="17"/>
  <c r="F545" i="17"/>
  <c r="B545" i="17"/>
  <c r="F544" i="17"/>
  <c r="B544" i="17"/>
  <c r="F543" i="17"/>
  <c r="B543" i="17"/>
  <c r="F542" i="17"/>
  <c r="B542" i="17"/>
  <c r="F541" i="17"/>
  <c r="B541" i="17"/>
  <c r="F540" i="17"/>
  <c r="B540" i="17"/>
  <c r="F539" i="17"/>
  <c r="B539" i="17"/>
  <c r="F538" i="17"/>
  <c r="B538" i="17"/>
  <c r="F537" i="17"/>
  <c r="B537" i="17"/>
  <c r="F536" i="17"/>
  <c r="B536" i="17"/>
  <c r="F535" i="17"/>
  <c r="B535" i="17"/>
  <c r="F534" i="17"/>
  <c r="B534" i="17"/>
  <c r="F533" i="17"/>
  <c r="B533" i="17"/>
  <c r="F532" i="17"/>
  <c r="B532" i="17"/>
  <c r="F531" i="17"/>
  <c r="B531" i="17"/>
  <c r="F530" i="17"/>
  <c r="B530" i="17"/>
  <c r="F529" i="17"/>
  <c r="B529" i="17"/>
  <c r="F528" i="17"/>
  <c r="B528" i="17"/>
  <c r="F527" i="17"/>
  <c r="B527" i="17"/>
  <c r="F526" i="17"/>
  <c r="B526" i="17"/>
  <c r="F518" i="17"/>
  <c r="F516" i="17"/>
  <c r="F515" i="17"/>
  <c r="F512" i="17"/>
  <c r="F500" i="17"/>
  <c r="F499" i="17"/>
  <c r="F496" i="17"/>
  <c r="F486" i="17"/>
  <c r="F484" i="17"/>
  <c r="F483" i="17"/>
  <c r="F470" i="17"/>
  <c r="F467" i="17"/>
  <c r="F459" i="17"/>
  <c r="F454" i="17"/>
  <c r="F452" i="17"/>
  <c r="F451" i="17"/>
  <c r="F438" i="17"/>
  <c r="F435" i="17"/>
  <c r="F432" i="17"/>
  <c r="F422" i="17"/>
  <c r="F420" i="17"/>
  <c r="F419" i="17"/>
  <c r="F416" i="17"/>
  <c r="F406" i="17"/>
  <c r="F404" i="17"/>
  <c r="F403" i="17"/>
  <c r="F400" i="17"/>
  <c r="F390" i="17"/>
  <c r="F388" i="17"/>
  <c r="F387" i="17"/>
  <c r="F384" i="17"/>
  <c r="F374" i="17"/>
  <c r="F372" i="17"/>
  <c r="F371" i="17"/>
  <c r="F368" i="17"/>
  <c r="F358" i="17"/>
  <c r="F356" i="17"/>
  <c r="F355" i="17"/>
  <c r="F352" i="17"/>
  <c r="F342" i="17"/>
  <c r="F340" i="17"/>
  <c r="F339" i="17"/>
  <c r="F336" i="17"/>
  <c r="F326" i="17"/>
  <c r="F325" i="17"/>
  <c r="F323" i="17"/>
  <c r="F320" i="17"/>
  <c r="F310" i="17"/>
  <c r="F307" i="17"/>
  <c r="F304" i="17"/>
  <c r="F298" i="17"/>
  <c r="F294" i="17"/>
  <c r="F291" i="17"/>
  <c r="F288" i="17"/>
  <c r="F278" i="17"/>
  <c r="F275" i="17"/>
  <c r="F272" i="17"/>
  <c r="F264" i="17"/>
  <c r="F262" i="17"/>
  <c r="F260" i="17"/>
  <c r="F259" i="17"/>
  <c r="F256" i="17"/>
  <c r="F246" i="17"/>
  <c r="F244" i="17"/>
  <c r="F243" i="17"/>
  <c r="F240" i="17"/>
  <c r="F232" i="17"/>
  <c r="F230" i="17"/>
  <c r="F229" i="17"/>
  <c r="F228" i="17"/>
  <c r="F227" i="17"/>
  <c r="F224" i="17"/>
  <c r="F214" i="17"/>
  <c r="F213" i="17"/>
  <c r="F212" i="17"/>
  <c r="F211" i="17"/>
  <c r="F208" i="17"/>
  <c r="F198" i="17"/>
  <c r="F196" i="17"/>
  <c r="F195" i="17"/>
  <c r="F192" i="17"/>
  <c r="F184" i="17"/>
  <c r="F182" i="17"/>
  <c r="F180" i="17"/>
  <c r="F179" i="17"/>
  <c r="F176" i="17"/>
  <c r="F168" i="17"/>
  <c r="F166" i="17"/>
  <c r="F165" i="17"/>
  <c r="F164" i="17"/>
  <c r="F163" i="17"/>
  <c r="F160" i="17"/>
  <c r="F151" i="17"/>
  <c r="F150" i="17"/>
  <c r="F148" i="17"/>
  <c r="F147" i="17"/>
  <c r="F144" i="17"/>
  <c r="F135" i="17"/>
  <c r="F134" i="17"/>
  <c r="F132" i="17"/>
  <c r="F131" i="17"/>
  <c r="F128" i="17"/>
  <c r="F119" i="17"/>
  <c r="F118" i="17"/>
  <c r="F117" i="17"/>
  <c r="F116" i="17"/>
  <c r="F115" i="17"/>
  <c r="F112" i="17"/>
  <c r="F103" i="17"/>
  <c r="F102" i="17"/>
  <c r="F100" i="17"/>
  <c r="F99" i="17"/>
  <c r="F96" i="17"/>
  <c r="F15" i="17"/>
  <c r="A15" i="17"/>
  <c r="F14" i="17"/>
  <c r="A14" i="17"/>
  <c r="F13" i="17"/>
  <c r="A13" i="17"/>
  <c r="F12" i="17"/>
  <c r="A12" i="17"/>
  <c r="F11" i="17"/>
  <c r="A11" i="17"/>
  <c r="F10" i="17"/>
  <c r="A10" i="17"/>
  <c r="J9" i="17"/>
  <c r="F17" i="17" s="1"/>
  <c r="M15" i="17"/>
  <c r="N1" i="17"/>
  <c r="F523" i="17" l="1"/>
  <c r="F507" i="17"/>
  <c r="F491" i="17"/>
  <c r="F475" i="17"/>
  <c r="F443" i="17"/>
  <c r="F427" i="17"/>
  <c r="F411" i="17"/>
  <c r="F395" i="17"/>
  <c r="F379" i="17"/>
  <c r="F363" i="17"/>
  <c r="F347" i="17"/>
  <c r="F331" i="17"/>
  <c r="F315" i="17"/>
  <c r="F299" i="17"/>
  <c r="F283" i="17"/>
  <c r="F267" i="17"/>
  <c r="F251" i="17"/>
  <c r="F235" i="17"/>
  <c r="F219" i="17"/>
  <c r="F203" i="17"/>
  <c r="F187" i="17"/>
  <c r="F171" i="17"/>
  <c r="F155" i="17"/>
  <c r="F139" i="17"/>
  <c r="F123" i="17"/>
  <c r="F107" i="17"/>
  <c r="F91" i="17"/>
  <c r="F490" i="17"/>
  <c r="F474" i="17"/>
  <c r="F458" i="17"/>
  <c r="F410" i="17"/>
  <c r="F362" i="17"/>
  <c r="F346" i="17"/>
  <c r="F330" i="17"/>
  <c r="F314" i="17"/>
  <c r="F282" i="17"/>
  <c r="F266" i="17"/>
  <c r="F250" i="17"/>
  <c r="F234" i="17"/>
  <c r="F218" i="17"/>
  <c r="F217" i="17"/>
  <c r="F202" i="17"/>
  <c r="F186" i="17"/>
  <c r="F170" i="17"/>
  <c r="F154" i="17"/>
  <c r="F138" i="17"/>
  <c r="F122" i="17"/>
  <c r="F106" i="17"/>
  <c r="F90" i="17"/>
  <c r="F476" i="17"/>
  <c r="F444" i="17"/>
  <c r="F300" i="17"/>
  <c r="F220" i="17"/>
  <c r="F188" i="17"/>
  <c r="F124" i="17"/>
  <c r="F520" i="17"/>
  <c r="F504" i="17"/>
  <c r="F488" i="17"/>
  <c r="F472" i="17"/>
  <c r="F456" i="17"/>
  <c r="F440" i="17"/>
  <c r="F424" i="17"/>
  <c r="F408" i="17"/>
  <c r="F392" i="17"/>
  <c r="F376" i="17"/>
  <c r="F360" i="17"/>
  <c r="F344" i="17"/>
  <c r="F328" i="17"/>
  <c r="F312" i="17"/>
  <c r="F296" i="17"/>
  <c r="F280" i="17"/>
  <c r="F248" i="17"/>
  <c r="F216" i="17"/>
  <c r="F200" i="17"/>
  <c r="F152" i="17"/>
  <c r="F136" i="17"/>
  <c r="F120" i="17"/>
  <c r="F104" i="17"/>
  <c r="F473" i="17"/>
  <c r="F441" i="17"/>
  <c r="F425" i="17"/>
  <c r="F377" i="17"/>
  <c r="F361" i="17"/>
  <c r="F281" i="17"/>
  <c r="F249" i="17"/>
  <c r="F201" i="17"/>
  <c r="F121" i="17"/>
  <c r="F89" i="17"/>
  <c r="F517" i="17"/>
  <c r="F501" i="17"/>
  <c r="F485" i="17"/>
  <c r="F469" i="17"/>
  <c r="F453" i="17"/>
  <c r="F437" i="17"/>
  <c r="F421" i="17"/>
  <c r="F405" i="17"/>
  <c r="F389" i="17"/>
  <c r="F373" i="17"/>
  <c r="F357" i="17"/>
  <c r="F341" i="17"/>
  <c r="F309" i="17"/>
  <c r="F293" i="17"/>
  <c r="F277" i="17"/>
  <c r="F261" i="17"/>
  <c r="F245" i="17"/>
  <c r="F197" i="17"/>
  <c r="F181" i="17"/>
  <c r="F149" i="17"/>
  <c r="F133" i="17"/>
  <c r="F101" i="17"/>
  <c r="F510" i="17"/>
  <c r="F494" i="17"/>
  <c r="F398" i="17"/>
  <c r="F382" i="17"/>
  <c r="F334" i="17"/>
  <c r="F318" i="17"/>
  <c r="F302" i="17"/>
  <c r="F286" i="17"/>
  <c r="F270" i="17"/>
  <c r="F190" i="17"/>
  <c r="F174" i="17"/>
  <c r="F158" i="17"/>
  <c r="F142" i="17"/>
  <c r="F126" i="17"/>
  <c r="F110" i="17"/>
  <c r="F94" i="17"/>
  <c r="F521" i="17"/>
  <c r="F505" i="17"/>
  <c r="F489" i="17"/>
  <c r="F457" i="17"/>
  <c r="F409" i="17"/>
  <c r="F393" i="17"/>
  <c r="F345" i="17"/>
  <c r="F329" i="17"/>
  <c r="F313" i="17"/>
  <c r="F297" i="17"/>
  <c r="F265" i="17"/>
  <c r="F233" i="17"/>
  <c r="F185" i="17"/>
  <c r="F169" i="17"/>
  <c r="F381" i="17"/>
  <c r="F317" i="17"/>
  <c r="F221" i="17"/>
  <c r="F109" i="17"/>
  <c r="F153" i="17"/>
  <c r="F480" i="17"/>
  <c r="F464" i="17"/>
  <c r="F137" i="17"/>
  <c r="F448" i="17"/>
  <c r="F478" i="17"/>
  <c r="F462" i="17"/>
  <c r="F446" i="17"/>
  <c r="F430" i="17"/>
  <c r="F414" i="17"/>
  <c r="F366" i="17"/>
  <c r="F350" i="17"/>
  <c r="F254" i="17"/>
  <c r="F238" i="17"/>
  <c r="F222" i="17"/>
  <c r="F206" i="17"/>
  <c r="F522" i="17"/>
  <c r="F506" i="17"/>
  <c r="F442" i="17"/>
  <c r="F426" i="17"/>
  <c r="F394" i="17"/>
  <c r="F378" i="17"/>
  <c r="F525" i="17"/>
  <c r="F509" i="17"/>
  <c r="F493" i="17"/>
  <c r="F477" i="17"/>
  <c r="F461" i="17"/>
  <c r="F445" i="17"/>
  <c r="F429" i="17"/>
  <c r="F413" i="17"/>
  <c r="F397" i="17"/>
  <c r="F365" i="17"/>
  <c r="F349" i="17"/>
  <c r="F333" i="17"/>
  <c r="F301" i="17"/>
  <c r="F285" i="17"/>
  <c r="F269" i="17"/>
  <c r="F253" i="17"/>
  <c r="F237" i="17"/>
  <c r="F205" i="17"/>
  <c r="F189" i="17"/>
  <c r="F173" i="17"/>
  <c r="F157" i="17"/>
  <c r="F141" i="17"/>
  <c r="F125" i="17"/>
  <c r="F93" i="17"/>
  <c r="F105" i="17"/>
  <c r="F502" i="17"/>
  <c r="F468" i="17"/>
  <c r="F436" i="17"/>
  <c r="F324" i="17"/>
  <c r="F308" i="17"/>
  <c r="F292" i="17"/>
  <c r="F276" i="17"/>
  <c r="F511" i="17"/>
  <c r="F524" i="17"/>
  <c r="F508" i="17"/>
  <c r="F492" i="17"/>
  <c r="F460" i="17"/>
  <c r="F428" i="17"/>
  <c r="F412" i="17"/>
  <c r="F396" i="17"/>
  <c r="F380" i="17"/>
  <c r="F364" i="17"/>
  <c r="F348" i="17"/>
  <c r="F332" i="17"/>
  <c r="F316" i="17"/>
  <c r="F284" i="17"/>
  <c r="F268" i="17"/>
  <c r="F252" i="17"/>
  <c r="F236" i="17"/>
  <c r="F204" i="17"/>
  <c r="F172" i="17"/>
  <c r="F156" i="17"/>
  <c r="F140" i="17"/>
  <c r="F108" i="17"/>
  <c r="F92" i="17"/>
  <c r="F514" i="17"/>
  <c r="F498" i="17"/>
  <c r="F482" i="17"/>
  <c r="F466" i="17"/>
  <c r="F450" i="17"/>
  <c r="F434" i="17"/>
  <c r="F418" i="17"/>
  <c r="F402" i="17"/>
  <c r="F386" i="17"/>
  <c r="F370" i="17"/>
  <c r="F354" i="17"/>
  <c r="F338" i="17"/>
  <c r="F322" i="17"/>
  <c r="F306" i="17"/>
  <c r="F290" i="17"/>
  <c r="F274" i="17"/>
  <c r="F258" i="17"/>
  <c r="F242" i="17"/>
  <c r="F226" i="17"/>
  <c r="F210" i="17"/>
  <c r="F194" i="17"/>
  <c r="F178" i="17"/>
  <c r="F162" i="17"/>
  <c r="F146" i="17"/>
  <c r="F130" i="17"/>
  <c r="F114" i="17"/>
  <c r="F98" i="17"/>
  <c r="F513" i="17"/>
  <c r="F497" i="17"/>
  <c r="F481" i="17"/>
  <c r="F465" i="17"/>
  <c r="F449" i="17"/>
  <c r="F433" i="17"/>
  <c r="F417" i="17"/>
  <c r="F401" i="17"/>
  <c r="F385" i="17"/>
  <c r="F369" i="17"/>
  <c r="F353" i="17"/>
  <c r="F337" i="17"/>
  <c r="F321" i="17"/>
  <c r="F305" i="17"/>
  <c r="F289" i="17"/>
  <c r="F273" i="17"/>
  <c r="F257" i="17"/>
  <c r="F241" i="17"/>
  <c r="F225" i="17"/>
  <c r="F209" i="17"/>
  <c r="F193" i="17"/>
  <c r="F177" i="17"/>
  <c r="F161" i="17"/>
  <c r="F145" i="17"/>
  <c r="F129" i="17"/>
  <c r="F113" i="17"/>
  <c r="F97" i="17"/>
  <c r="F519" i="17"/>
  <c r="F503" i="17"/>
  <c r="F487" i="17"/>
  <c r="F471" i="17"/>
  <c r="F455" i="17"/>
  <c r="F439" i="17"/>
  <c r="F423" i="17"/>
  <c r="F407" i="17"/>
  <c r="F391" i="17"/>
  <c r="F375" i="17"/>
  <c r="F359" i="17"/>
  <c r="F343" i="17"/>
  <c r="F327" i="17"/>
  <c r="F311" i="17"/>
  <c r="F295" i="17"/>
  <c r="F279" i="17"/>
  <c r="F263" i="17"/>
  <c r="F247" i="17"/>
  <c r="F231" i="17"/>
  <c r="F215" i="17"/>
  <c r="F199" i="17"/>
  <c r="F183" i="17"/>
  <c r="F167" i="17"/>
  <c r="F66" i="17"/>
  <c r="M16" i="17"/>
  <c r="F82" i="17"/>
  <c r="F18" i="17"/>
  <c r="F53" i="17"/>
  <c r="M11" i="17"/>
  <c r="E14" i="17" s="1"/>
  <c r="H992" i="17" s="1"/>
  <c r="M12" i="17"/>
  <c r="F34" i="17"/>
  <c r="M13" i="17"/>
  <c r="F21" i="17"/>
  <c r="F50" i="17"/>
  <c r="F87" i="17"/>
  <c r="F55" i="17"/>
  <c r="F37" i="17"/>
  <c r="F69" i="17"/>
  <c r="F29" i="17"/>
  <c r="F28" i="17"/>
  <c r="M14" i="17"/>
  <c r="F35" i="17"/>
  <c r="F22" i="17"/>
  <c r="F38" i="17"/>
  <c r="F54" i="17"/>
  <c r="F70" i="17"/>
  <c r="F86" i="17"/>
  <c r="F45" i="17"/>
  <c r="F20" i="17"/>
  <c r="F36" i="17"/>
  <c r="F52" i="17"/>
  <c r="G811" i="17" l="1"/>
  <c r="H811" i="17" s="1"/>
  <c r="I543" i="2"/>
  <c r="G27" i="17"/>
  <c r="H27" i="17" s="1"/>
  <c r="G93" i="17"/>
  <c r="H93" i="17" s="1"/>
  <c r="G282" i="17"/>
  <c r="H282" i="17" s="1"/>
  <c r="G459" i="17"/>
  <c r="H459" i="17" s="1"/>
  <c r="G305" i="17"/>
  <c r="H305" i="17" s="1"/>
  <c r="G744" i="17"/>
  <c r="H744" i="17" s="1"/>
  <c r="G136" i="17"/>
  <c r="H136" i="17" s="1"/>
  <c r="G936" i="17"/>
  <c r="H936" i="17" s="1"/>
  <c r="G175" i="17"/>
  <c r="H175" i="17" s="1"/>
  <c r="G561" i="17"/>
  <c r="H561" i="17" s="1"/>
  <c r="G590" i="17"/>
  <c r="H590" i="17" s="1"/>
  <c r="G805" i="17"/>
  <c r="H805" i="17" s="1"/>
  <c r="G914" i="17"/>
  <c r="H914" i="17" s="1"/>
  <c r="G700" i="17"/>
  <c r="H700" i="17" s="1"/>
  <c r="G432" i="17"/>
  <c r="H432" i="17" s="1"/>
  <c r="G787" i="17"/>
  <c r="H787" i="17" s="1"/>
  <c r="G669" i="17"/>
  <c r="H669" i="17" s="1"/>
  <c r="G513" i="17"/>
  <c r="H513" i="17" s="1"/>
  <c r="G859" i="17"/>
  <c r="H859" i="17" s="1"/>
  <c r="G22" i="17"/>
  <c r="H22" i="17" s="1"/>
  <c r="G101" i="17"/>
  <c r="H101" i="17" s="1"/>
  <c r="G642" i="17"/>
  <c r="H642" i="17" s="1"/>
  <c r="G263" i="17"/>
  <c r="H263" i="17" s="1"/>
  <c r="G600" i="17"/>
  <c r="H600" i="17" s="1"/>
  <c r="G266" i="17"/>
  <c r="H266" i="17" s="1"/>
  <c r="G327" i="17"/>
  <c r="H327" i="17" s="1"/>
  <c r="G177" i="17"/>
  <c r="H177" i="17" s="1"/>
  <c r="G673" i="17"/>
  <c r="H673" i="17" s="1"/>
  <c r="G277" i="17"/>
  <c r="H277" i="17" s="1"/>
  <c r="G143" i="17"/>
  <c r="H143" i="17" s="1"/>
  <c r="G370" i="17"/>
  <c r="H370" i="17" s="1"/>
  <c r="G262" i="17"/>
  <c r="H262" i="17" s="1"/>
  <c r="G789" i="17"/>
  <c r="H789" i="17" s="1"/>
  <c r="G770" i="17"/>
  <c r="H770" i="17" s="1"/>
  <c r="G518" i="17"/>
  <c r="H518" i="17" s="1"/>
  <c r="G937" i="17"/>
  <c r="H937" i="17" s="1"/>
  <c r="G643" i="17"/>
  <c r="H643" i="17" s="1"/>
  <c r="G557" i="17"/>
  <c r="H557" i="17" s="1"/>
  <c r="G385" i="17"/>
  <c r="H385" i="17" s="1"/>
  <c r="G683" i="17"/>
  <c r="H683" i="17" s="1"/>
  <c r="G44" i="17"/>
  <c r="H44" i="17" s="1"/>
  <c r="G125" i="17"/>
  <c r="H125" i="17" s="1"/>
  <c r="G298" i="17"/>
  <c r="H298" i="17" s="1"/>
  <c r="G463" i="17"/>
  <c r="H463" i="17" s="1"/>
  <c r="G321" i="17"/>
  <c r="H321" i="17" s="1"/>
  <c r="G782" i="17"/>
  <c r="H782" i="17" s="1"/>
  <c r="G168" i="17"/>
  <c r="H168" i="17" s="1"/>
  <c r="G98" i="17"/>
  <c r="H98" i="17" s="1"/>
  <c r="G191" i="17"/>
  <c r="H191" i="17" s="1"/>
  <c r="G632" i="17"/>
  <c r="H632" i="17" s="1"/>
  <c r="G609" i="17"/>
  <c r="H609" i="17" s="1"/>
  <c r="G821" i="17"/>
  <c r="H821" i="17" s="1"/>
  <c r="G946" i="17"/>
  <c r="H946" i="17" s="1"/>
  <c r="G716" i="17"/>
  <c r="H716" i="17" s="1"/>
  <c r="G448" i="17"/>
  <c r="H448" i="17" s="1"/>
  <c r="G819" i="17"/>
  <c r="H819" i="17" s="1"/>
  <c r="G797" i="17"/>
  <c r="H797" i="17" s="1"/>
  <c r="G567" i="17"/>
  <c r="H567" i="17" s="1"/>
  <c r="G891" i="17"/>
  <c r="H891" i="17" s="1"/>
  <c r="G472" i="17"/>
  <c r="H472" i="17" s="1"/>
  <c r="G768" i="17"/>
  <c r="H768" i="17" s="1"/>
  <c r="G100" i="17"/>
  <c r="H100" i="17" s="1"/>
  <c r="G689" i="17"/>
  <c r="H689" i="17" s="1"/>
  <c r="G36" i="17"/>
  <c r="H36" i="17" s="1"/>
  <c r="G190" i="17"/>
  <c r="H190" i="17" s="1"/>
  <c r="G847" i="17"/>
  <c r="H847" i="17" s="1"/>
  <c r="G320" i="17"/>
  <c r="H320" i="17" s="1"/>
  <c r="G141" i="17"/>
  <c r="H141" i="17" s="1"/>
  <c r="G314" i="17"/>
  <c r="H314" i="17" s="1"/>
  <c r="G331" i="17"/>
  <c r="H331" i="17" s="1"/>
  <c r="G872" i="17"/>
  <c r="H872" i="17" s="1"/>
  <c r="G264" i="17"/>
  <c r="H264" i="17" s="1"/>
  <c r="G114" i="17"/>
  <c r="H114" i="17" s="1"/>
  <c r="G223" i="17"/>
  <c r="H223" i="17" s="1"/>
  <c r="G718" i="17"/>
  <c r="H718" i="17" s="1"/>
  <c r="G837" i="17"/>
  <c r="H837" i="17" s="1"/>
  <c r="G425" i="17"/>
  <c r="H425" i="17" s="1"/>
  <c r="G748" i="17"/>
  <c r="H748" i="17" s="1"/>
  <c r="G480" i="17"/>
  <c r="H480" i="17" s="1"/>
  <c r="G899" i="17"/>
  <c r="H899" i="17" s="1"/>
  <c r="G813" i="17"/>
  <c r="H813" i="17" s="1"/>
  <c r="G599" i="17"/>
  <c r="H599" i="17" s="1"/>
  <c r="G85" i="17"/>
  <c r="H85" i="17" s="1"/>
  <c r="G157" i="17"/>
  <c r="H157" i="17" s="1"/>
  <c r="G376" i="17"/>
  <c r="H376" i="17" s="1"/>
  <c r="G180" i="17"/>
  <c r="H180" i="17" s="1"/>
  <c r="G341" i="17"/>
  <c r="H341" i="17" s="1"/>
  <c r="G91" i="17"/>
  <c r="H91" i="17" s="1"/>
  <c r="G296" i="17"/>
  <c r="H296" i="17" s="1"/>
  <c r="G146" i="17"/>
  <c r="H146" i="17" s="1"/>
  <c r="G239" i="17"/>
  <c r="H239" i="17" s="1"/>
  <c r="G798" i="17"/>
  <c r="H798" i="17" s="1"/>
  <c r="G737" i="17"/>
  <c r="H737" i="17" s="1"/>
  <c r="G869" i="17"/>
  <c r="H869" i="17" s="1"/>
  <c r="G457" i="17"/>
  <c r="H457" i="17" s="1"/>
  <c r="G780" i="17"/>
  <c r="H780" i="17" s="1"/>
  <c r="G512" i="17"/>
  <c r="H512" i="17" s="1"/>
  <c r="G442" i="17"/>
  <c r="H442" i="17" s="1"/>
  <c r="G845" i="17"/>
  <c r="H845" i="17" s="1"/>
  <c r="G647" i="17"/>
  <c r="H647" i="17" s="1"/>
  <c r="G437" i="17"/>
  <c r="H437" i="17" s="1"/>
  <c r="G884" i="17"/>
  <c r="H884" i="17" s="1"/>
  <c r="G456" i="17"/>
  <c r="H456" i="17" s="1"/>
  <c r="G877" i="17"/>
  <c r="H877" i="17" s="1"/>
  <c r="G553" i="17"/>
  <c r="H553" i="17" s="1"/>
  <c r="G138" i="17"/>
  <c r="H138" i="17" s="1"/>
  <c r="G173" i="17"/>
  <c r="H173" i="17" s="1"/>
  <c r="G446" i="17"/>
  <c r="H446" i="17" s="1"/>
  <c r="G244" i="17"/>
  <c r="H244" i="17" s="1"/>
  <c r="G421" i="17"/>
  <c r="H421" i="17" s="1"/>
  <c r="G139" i="17"/>
  <c r="H139" i="17" s="1"/>
  <c r="G162" i="17"/>
  <c r="H162" i="17" s="1"/>
  <c r="G362" i="17"/>
  <c r="H362" i="17" s="1"/>
  <c r="G217" i="17"/>
  <c r="H217" i="17" s="1"/>
  <c r="G846" i="17"/>
  <c r="H846" i="17" s="1"/>
  <c r="G917" i="17"/>
  <c r="H917" i="17" s="1"/>
  <c r="G623" i="17"/>
  <c r="H623" i="17" s="1"/>
  <c r="G828" i="17"/>
  <c r="H828" i="17" s="1"/>
  <c r="G694" i="17"/>
  <c r="H694" i="17" s="1"/>
  <c r="G522" i="17"/>
  <c r="H522" i="17" s="1"/>
  <c r="G823" i="17"/>
  <c r="H823" i="17" s="1"/>
  <c r="G18" i="17"/>
  <c r="H18" i="17" s="1"/>
  <c r="G205" i="17"/>
  <c r="H205" i="17" s="1"/>
  <c r="G450" i="17"/>
  <c r="H450" i="17" s="1"/>
  <c r="G260" i="17"/>
  <c r="H260" i="17" s="1"/>
  <c r="G485" i="17"/>
  <c r="H485" i="17" s="1"/>
  <c r="G219" i="17"/>
  <c r="H219" i="17" s="1"/>
  <c r="G532" i="17"/>
  <c r="H532" i="17" s="1"/>
  <c r="G194" i="17"/>
  <c r="H194" i="17" s="1"/>
  <c r="G378" i="17"/>
  <c r="H378" i="17" s="1"/>
  <c r="G233" i="17"/>
  <c r="H233" i="17" s="1"/>
  <c r="G195" i="17"/>
  <c r="H195" i="17" s="1"/>
  <c r="G396" i="17"/>
  <c r="H396" i="17" s="1"/>
  <c r="G655" i="17"/>
  <c r="H655" i="17" s="1"/>
  <c r="G956" i="17"/>
  <c r="H956" i="17" s="1"/>
  <c r="G710" i="17"/>
  <c r="H710" i="17" s="1"/>
  <c r="G560" i="17"/>
  <c r="H560" i="17" s="1"/>
  <c r="G925" i="17"/>
  <c r="H925" i="17" s="1"/>
  <c r="G855" i="17"/>
  <c r="H855" i="17" s="1"/>
  <c r="G96" i="17"/>
  <c r="H96" i="17" s="1"/>
  <c r="G705" i="17"/>
  <c r="H705" i="17" s="1"/>
  <c r="G920" i="17"/>
  <c r="H920" i="17" s="1"/>
  <c r="G267" i="17"/>
  <c r="H267" i="17" s="1"/>
  <c r="G210" i="17"/>
  <c r="H210" i="17" s="1"/>
  <c r="G211" i="17"/>
  <c r="H211" i="17" s="1"/>
  <c r="G688" i="17"/>
  <c r="H688" i="17" s="1"/>
  <c r="G664" i="17"/>
  <c r="H664" i="17" s="1"/>
  <c r="G704" i="17"/>
  <c r="H704" i="17" s="1"/>
  <c r="G221" i="17"/>
  <c r="H221" i="17" s="1"/>
  <c r="G292" i="17"/>
  <c r="H292" i="17" s="1"/>
  <c r="G574" i="17"/>
  <c r="H574" i="17" s="1"/>
  <c r="G427" i="17"/>
  <c r="H427" i="17" s="1"/>
  <c r="G249" i="17"/>
  <c r="H249" i="17" s="1"/>
  <c r="G428" i="17"/>
  <c r="H428" i="17" s="1"/>
  <c r="G671" i="17"/>
  <c r="H671" i="17" s="1"/>
  <c r="G972" i="17"/>
  <c r="H972" i="17" s="1"/>
  <c r="G774" i="17"/>
  <c r="H774" i="17" s="1"/>
  <c r="G404" i="17"/>
  <c r="H404" i="17" s="1"/>
  <c r="G580" i="17"/>
  <c r="H580" i="17" s="1"/>
  <c r="G128" i="17"/>
  <c r="H128" i="17" s="1"/>
  <c r="G253" i="17"/>
  <c r="H253" i="17" s="1"/>
  <c r="G776" i="17"/>
  <c r="H776" i="17" s="1"/>
  <c r="G308" i="17"/>
  <c r="H308" i="17" s="1"/>
  <c r="G974" i="17"/>
  <c r="H974" i="17" s="1"/>
  <c r="G283" i="17"/>
  <c r="H283" i="17" s="1"/>
  <c r="G290" i="17"/>
  <c r="H290" i="17" s="1"/>
  <c r="G491" i="17"/>
  <c r="H491" i="17" s="1"/>
  <c r="G265" i="17"/>
  <c r="H265" i="17" s="1"/>
  <c r="G227" i="17"/>
  <c r="H227" i="17" s="1"/>
  <c r="G444" i="17"/>
  <c r="H444" i="17" s="1"/>
  <c r="G703" i="17"/>
  <c r="H703" i="17" s="1"/>
  <c r="G339" i="17"/>
  <c r="H339" i="17" s="1"/>
  <c r="G822" i="17"/>
  <c r="H822" i="17" s="1"/>
  <c r="G420" i="17"/>
  <c r="H420" i="17" s="1"/>
  <c r="G628" i="17"/>
  <c r="H628" i="17" s="1"/>
  <c r="G70" i="17"/>
  <c r="H70" i="17" s="1"/>
  <c r="G42" i="17"/>
  <c r="H42" i="17" s="1"/>
  <c r="G144" i="17"/>
  <c r="H144" i="17" s="1"/>
  <c r="G383" i="17"/>
  <c r="H383" i="17" s="1"/>
  <c r="G119" i="17"/>
  <c r="H119" i="17" s="1"/>
  <c r="G334" i="17"/>
  <c r="H334" i="17" s="1"/>
  <c r="G174" i="17"/>
  <c r="H174" i="17" s="1"/>
  <c r="G357" i="17"/>
  <c r="H357" i="17" s="1"/>
  <c r="G702" i="17"/>
  <c r="H702" i="17" s="1"/>
  <c r="G332" i="17"/>
  <c r="H332" i="17" s="1"/>
  <c r="G204" i="17"/>
  <c r="H204" i="17" s="1"/>
  <c r="G297" i="17"/>
  <c r="H297" i="17" s="1"/>
  <c r="G275" i="17"/>
  <c r="H275" i="17" s="1"/>
  <c r="G524" i="17"/>
  <c r="H524" i="17" s="1"/>
  <c r="G831" i="17"/>
  <c r="H831" i="17" s="1"/>
  <c r="G419" i="17"/>
  <c r="H419" i="17" s="1"/>
  <c r="G989" i="17"/>
  <c r="G736" i="17"/>
  <c r="H736" i="17" s="1"/>
  <c r="G484" i="17"/>
  <c r="H484" i="17" s="1"/>
  <c r="G836" i="17"/>
  <c r="H836" i="17" s="1"/>
  <c r="G135" i="17"/>
  <c r="H135" i="17" s="1"/>
  <c r="G236" i="17"/>
  <c r="H236" i="17" s="1"/>
  <c r="G349" i="17"/>
  <c r="H349" i="17" s="1"/>
  <c r="G26" i="17"/>
  <c r="H26" i="17" s="1"/>
  <c r="G192" i="17"/>
  <c r="H192" i="17" s="1"/>
  <c r="G904" i="17"/>
  <c r="H904" i="17" s="1"/>
  <c r="G167" i="17"/>
  <c r="H167" i="17" s="1"/>
  <c r="G734" i="17"/>
  <c r="H734" i="17" s="1"/>
  <c r="G222" i="17"/>
  <c r="H222" i="17" s="1"/>
  <c r="G377" i="17"/>
  <c r="H377" i="17" s="1"/>
  <c r="G133" i="17"/>
  <c r="H133" i="17" s="1"/>
  <c r="G478" i="17"/>
  <c r="H478" i="17" s="1"/>
  <c r="G252" i="17"/>
  <c r="H252" i="17" s="1"/>
  <c r="G453" i="17"/>
  <c r="H453" i="17" s="1"/>
  <c r="G479" i="17"/>
  <c r="H479" i="17" s="1"/>
  <c r="G658" i="17"/>
  <c r="H658" i="17" s="1"/>
  <c r="G879" i="17"/>
  <c r="H879" i="17" s="1"/>
  <c r="G601" i="17"/>
  <c r="H601" i="17" s="1"/>
  <c r="G397" i="17"/>
  <c r="H397" i="17" s="1"/>
  <c r="G816" i="17"/>
  <c r="H816" i="17" s="1"/>
  <c r="G682" i="17"/>
  <c r="H682" i="17" s="1"/>
  <c r="G916" i="17"/>
  <c r="H916" i="17" s="1"/>
  <c r="G21" i="17"/>
  <c r="H21" i="17" s="1"/>
  <c r="G272" i="17"/>
  <c r="H272" i="17" s="1"/>
  <c r="G958" i="17"/>
  <c r="H958" i="17" s="1"/>
  <c r="G183" i="17"/>
  <c r="H183" i="17" s="1"/>
  <c r="G824" i="17"/>
  <c r="H824" i="17" s="1"/>
  <c r="G254" i="17"/>
  <c r="H254" i="17" s="1"/>
  <c r="G443" i="17"/>
  <c r="H443" i="17" s="1"/>
  <c r="G149" i="17"/>
  <c r="H149" i="17" s="1"/>
  <c r="G482" i="17"/>
  <c r="H482" i="17" s="1"/>
  <c r="G268" i="17"/>
  <c r="H268" i="17" s="1"/>
  <c r="G134" i="17"/>
  <c r="H134" i="17" s="1"/>
  <c r="G549" i="17"/>
  <c r="H549" i="17" s="1"/>
  <c r="G674" i="17"/>
  <c r="H674" i="17" s="1"/>
  <c r="G911" i="17"/>
  <c r="H911" i="17" s="1"/>
  <c r="G633" i="17"/>
  <c r="H633" i="17" s="1"/>
  <c r="G525" i="17"/>
  <c r="H525" i="17" s="1"/>
  <c r="G944" i="17"/>
  <c r="H944" i="17" s="1"/>
  <c r="G714" i="17"/>
  <c r="H714" i="17" s="1"/>
  <c r="G964" i="17"/>
  <c r="H964" i="17" s="1"/>
  <c r="G176" i="17"/>
  <c r="H176" i="17" s="1"/>
  <c r="G350" i="17"/>
  <c r="H350" i="17" s="1"/>
  <c r="G313" i="17"/>
  <c r="H313" i="17" s="1"/>
  <c r="G291" i="17"/>
  <c r="H291" i="17" s="1"/>
  <c r="G71" i="17"/>
  <c r="H71" i="17" s="1"/>
  <c r="G881" i="17"/>
  <c r="H881" i="17" s="1"/>
  <c r="G318" i="17"/>
  <c r="H318" i="17" s="1"/>
  <c r="G507" i="17"/>
  <c r="H507" i="17" s="1"/>
  <c r="G181" i="17"/>
  <c r="H181" i="17" s="1"/>
  <c r="G95" i="17"/>
  <c r="H95" i="17" s="1"/>
  <c r="G284" i="17"/>
  <c r="H284" i="17" s="1"/>
  <c r="G166" i="17"/>
  <c r="H166" i="17" s="1"/>
  <c r="G613" i="17"/>
  <c r="H613" i="17" s="1"/>
  <c r="G690" i="17"/>
  <c r="H690" i="17" s="1"/>
  <c r="G959" i="17"/>
  <c r="H959" i="17" s="1"/>
  <c r="G825" i="17"/>
  <c r="H825" i="17" s="1"/>
  <c r="G531" i="17"/>
  <c r="H531" i="17" s="1"/>
  <c r="H996" i="17"/>
  <c r="G922" i="17"/>
  <c r="H922" i="17" s="1"/>
  <c r="G555" i="17"/>
  <c r="H555" i="17" s="1"/>
  <c r="G373" i="17"/>
  <c r="H373" i="17" s="1"/>
  <c r="G538" i="17"/>
  <c r="H538" i="17" s="1"/>
  <c r="G19" i="17"/>
  <c r="H19" i="17" s="1"/>
  <c r="G41" i="17"/>
  <c r="H41" i="17" s="1"/>
  <c r="G511" i="17"/>
  <c r="H511" i="17" s="1"/>
  <c r="G970" i="17"/>
  <c r="H970" i="17" s="1"/>
  <c r="G330" i="17"/>
  <c r="H330" i="17" s="1"/>
  <c r="G154" i="17"/>
  <c r="H154" i="17" s="1"/>
  <c r="G295" i="17"/>
  <c r="H295" i="17" s="1"/>
  <c r="G97" i="17"/>
  <c r="H97" i="17" s="1"/>
  <c r="G545" i="17"/>
  <c r="H545" i="17" s="1"/>
  <c r="G213" i="17"/>
  <c r="H213" i="17" s="1"/>
  <c r="G111" i="17"/>
  <c r="H111" i="17" s="1"/>
  <c r="G316" i="17"/>
  <c r="H316" i="17" s="1"/>
  <c r="G182" i="17"/>
  <c r="H182" i="17" s="1"/>
  <c r="G629" i="17"/>
  <c r="H629" i="17" s="1"/>
  <c r="G722" i="17"/>
  <c r="H722" i="17" s="1"/>
  <c r="G438" i="17"/>
  <c r="H438" i="17" s="1"/>
  <c r="G857" i="17"/>
  <c r="H857" i="17" s="1"/>
  <c r="G563" i="17"/>
  <c r="H563" i="17" s="1"/>
  <c r="G359" i="17"/>
  <c r="H359" i="17" s="1"/>
  <c r="G603" i="17"/>
  <c r="H603" i="17" s="1"/>
  <c r="G488" i="17"/>
  <c r="H488" i="17" s="1"/>
  <c r="G234" i="17"/>
  <c r="H234" i="17" s="1"/>
  <c r="G311" i="17"/>
  <c r="H311" i="17" s="1"/>
  <c r="G145" i="17"/>
  <c r="H145" i="17" s="1"/>
  <c r="G654" i="17"/>
  <c r="H654" i="17" s="1"/>
  <c r="G536" i="17"/>
  <c r="H536" i="17" s="1"/>
  <c r="G261" i="17"/>
  <c r="H261" i="17" s="1"/>
  <c r="G127" i="17"/>
  <c r="H127" i="17" s="1"/>
  <c r="G329" i="17"/>
  <c r="H329" i="17" s="1"/>
  <c r="G230" i="17"/>
  <c r="H230" i="17" s="1"/>
  <c r="G661" i="17"/>
  <c r="H661" i="17" s="1"/>
  <c r="G738" i="17"/>
  <c r="H738" i="17" s="1"/>
  <c r="G486" i="17"/>
  <c r="H486" i="17" s="1"/>
  <c r="G889" i="17"/>
  <c r="H889" i="17" s="1"/>
  <c r="G595" i="17"/>
  <c r="H595" i="17" s="1"/>
  <c r="G541" i="17"/>
  <c r="H541" i="17" s="1"/>
  <c r="H997" i="17"/>
  <c r="G635" i="17"/>
  <c r="H635" i="17" s="1"/>
  <c r="G52" i="17"/>
  <c r="H52" i="17" s="1"/>
  <c r="G304" i="17"/>
  <c r="H304" i="17" s="1"/>
  <c r="G269" i="17"/>
  <c r="H269" i="17" s="1"/>
  <c r="G392" i="17"/>
  <c r="H392" i="17" s="1"/>
  <c r="G337" i="17"/>
  <c r="H337" i="17" s="1"/>
  <c r="G862" i="17"/>
  <c r="H862" i="17" s="1"/>
  <c r="G142" i="17"/>
  <c r="H142" i="17" s="1"/>
  <c r="G123" i="17"/>
  <c r="H123" i="17" s="1"/>
  <c r="G120" i="17"/>
  <c r="H120" i="17" s="1"/>
  <c r="G165" i="17"/>
  <c r="H165" i="17" s="1"/>
  <c r="G322" i="17"/>
  <c r="H322" i="17" s="1"/>
  <c r="G319" i="17"/>
  <c r="H319" i="17" s="1"/>
  <c r="G504" i="17"/>
  <c r="H504" i="17" s="1"/>
  <c r="G150" i="17"/>
  <c r="H150" i="17" s="1"/>
  <c r="G243" i="17"/>
  <c r="H243" i="17" s="1"/>
  <c r="G885" i="17"/>
  <c r="H885" i="17" s="1"/>
  <c r="G898" i="17"/>
  <c r="H898" i="17" s="1"/>
  <c r="G927" i="17"/>
  <c r="H927" i="17" s="1"/>
  <c r="G371" i="17"/>
  <c r="H371" i="17" s="1"/>
  <c r="G566" i="17"/>
  <c r="H566" i="17" s="1"/>
  <c r="G771" i="17"/>
  <c r="H771" i="17" s="1"/>
  <c r="G960" i="17"/>
  <c r="H960" i="17" s="1"/>
  <c r="G452" i="17"/>
  <c r="H452" i="17" s="1"/>
  <c r="G775" i="17"/>
  <c r="H775" i="17" s="1"/>
  <c r="G69" i="17"/>
  <c r="H69" i="17" s="1"/>
  <c r="G54" i="17"/>
  <c r="H54" i="17" s="1"/>
  <c r="G875" i="17"/>
  <c r="H875" i="17" s="1"/>
  <c r="G619" i="17"/>
  <c r="H619" i="17" s="1"/>
  <c r="G900" i="17"/>
  <c r="H900" i="17" s="1"/>
  <c r="G644" i="17"/>
  <c r="H644" i="17" s="1"/>
  <c r="G839" i="17"/>
  <c r="H839" i="17" s="1"/>
  <c r="G583" i="17"/>
  <c r="H583" i="17" s="1"/>
  <c r="G986" i="17"/>
  <c r="H986" i="17" s="1"/>
  <c r="G730" i="17"/>
  <c r="H730" i="17" s="1"/>
  <c r="G468" i="17"/>
  <c r="H468" i="17" s="1"/>
  <c r="G861" i="17"/>
  <c r="H861" i="17" s="1"/>
  <c r="G605" i="17"/>
  <c r="H605" i="17" s="1"/>
  <c r="G343" i="17"/>
  <c r="H343" i="17" s="1"/>
  <c r="G752" i="17"/>
  <c r="H752" i="17" s="1"/>
  <c r="G506" i="17"/>
  <c r="H506" i="17" s="1"/>
  <c r="G835" i="17"/>
  <c r="H835" i="17" s="1"/>
  <c r="G579" i="17"/>
  <c r="H579" i="17" s="1"/>
  <c r="H995" i="17"/>
  <c r="G758" i="17"/>
  <c r="H758" i="17" s="1"/>
  <c r="G496" i="17"/>
  <c r="H496" i="17" s="1"/>
  <c r="G873" i="17"/>
  <c r="H873" i="17" s="1"/>
  <c r="G617" i="17"/>
  <c r="H617" i="17" s="1"/>
  <c r="G355" i="17"/>
  <c r="H355" i="17" s="1"/>
  <c r="G764" i="17"/>
  <c r="H764" i="17" s="1"/>
  <c r="G502" i="17"/>
  <c r="H502" i="17" s="1"/>
  <c r="G895" i="17"/>
  <c r="H895" i="17" s="1"/>
  <c r="G639" i="17"/>
  <c r="H639" i="17" s="1"/>
  <c r="G962" i="17"/>
  <c r="H962" i="17" s="1"/>
  <c r="G706" i="17"/>
  <c r="H706" i="17" s="1"/>
  <c r="G460" i="17"/>
  <c r="H460" i="17" s="1"/>
  <c r="G853" i="17"/>
  <c r="H853" i="17" s="1"/>
  <c r="G597" i="17"/>
  <c r="H597" i="17" s="1"/>
  <c r="G259" i="17"/>
  <c r="H259" i="17" s="1"/>
  <c r="G680" i="17"/>
  <c r="H680" i="17" s="1"/>
  <c r="G198" i="17"/>
  <c r="H198" i="17" s="1"/>
  <c r="G281" i="17"/>
  <c r="H281" i="17" s="1"/>
  <c r="G760" i="17"/>
  <c r="H760" i="17" s="1"/>
  <c r="G300" i="17"/>
  <c r="H300" i="17" s="1"/>
  <c r="G431" i="17"/>
  <c r="H431" i="17" s="1"/>
  <c r="G159" i="17"/>
  <c r="H159" i="17" s="1"/>
  <c r="G418" i="17"/>
  <c r="H418" i="17" s="1"/>
  <c r="G130" i="17"/>
  <c r="H130" i="17" s="1"/>
  <c r="G197" i="17"/>
  <c r="H197" i="17" s="1"/>
  <c r="G520" i="17"/>
  <c r="H520" i="17" s="1"/>
  <c r="G104" i="17"/>
  <c r="H104" i="17" s="1"/>
  <c r="G315" i="17"/>
  <c r="H315" i="17" s="1"/>
  <c r="G801" i="17"/>
  <c r="H801" i="17" s="1"/>
  <c r="G238" i="17"/>
  <c r="H238" i="17" s="1"/>
  <c r="G345" i="17"/>
  <c r="H345" i="17" s="1"/>
  <c r="G113" i="17"/>
  <c r="H113" i="17" s="1"/>
  <c r="G276" i="17"/>
  <c r="H276" i="17" s="1"/>
  <c r="G352" i="17"/>
  <c r="H352" i="17" s="1"/>
  <c r="G103" i="17"/>
  <c r="H103" i="17" s="1"/>
  <c r="G360" i="17"/>
  <c r="H360" i="17" s="1"/>
  <c r="G968" i="17"/>
  <c r="H968" i="17" s="1"/>
  <c r="G189" i="17"/>
  <c r="H189" i="17" s="1"/>
  <c r="G424" i="17"/>
  <c r="H424" i="17" s="1"/>
  <c r="G112" i="17"/>
  <c r="H112" i="17" s="1"/>
  <c r="G66" i="17"/>
  <c r="H66" i="17" s="1"/>
  <c r="G843" i="17"/>
  <c r="H843" i="17" s="1"/>
  <c r="G587" i="17"/>
  <c r="H587" i="17" s="1"/>
  <c r="G868" i="17"/>
  <c r="H868" i="17" s="1"/>
  <c r="G612" i="17"/>
  <c r="H612" i="17" s="1"/>
  <c r="G807" i="17"/>
  <c r="H807" i="17" s="1"/>
  <c r="G551" i="17"/>
  <c r="H551" i="17" s="1"/>
  <c r="G954" i="17"/>
  <c r="H954" i="17" s="1"/>
  <c r="G698" i="17"/>
  <c r="H698" i="17" s="1"/>
  <c r="G436" i="17"/>
  <c r="H436" i="17" s="1"/>
  <c r="G829" i="17"/>
  <c r="H829" i="17" s="1"/>
  <c r="G573" i="17"/>
  <c r="H573" i="17" s="1"/>
  <c r="G976" i="17"/>
  <c r="H976" i="17" s="1"/>
  <c r="G720" i="17"/>
  <c r="H720" i="17" s="1"/>
  <c r="G474" i="17"/>
  <c r="H474" i="17" s="1"/>
  <c r="G803" i="17"/>
  <c r="H803" i="17" s="1"/>
  <c r="G547" i="17"/>
  <c r="H547" i="17" s="1"/>
  <c r="G982" i="17"/>
  <c r="H982" i="17" s="1"/>
  <c r="G726" i="17"/>
  <c r="H726" i="17" s="1"/>
  <c r="G464" i="17"/>
  <c r="H464" i="17" s="1"/>
  <c r="G841" i="17"/>
  <c r="H841" i="17" s="1"/>
  <c r="G585" i="17"/>
  <c r="H585" i="17" s="1"/>
  <c r="G988" i="17"/>
  <c r="H988" i="17" s="1"/>
  <c r="G732" i="17"/>
  <c r="H732" i="17" s="1"/>
  <c r="G470" i="17"/>
  <c r="H470" i="17" s="1"/>
  <c r="G863" i="17"/>
  <c r="H863" i="17" s="1"/>
  <c r="G607" i="17"/>
  <c r="H607" i="17" s="1"/>
  <c r="G930" i="17"/>
  <c r="H930" i="17" s="1"/>
  <c r="G827" i="17"/>
  <c r="H827" i="17" s="1"/>
  <c r="G571" i="17"/>
  <c r="H571" i="17" s="1"/>
  <c r="G852" i="17"/>
  <c r="H852" i="17" s="1"/>
  <c r="G596" i="17"/>
  <c r="H596" i="17" s="1"/>
  <c r="G791" i="17"/>
  <c r="H791" i="17" s="1"/>
  <c r="G535" i="17"/>
  <c r="H535" i="17" s="1"/>
  <c r="G938" i="17"/>
  <c r="H938" i="17" s="1"/>
  <c r="G795" i="17"/>
  <c r="H795" i="17" s="1"/>
  <c r="G539" i="17"/>
  <c r="H539" i="17" s="1"/>
  <c r="G820" i="17"/>
  <c r="H820" i="17" s="1"/>
  <c r="G564" i="17"/>
  <c r="H564" i="17" s="1"/>
  <c r="G759" i="17"/>
  <c r="H759" i="17" s="1"/>
  <c r="G497" i="17"/>
  <c r="H497" i="17" s="1"/>
  <c r="G906" i="17"/>
  <c r="H906" i="17" s="1"/>
  <c r="G650" i="17"/>
  <c r="H650" i="17" s="1"/>
  <c r="G388" i="17"/>
  <c r="H388" i="17" s="1"/>
  <c r="G781" i="17"/>
  <c r="H781" i="17" s="1"/>
  <c r="G519" i="17"/>
  <c r="H519" i="17" s="1"/>
  <c r="G928" i="17"/>
  <c r="H928" i="17" s="1"/>
  <c r="G672" i="17"/>
  <c r="H672" i="17" s="1"/>
  <c r="G426" i="17"/>
  <c r="H426" i="17" s="1"/>
  <c r="G755" i="17"/>
  <c r="H755" i="17" s="1"/>
  <c r="G509" i="17"/>
  <c r="H509" i="17" s="1"/>
  <c r="G934" i="17"/>
  <c r="H934" i="17" s="1"/>
  <c r="G678" i="17"/>
  <c r="H678" i="17" s="1"/>
  <c r="G416" i="17"/>
  <c r="H416" i="17" s="1"/>
  <c r="G793" i="17"/>
  <c r="H793" i="17" s="1"/>
  <c r="G537" i="17"/>
  <c r="H537" i="17" s="1"/>
  <c r="G940" i="17"/>
  <c r="H940" i="17" s="1"/>
  <c r="G684" i="17"/>
  <c r="H684" i="17" s="1"/>
  <c r="G422" i="17"/>
  <c r="H422" i="17" s="1"/>
  <c r="G815" i="17"/>
  <c r="H815" i="17" s="1"/>
  <c r="G559" i="17"/>
  <c r="H559" i="17" s="1"/>
  <c r="G882" i="17"/>
  <c r="H882" i="17" s="1"/>
  <c r="G626" i="17"/>
  <c r="H626" i="17" s="1"/>
  <c r="G380" i="17"/>
  <c r="H380" i="17" s="1"/>
  <c r="G773" i="17"/>
  <c r="H773" i="17" s="1"/>
  <c r="G475" i="17"/>
  <c r="H475" i="17" s="1"/>
  <c r="G179" i="17"/>
  <c r="H179" i="17" s="1"/>
  <c r="G462" i="17"/>
  <c r="H462" i="17" s="1"/>
  <c r="G118" i="17"/>
  <c r="H118" i="17" s="1"/>
  <c r="G201" i="17"/>
  <c r="H201" i="17" s="1"/>
  <c r="G542" i="17"/>
  <c r="H542" i="17" s="1"/>
  <c r="G220" i="17"/>
  <c r="H220" i="17" s="1"/>
  <c r="G354" i="17"/>
  <c r="H354" i="17" s="1"/>
  <c r="G897" i="17"/>
  <c r="H897" i="17" s="1"/>
  <c r="G306" i="17"/>
  <c r="H306" i="17" s="1"/>
  <c r="G469" i="17"/>
  <c r="H469" i="17" s="1"/>
  <c r="G117" i="17"/>
  <c r="H117" i="17" s="1"/>
  <c r="G280" i="17"/>
  <c r="H280" i="17" s="1"/>
  <c r="G447" i="17"/>
  <c r="H447" i="17" s="1"/>
  <c r="G235" i="17"/>
  <c r="H235" i="17" s="1"/>
  <c r="G616" i="17"/>
  <c r="H616" i="17" s="1"/>
  <c r="G158" i="17"/>
  <c r="H158" i="17" s="1"/>
  <c r="G289" i="17"/>
  <c r="H289" i="17" s="1"/>
  <c r="G753" i="17"/>
  <c r="H753" i="17" s="1"/>
  <c r="G196" i="17"/>
  <c r="H196" i="17" s="1"/>
  <c r="G279" i="17"/>
  <c r="H279" i="17" s="1"/>
  <c r="G686" i="17"/>
  <c r="H686" i="17" s="1"/>
  <c r="G250" i="17"/>
  <c r="H250" i="17" s="1"/>
  <c r="G399" i="17"/>
  <c r="H399" i="17" s="1"/>
  <c r="G109" i="17"/>
  <c r="H109" i="17" s="1"/>
  <c r="G288" i="17"/>
  <c r="H288" i="17" s="1"/>
  <c r="G400" i="17"/>
  <c r="H400" i="17" s="1"/>
  <c r="G668" i="17"/>
  <c r="H668" i="17" s="1"/>
  <c r="G799" i="17"/>
  <c r="H799" i="17" s="1"/>
  <c r="G866" i="17"/>
  <c r="H866" i="17" s="1"/>
  <c r="G610" i="17"/>
  <c r="H610" i="17" s="1"/>
  <c r="G757" i="17"/>
  <c r="H757" i="17" s="1"/>
  <c r="G415" i="17"/>
  <c r="H415" i="17" s="1"/>
  <c r="G411" i="17"/>
  <c r="H411" i="17" s="1"/>
  <c r="G102" i="17"/>
  <c r="H102" i="17" s="1"/>
  <c r="G185" i="17"/>
  <c r="H185" i="17" s="1"/>
  <c r="G37" i="17"/>
  <c r="H37" i="17" s="1"/>
  <c r="G779" i="17"/>
  <c r="H779" i="17" s="1"/>
  <c r="G977" i="17"/>
  <c r="H977" i="17" s="1"/>
  <c r="G804" i="17"/>
  <c r="H804" i="17" s="1"/>
  <c r="G548" i="17"/>
  <c r="H548" i="17" s="1"/>
  <c r="G743" i="17"/>
  <c r="H743" i="17" s="1"/>
  <c r="G481" i="17"/>
  <c r="H481" i="17" s="1"/>
  <c r="G890" i="17"/>
  <c r="H890" i="17" s="1"/>
  <c r="G634" i="17"/>
  <c r="H634" i="17" s="1"/>
  <c r="G372" i="17"/>
  <c r="H372" i="17" s="1"/>
  <c r="G765" i="17"/>
  <c r="H765" i="17" s="1"/>
  <c r="G503" i="17"/>
  <c r="H503" i="17" s="1"/>
  <c r="G912" i="17"/>
  <c r="H912" i="17" s="1"/>
  <c r="G656" i="17"/>
  <c r="H656" i="17" s="1"/>
  <c r="G410" i="17"/>
  <c r="H410" i="17" s="1"/>
  <c r="G739" i="17"/>
  <c r="H739" i="17" s="1"/>
  <c r="G493" i="17"/>
  <c r="H493" i="17" s="1"/>
  <c r="G918" i="17"/>
  <c r="H918" i="17" s="1"/>
  <c r="G662" i="17"/>
  <c r="H662" i="17" s="1"/>
  <c r="G777" i="17"/>
  <c r="H777" i="17" s="1"/>
  <c r="G515" i="17"/>
  <c r="H515" i="17" s="1"/>
  <c r="G924" i="17"/>
  <c r="H924" i="17" s="1"/>
  <c r="G406" i="17"/>
  <c r="H406" i="17" s="1"/>
  <c r="G543" i="17"/>
  <c r="H543" i="17" s="1"/>
  <c r="G364" i="17"/>
  <c r="H364" i="17" s="1"/>
  <c r="G163" i="17"/>
  <c r="H163" i="17" s="1"/>
  <c r="G763" i="17"/>
  <c r="H763" i="17" s="1"/>
  <c r="G961" i="17"/>
  <c r="H961" i="17" s="1"/>
  <c r="G788" i="17"/>
  <c r="H788" i="17" s="1"/>
  <c r="G983" i="17"/>
  <c r="H983" i="17" s="1"/>
  <c r="G727" i="17"/>
  <c r="H727" i="17" s="1"/>
  <c r="G465" i="17"/>
  <c r="H465" i="17" s="1"/>
  <c r="G874" i="17"/>
  <c r="H874" i="17" s="1"/>
  <c r="G618" i="17"/>
  <c r="H618" i="17" s="1"/>
  <c r="G356" i="17"/>
  <c r="H356" i="17" s="1"/>
  <c r="G749" i="17"/>
  <c r="H749" i="17" s="1"/>
  <c r="G487" i="17"/>
  <c r="H487" i="17" s="1"/>
  <c r="G896" i="17"/>
  <c r="H896" i="17" s="1"/>
  <c r="G640" i="17"/>
  <c r="H640" i="17" s="1"/>
  <c r="G979" i="17"/>
  <c r="H979" i="17" s="1"/>
  <c r="G723" i="17"/>
  <c r="H723" i="17" s="1"/>
  <c r="G477" i="17"/>
  <c r="H477" i="17" s="1"/>
  <c r="G902" i="17"/>
  <c r="H902" i="17" s="1"/>
  <c r="G646" i="17"/>
  <c r="H646" i="17" s="1"/>
  <c r="G384" i="17"/>
  <c r="H384" i="17" s="1"/>
  <c r="G761" i="17"/>
  <c r="H761" i="17" s="1"/>
  <c r="G499" i="17"/>
  <c r="H499" i="17" s="1"/>
  <c r="G908" i="17"/>
  <c r="H908" i="17" s="1"/>
  <c r="G652" i="17"/>
  <c r="H652" i="17" s="1"/>
  <c r="G390" i="17"/>
  <c r="H390" i="17" s="1"/>
  <c r="G783" i="17"/>
  <c r="H783" i="17" s="1"/>
  <c r="G527" i="17"/>
  <c r="H527" i="17" s="1"/>
  <c r="G850" i="17"/>
  <c r="H850" i="17" s="1"/>
  <c r="G594" i="17"/>
  <c r="H594" i="17" s="1"/>
  <c r="G348" i="17"/>
  <c r="H348" i="17" s="1"/>
  <c r="G741" i="17"/>
  <c r="H741" i="17" s="1"/>
  <c r="G395" i="17"/>
  <c r="H395" i="17" s="1"/>
  <c r="G147" i="17"/>
  <c r="H147" i="17" s="1"/>
  <c r="G336" i="17"/>
  <c r="H336" i="17" s="1"/>
  <c r="G952" i="17"/>
  <c r="H952" i="17" s="1"/>
  <c r="G169" i="17"/>
  <c r="H169" i="17" s="1"/>
  <c r="G440" i="17"/>
  <c r="H440" i="17" s="1"/>
  <c r="G188" i="17"/>
  <c r="H188" i="17" s="1"/>
  <c r="G303" i="17"/>
  <c r="H303" i="17" s="1"/>
  <c r="G840" i="17"/>
  <c r="H840" i="17" s="1"/>
  <c r="G274" i="17"/>
  <c r="H274" i="17" s="1"/>
  <c r="G335" i="17"/>
  <c r="H335" i="17" s="1"/>
  <c r="G849" i="17"/>
  <c r="H849" i="17" s="1"/>
  <c r="G248" i="17"/>
  <c r="H248" i="17" s="1"/>
  <c r="G409" i="17"/>
  <c r="H409" i="17" s="1"/>
  <c r="G203" i="17"/>
  <c r="H203" i="17" s="1"/>
  <c r="G498" i="17"/>
  <c r="H498" i="17" s="1"/>
  <c r="G126" i="17"/>
  <c r="H126" i="17" s="1"/>
  <c r="G257" i="17"/>
  <c r="H257" i="17" s="1"/>
  <c r="G696" i="17"/>
  <c r="H696" i="17" s="1"/>
  <c r="G164" i="17"/>
  <c r="H164" i="17" s="1"/>
  <c r="G247" i="17"/>
  <c r="H247" i="17" s="1"/>
  <c r="G577" i="17"/>
  <c r="H577" i="17" s="1"/>
  <c r="G218" i="17"/>
  <c r="H218" i="17" s="1"/>
  <c r="G367" i="17"/>
  <c r="H367" i="17" s="1"/>
  <c r="G894" i="17"/>
  <c r="H894" i="17" s="1"/>
  <c r="G256" i="17"/>
  <c r="H256" i="17" s="1"/>
  <c r="G402" i="17"/>
  <c r="H402" i="17" s="1"/>
  <c r="G82" i="17"/>
  <c r="H82" i="17" s="1"/>
  <c r="G747" i="17"/>
  <c r="H747" i="17" s="1"/>
  <c r="G945" i="17"/>
  <c r="H945" i="17" s="1"/>
  <c r="G772" i="17"/>
  <c r="H772" i="17" s="1"/>
  <c r="G967" i="17"/>
  <c r="H967" i="17" s="1"/>
  <c r="G711" i="17"/>
  <c r="H711" i="17" s="1"/>
  <c r="G449" i="17"/>
  <c r="H449" i="17" s="1"/>
  <c r="G858" i="17"/>
  <c r="H858" i="17" s="1"/>
  <c r="G602" i="17"/>
  <c r="H602" i="17" s="1"/>
  <c r="G340" i="17"/>
  <c r="H340" i="17" s="1"/>
  <c r="G733" i="17"/>
  <c r="H733" i="17" s="1"/>
  <c r="G471" i="17"/>
  <c r="H471" i="17" s="1"/>
  <c r="G880" i="17"/>
  <c r="H880" i="17" s="1"/>
  <c r="G624" i="17"/>
  <c r="H624" i="17" s="1"/>
  <c r="G963" i="17"/>
  <c r="H963" i="17" s="1"/>
  <c r="G707" i="17"/>
  <c r="H707" i="17" s="1"/>
  <c r="G461" i="17"/>
  <c r="H461" i="17" s="1"/>
  <c r="G886" i="17"/>
  <c r="H886" i="17" s="1"/>
  <c r="G630" i="17"/>
  <c r="H630" i="17" s="1"/>
  <c r="G368" i="17"/>
  <c r="H368" i="17" s="1"/>
  <c r="G745" i="17"/>
  <c r="H745" i="17" s="1"/>
  <c r="G483" i="17"/>
  <c r="H483" i="17" s="1"/>
  <c r="G892" i="17"/>
  <c r="H892" i="17" s="1"/>
  <c r="G636" i="17"/>
  <c r="H636" i="17" s="1"/>
  <c r="G374" i="17"/>
  <c r="H374" i="17" s="1"/>
  <c r="G767" i="17"/>
  <c r="H767" i="17" s="1"/>
  <c r="G521" i="17"/>
  <c r="H521" i="17" s="1"/>
  <c r="G834" i="17"/>
  <c r="H834" i="17" s="1"/>
  <c r="G578" i="17"/>
  <c r="H578" i="17" s="1"/>
  <c r="G981" i="17"/>
  <c r="H981" i="17" s="1"/>
  <c r="G725" i="17"/>
  <c r="H725" i="17" s="1"/>
  <c r="G379" i="17"/>
  <c r="H379" i="17" s="1"/>
  <c r="G131" i="17"/>
  <c r="H131" i="17" s="1"/>
  <c r="G326" i="17"/>
  <c r="H326" i="17" s="1"/>
  <c r="G942" i="17"/>
  <c r="H942" i="17" s="1"/>
  <c r="G153" i="17"/>
  <c r="H153" i="17" s="1"/>
  <c r="G172" i="17"/>
  <c r="H172" i="17" s="1"/>
  <c r="G287" i="17"/>
  <c r="H287" i="17" s="1"/>
  <c r="G769" i="17"/>
  <c r="H769" i="17" s="1"/>
  <c r="G258" i="17"/>
  <c r="H258" i="17" s="1"/>
  <c r="G325" i="17"/>
  <c r="H325" i="17" s="1"/>
  <c r="G830" i="17"/>
  <c r="H830" i="17" s="1"/>
  <c r="G232" i="17"/>
  <c r="H232" i="17" s="1"/>
  <c r="G405" i="17"/>
  <c r="H405" i="17" s="1"/>
  <c r="G187" i="17"/>
  <c r="H187" i="17" s="1"/>
  <c r="G494" i="17"/>
  <c r="H494" i="17" s="1"/>
  <c r="G110" i="17"/>
  <c r="H110" i="17" s="1"/>
  <c r="G241" i="17"/>
  <c r="H241" i="17" s="1"/>
  <c r="G625" i="17"/>
  <c r="H625" i="17" s="1"/>
  <c r="G148" i="17"/>
  <c r="H148" i="17" s="1"/>
  <c r="G231" i="17"/>
  <c r="H231" i="17" s="1"/>
  <c r="G558" i="17"/>
  <c r="H558" i="17" s="1"/>
  <c r="G202" i="17"/>
  <c r="H202" i="17" s="1"/>
  <c r="G317" i="17"/>
  <c r="H317" i="17" s="1"/>
  <c r="G856" i="17"/>
  <c r="H856" i="17" s="1"/>
  <c r="G240" i="17"/>
  <c r="H240" i="17" s="1"/>
  <c r="G50" i="17"/>
  <c r="H50" i="17" s="1"/>
  <c r="G987" i="17"/>
  <c r="H987" i="17" s="1"/>
  <c r="G731" i="17"/>
  <c r="H731" i="17" s="1"/>
  <c r="G929" i="17"/>
  <c r="H929" i="17" s="1"/>
  <c r="G756" i="17"/>
  <c r="H756" i="17" s="1"/>
  <c r="G951" i="17"/>
  <c r="H951" i="17" s="1"/>
  <c r="G695" i="17"/>
  <c r="H695" i="17" s="1"/>
  <c r="G433" i="17"/>
  <c r="H433" i="17" s="1"/>
  <c r="G842" i="17"/>
  <c r="H842" i="17" s="1"/>
  <c r="G586" i="17"/>
  <c r="H586" i="17" s="1"/>
  <c r="G973" i="17"/>
  <c r="H973" i="17" s="1"/>
  <c r="G717" i="17"/>
  <c r="H717" i="17" s="1"/>
  <c r="G455" i="17"/>
  <c r="H455" i="17" s="1"/>
  <c r="G864" i="17"/>
  <c r="H864" i="17" s="1"/>
  <c r="G608" i="17"/>
  <c r="H608" i="17" s="1"/>
  <c r="G947" i="17"/>
  <c r="H947" i="17" s="1"/>
  <c r="G691" i="17"/>
  <c r="H691" i="17" s="1"/>
  <c r="G445" i="17"/>
  <c r="H445" i="17" s="1"/>
  <c r="G870" i="17"/>
  <c r="H870" i="17" s="1"/>
  <c r="G614" i="17"/>
  <c r="H614" i="17" s="1"/>
  <c r="G985" i="17"/>
  <c r="H985" i="17" s="1"/>
  <c r="G729" i="17"/>
  <c r="H729" i="17" s="1"/>
  <c r="G467" i="17"/>
  <c r="H467" i="17" s="1"/>
  <c r="G876" i="17"/>
  <c r="H876" i="17" s="1"/>
  <c r="G620" i="17"/>
  <c r="H620" i="17" s="1"/>
  <c r="G358" i="17"/>
  <c r="H358" i="17" s="1"/>
  <c r="G751" i="17"/>
  <c r="H751" i="17" s="1"/>
  <c r="G505" i="17"/>
  <c r="H505" i="17" s="1"/>
  <c r="G818" i="17"/>
  <c r="H818" i="17" s="1"/>
  <c r="G562" i="17"/>
  <c r="H562" i="17" s="1"/>
  <c r="G965" i="17"/>
  <c r="H965" i="17" s="1"/>
  <c r="G709" i="17"/>
  <c r="H709" i="17" s="1"/>
  <c r="G363" i="17"/>
  <c r="H363" i="17" s="1"/>
  <c r="G115" i="17"/>
  <c r="H115" i="17" s="1"/>
  <c r="G310" i="17"/>
  <c r="H310" i="17" s="1"/>
  <c r="G533" i="17"/>
  <c r="H533" i="17" s="1"/>
  <c r="G137" i="17"/>
  <c r="H137" i="17" s="1"/>
  <c r="G398" i="17"/>
  <c r="H398" i="17" s="1"/>
  <c r="G156" i="17"/>
  <c r="H156" i="17" s="1"/>
  <c r="G271" i="17"/>
  <c r="H271" i="17" s="1"/>
  <c r="G750" i="17"/>
  <c r="H750" i="17" s="1"/>
  <c r="G242" i="17"/>
  <c r="H242" i="17" s="1"/>
  <c r="G309" i="17"/>
  <c r="H309" i="17" s="1"/>
  <c r="G792" i="17"/>
  <c r="H792" i="17" s="1"/>
  <c r="G216" i="17"/>
  <c r="H216" i="17" s="1"/>
  <c r="G393" i="17"/>
  <c r="H393" i="17" s="1"/>
  <c r="G171" i="17"/>
  <c r="H171" i="17" s="1"/>
  <c r="G434" i="17"/>
  <c r="H434" i="17" s="1"/>
  <c r="G94" i="17"/>
  <c r="H94" i="17" s="1"/>
  <c r="G225" i="17"/>
  <c r="H225" i="17" s="1"/>
  <c r="G606" i="17"/>
  <c r="H606" i="17" s="1"/>
  <c r="G132" i="17"/>
  <c r="H132" i="17" s="1"/>
  <c r="G215" i="17"/>
  <c r="H215" i="17" s="1"/>
  <c r="G514" i="17"/>
  <c r="H514" i="17" s="1"/>
  <c r="G186" i="17"/>
  <c r="H186" i="17" s="1"/>
  <c r="G301" i="17"/>
  <c r="H301" i="17" s="1"/>
  <c r="G785" i="17"/>
  <c r="H785" i="17" s="1"/>
  <c r="G224" i="17"/>
  <c r="H224" i="17" s="1"/>
  <c r="G34" i="17"/>
  <c r="H34" i="17" s="1"/>
  <c r="H994" i="17"/>
  <c r="G724" i="17"/>
  <c r="H724" i="17" s="1"/>
  <c r="G576" i="17"/>
  <c r="H576" i="17" s="1"/>
  <c r="G659" i="17"/>
  <c r="H659" i="17" s="1"/>
  <c r="G838" i="17"/>
  <c r="H838" i="17" s="1"/>
  <c r="G953" i="17"/>
  <c r="H953" i="17" s="1"/>
  <c r="G697" i="17"/>
  <c r="H697" i="17" s="1"/>
  <c r="G435" i="17"/>
  <c r="H435" i="17" s="1"/>
  <c r="G588" i="17"/>
  <c r="H588" i="17" s="1"/>
  <c r="G975" i="17"/>
  <c r="H975" i="17" s="1"/>
  <c r="G719" i="17"/>
  <c r="H719" i="17" s="1"/>
  <c r="G786" i="17"/>
  <c r="H786" i="17" s="1"/>
  <c r="G530" i="17"/>
  <c r="H530" i="17" s="1"/>
  <c r="G933" i="17"/>
  <c r="H933" i="17" s="1"/>
  <c r="G333" i="17"/>
  <c r="H333" i="17" s="1"/>
  <c r="G865" i="17"/>
  <c r="H865" i="17" s="1"/>
  <c r="G278" i="17"/>
  <c r="H278" i="17" s="1"/>
  <c r="G517" i="17"/>
  <c r="H517" i="17" s="1"/>
  <c r="G382" i="17"/>
  <c r="H382" i="17" s="1"/>
  <c r="G124" i="17"/>
  <c r="H124" i="17" s="1"/>
  <c r="G641" i="17"/>
  <c r="H641" i="17" s="1"/>
  <c r="G971" i="17"/>
  <c r="H971" i="17" s="1"/>
  <c r="G715" i="17"/>
  <c r="H715" i="17" s="1"/>
  <c r="G913" i="17"/>
  <c r="H913" i="17" s="1"/>
  <c r="G740" i="17"/>
  <c r="H740" i="17" s="1"/>
  <c r="G935" i="17"/>
  <c r="H935" i="17" s="1"/>
  <c r="G679" i="17"/>
  <c r="H679" i="17" s="1"/>
  <c r="G417" i="17"/>
  <c r="H417" i="17" s="1"/>
  <c r="G826" i="17"/>
  <c r="H826" i="17" s="1"/>
  <c r="G570" i="17"/>
  <c r="H570" i="17" s="1"/>
  <c r="G957" i="17"/>
  <c r="H957" i="17" s="1"/>
  <c r="G701" i="17"/>
  <c r="H701" i="17" s="1"/>
  <c r="G439" i="17"/>
  <c r="H439" i="17" s="1"/>
  <c r="G848" i="17"/>
  <c r="H848" i="17" s="1"/>
  <c r="G592" i="17"/>
  <c r="H592" i="17" s="1"/>
  <c r="G931" i="17"/>
  <c r="H931" i="17" s="1"/>
  <c r="G675" i="17"/>
  <c r="H675" i="17" s="1"/>
  <c r="G429" i="17"/>
  <c r="H429" i="17" s="1"/>
  <c r="G854" i="17"/>
  <c r="H854" i="17" s="1"/>
  <c r="G598" i="17"/>
  <c r="H598" i="17" s="1"/>
  <c r="G969" i="17"/>
  <c r="H969" i="17" s="1"/>
  <c r="G713" i="17"/>
  <c r="H713" i="17" s="1"/>
  <c r="G451" i="17"/>
  <c r="H451" i="17" s="1"/>
  <c r="G860" i="17"/>
  <c r="H860" i="17" s="1"/>
  <c r="G604" i="17"/>
  <c r="H604" i="17" s="1"/>
  <c r="G342" i="17"/>
  <c r="H342" i="17" s="1"/>
  <c r="G735" i="17"/>
  <c r="H735" i="17" s="1"/>
  <c r="G489" i="17"/>
  <c r="H489" i="17" s="1"/>
  <c r="G802" i="17"/>
  <c r="H802" i="17" s="1"/>
  <c r="G546" i="17"/>
  <c r="H546" i="17" s="1"/>
  <c r="G949" i="17"/>
  <c r="H949" i="17" s="1"/>
  <c r="G693" i="17"/>
  <c r="H693" i="17" s="1"/>
  <c r="G351" i="17"/>
  <c r="H351" i="17" s="1"/>
  <c r="G99" i="17"/>
  <c r="H99" i="17" s="1"/>
  <c r="G294" i="17"/>
  <c r="H294" i="17" s="1"/>
  <c r="G529" i="17"/>
  <c r="H529" i="17" s="1"/>
  <c r="G121" i="17"/>
  <c r="H121" i="17" s="1"/>
  <c r="G386" i="17"/>
  <c r="H386" i="17" s="1"/>
  <c r="G140" i="17"/>
  <c r="H140" i="17" s="1"/>
  <c r="G255" i="17"/>
  <c r="H255" i="17" s="1"/>
  <c r="G712" i="17"/>
  <c r="H712" i="17" s="1"/>
  <c r="G226" i="17"/>
  <c r="H226" i="17" s="1"/>
  <c r="G293" i="17"/>
  <c r="H293" i="17" s="1"/>
  <c r="G721" i="17"/>
  <c r="H721" i="17" s="1"/>
  <c r="G200" i="17"/>
  <c r="H200" i="17" s="1"/>
  <c r="G389" i="17"/>
  <c r="H389" i="17" s="1"/>
  <c r="G155" i="17"/>
  <c r="H155" i="17" s="1"/>
  <c r="G430" i="17"/>
  <c r="H430" i="17" s="1"/>
  <c r="G984" i="17"/>
  <c r="H984" i="17" s="1"/>
  <c r="G209" i="17"/>
  <c r="H209" i="17" s="1"/>
  <c r="G568" i="17"/>
  <c r="H568" i="17" s="1"/>
  <c r="G116" i="17"/>
  <c r="H116" i="17" s="1"/>
  <c r="G199" i="17"/>
  <c r="H199" i="17" s="1"/>
  <c r="G510" i="17"/>
  <c r="H510" i="17" s="1"/>
  <c r="G170" i="17"/>
  <c r="H170" i="17" s="1"/>
  <c r="G285" i="17"/>
  <c r="H285" i="17" s="1"/>
  <c r="G766" i="17"/>
  <c r="H766" i="17" s="1"/>
  <c r="G208" i="17"/>
  <c r="H208" i="17" s="1"/>
  <c r="G87" i="17"/>
  <c r="H87" i="17" s="1"/>
  <c r="G955" i="17"/>
  <c r="H955" i="17" s="1"/>
  <c r="G699" i="17"/>
  <c r="H699" i="17" s="1"/>
  <c r="G980" i="17"/>
  <c r="H980" i="17" s="1"/>
  <c r="G919" i="17"/>
  <c r="H919" i="17" s="1"/>
  <c r="G663" i="17"/>
  <c r="H663" i="17" s="1"/>
  <c r="G401" i="17"/>
  <c r="H401" i="17" s="1"/>
  <c r="G810" i="17"/>
  <c r="H810" i="17" s="1"/>
  <c r="G554" i="17"/>
  <c r="H554" i="17" s="1"/>
  <c r="G941" i="17"/>
  <c r="H941" i="17" s="1"/>
  <c r="G685" i="17"/>
  <c r="H685" i="17" s="1"/>
  <c r="G423" i="17"/>
  <c r="H423" i="17" s="1"/>
  <c r="G832" i="17"/>
  <c r="H832" i="17" s="1"/>
  <c r="G915" i="17"/>
  <c r="H915" i="17" s="1"/>
  <c r="G413" i="17"/>
  <c r="H413" i="17" s="1"/>
  <c r="G582" i="17"/>
  <c r="H582" i="17" s="1"/>
  <c r="G844" i="17"/>
  <c r="H844" i="17" s="1"/>
  <c r="G473" i="17"/>
  <c r="H473" i="17" s="1"/>
  <c r="G677" i="17"/>
  <c r="H677" i="17" s="1"/>
  <c r="G105" i="17"/>
  <c r="H105" i="17" s="1"/>
  <c r="G923" i="17"/>
  <c r="H923" i="17" s="1"/>
  <c r="G667" i="17"/>
  <c r="H667" i="17" s="1"/>
  <c r="G948" i="17"/>
  <c r="H948" i="17" s="1"/>
  <c r="G692" i="17"/>
  <c r="H692" i="17" s="1"/>
  <c r="G887" i="17"/>
  <c r="H887" i="17" s="1"/>
  <c r="G631" i="17"/>
  <c r="H631" i="17" s="1"/>
  <c r="G369" i="17"/>
  <c r="H369" i="17" s="1"/>
  <c r="G778" i="17"/>
  <c r="H778" i="17" s="1"/>
  <c r="G516" i="17"/>
  <c r="H516" i="17" s="1"/>
  <c r="G909" i="17"/>
  <c r="H909" i="17" s="1"/>
  <c r="G653" i="17"/>
  <c r="H653" i="17" s="1"/>
  <c r="G391" i="17"/>
  <c r="H391" i="17" s="1"/>
  <c r="G800" i="17"/>
  <c r="H800" i="17" s="1"/>
  <c r="G544" i="17"/>
  <c r="H544" i="17" s="1"/>
  <c r="G883" i="17"/>
  <c r="H883" i="17" s="1"/>
  <c r="G627" i="17"/>
  <c r="H627" i="17" s="1"/>
  <c r="G381" i="17"/>
  <c r="H381" i="17" s="1"/>
  <c r="G806" i="17"/>
  <c r="H806" i="17" s="1"/>
  <c r="G550" i="17"/>
  <c r="H550" i="17" s="1"/>
  <c r="G921" i="17"/>
  <c r="H921" i="17" s="1"/>
  <c r="G665" i="17"/>
  <c r="H665" i="17" s="1"/>
  <c r="G403" i="17"/>
  <c r="H403" i="17" s="1"/>
  <c r="G812" i="17"/>
  <c r="H812" i="17" s="1"/>
  <c r="G556" i="17"/>
  <c r="H556" i="17" s="1"/>
  <c r="G943" i="17"/>
  <c r="H943" i="17" s="1"/>
  <c r="G687" i="17"/>
  <c r="H687" i="17" s="1"/>
  <c r="G441" i="17"/>
  <c r="H441" i="17" s="1"/>
  <c r="G754" i="17"/>
  <c r="H754" i="17" s="1"/>
  <c r="G508" i="17"/>
  <c r="H508" i="17" s="1"/>
  <c r="G901" i="17"/>
  <c r="H901" i="17" s="1"/>
  <c r="G645" i="17"/>
  <c r="H645" i="17" s="1"/>
  <c r="G307" i="17"/>
  <c r="H307" i="17" s="1"/>
  <c r="G808" i="17"/>
  <c r="H808" i="17" s="1"/>
  <c r="G246" i="17"/>
  <c r="H246" i="17" s="1"/>
  <c r="G347" i="17"/>
  <c r="H347" i="17" s="1"/>
  <c r="G888" i="17"/>
  <c r="H888" i="17" s="1"/>
  <c r="G366" i="17"/>
  <c r="H366" i="17" s="1"/>
  <c r="G92" i="17"/>
  <c r="H92" i="17" s="1"/>
  <c r="G207" i="17"/>
  <c r="H207" i="17" s="1"/>
  <c r="G584" i="17"/>
  <c r="H584" i="17" s="1"/>
  <c r="G178" i="17"/>
  <c r="H178" i="17" s="1"/>
  <c r="G245" i="17"/>
  <c r="H245" i="17" s="1"/>
  <c r="G593" i="17"/>
  <c r="H593" i="17" s="1"/>
  <c r="G152" i="17"/>
  <c r="H152" i="17" s="1"/>
  <c r="G361" i="17"/>
  <c r="H361" i="17" s="1"/>
  <c r="G107" i="17"/>
  <c r="H107" i="17" s="1"/>
  <c r="G286" i="17"/>
  <c r="H286" i="17" s="1"/>
  <c r="G910" i="17"/>
  <c r="H910" i="17" s="1"/>
  <c r="G161" i="17"/>
  <c r="H161" i="17" s="1"/>
  <c r="G324" i="17"/>
  <c r="H324" i="17" s="1"/>
  <c r="G523" i="17"/>
  <c r="H523" i="17" s="1"/>
  <c r="G151" i="17"/>
  <c r="H151" i="17" s="1"/>
  <c r="G408" i="17"/>
  <c r="H408" i="17" s="1"/>
  <c r="G122" i="17"/>
  <c r="H122" i="17" s="1"/>
  <c r="G237" i="17"/>
  <c r="H237" i="17" s="1"/>
  <c r="G638" i="17"/>
  <c r="H638" i="17" s="1"/>
  <c r="G160" i="17"/>
  <c r="H160" i="17" s="1"/>
  <c r="G907" i="17"/>
  <c r="H907" i="17" s="1"/>
  <c r="G651" i="17"/>
  <c r="H651" i="17" s="1"/>
  <c r="G932" i="17"/>
  <c r="H932" i="17" s="1"/>
  <c r="G676" i="17"/>
  <c r="H676" i="17" s="1"/>
  <c r="G871" i="17"/>
  <c r="H871" i="17" s="1"/>
  <c r="G615" i="17"/>
  <c r="H615" i="17" s="1"/>
  <c r="G353" i="17"/>
  <c r="H353" i="17" s="1"/>
  <c r="G762" i="17"/>
  <c r="H762" i="17" s="1"/>
  <c r="G500" i="17"/>
  <c r="H500" i="17" s="1"/>
  <c r="G893" i="17"/>
  <c r="H893" i="17" s="1"/>
  <c r="G637" i="17"/>
  <c r="H637" i="17" s="1"/>
  <c r="G375" i="17"/>
  <c r="H375" i="17" s="1"/>
  <c r="G784" i="17"/>
  <c r="H784" i="17" s="1"/>
  <c r="G528" i="17"/>
  <c r="H528" i="17" s="1"/>
  <c r="G867" i="17"/>
  <c r="H867" i="17" s="1"/>
  <c r="G611" i="17"/>
  <c r="H611" i="17" s="1"/>
  <c r="G365" i="17"/>
  <c r="H365" i="17" s="1"/>
  <c r="G790" i="17"/>
  <c r="H790" i="17" s="1"/>
  <c r="G534" i="17"/>
  <c r="H534" i="17" s="1"/>
  <c r="G905" i="17"/>
  <c r="H905" i="17" s="1"/>
  <c r="G649" i="17"/>
  <c r="H649" i="17" s="1"/>
  <c r="G387" i="17"/>
  <c r="H387" i="17" s="1"/>
  <c r="G796" i="17"/>
  <c r="H796" i="17" s="1"/>
  <c r="G84" i="17"/>
  <c r="H84" i="17" s="1"/>
  <c r="F84" i="17"/>
  <c r="G35" i="17"/>
  <c r="H35" i="17" s="1"/>
  <c r="G344" i="17"/>
  <c r="H344" i="17" s="1"/>
  <c r="G501" i="17"/>
  <c r="H501" i="17" s="1"/>
  <c r="G648" i="17"/>
  <c r="H648" i="17" s="1"/>
  <c r="G526" i="17"/>
  <c r="H526" i="17" s="1"/>
  <c r="G129" i="17"/>
  <c r="H129" i="17" s="1"/>
  <c r="G206" i="17"/>
  <c r="H206" i="17" s="1"/>
  <c r="G251" i="17"/>
  <c r="H251" i="17" s="1"/>
  <c r="G184" i="17"/>
  <c r="H184" i="17" s="1"/>
  <c r="G229" i="17"/>
  <c r="H229" i="17" s="1"/>
  <c r="G414" i="17"/>
  <c r="H414" i="17" s="1"/>
  <c r="G394" i="17"/>
  <c r="H394" i="17" s="1"/>
  <c r="G670" i="17"/>
  <c r="H670" i="17" s="1"/>
  <c r="G214" i="17"/>
  <c r="H214" i="17" s="1"/>
  <c r="G323" i="17"/>
  <c r="H323" i="17" s="1"/>
  <c r="G412" i="17"/>
  <c r="H412" i="17" s="1"/>
  <c r="G978" i="17"/>
  <c r="H978" i="17" s="1"/>
  <c r="G454" i="17"/>
  <c r="H454" i="17" s="1"/>
  <c r="G569" i="17"/>
  <c r="H569" i="17" s="1"/>
  <c r="G742" i="17"/>
  <c r="H742" i="17" s="1"/>
  <c r="G851" i="17"/>
  <c r="H851" i="17" s="1"/>
  <c r="G407" i="17"/>
  <c r="H407" i="17" s="1"/>
  <c r="G666" i="17"/>
  <c r="H666" i="17" s="1"/>
  <c r="G903" i="17"/>
  <c r="H903" i="17" s="1"/>
  <c r="G939" i="17"/>
  <c r="H939" i="17" s="1"/>
  <c r="G73" i="17"/>
  <c r="H73" i="17" s="1"/>
  <c r="G38" i="17"/>
  <c r="H38" i="17" s="1"/>
  <c r="G657" i="17"/>
  <c r="H657" i="17" s="1"/>
  <c r="G90" i="17"/>
  <c r="H90" i="17" s="1"/>
  <c r="G814" i="17"/>
  <c r="H814" i="17" s="1"/>
  <c r="G212" i="17"/>
  <c r="H212" i="17" s="1"/>
  <c r="G193" i="17"/>
  <c r="H193" i="17" s="1"/>
  <c r="G270" i="17"/>
  <c r="H270" i="17" s="1"/>
  <c r="G299" i="17"/>
  <c r="H299" i="17" s="1"/>
  <c r="G312" i="17"/>
  <c r="H312" i="17" s="1"/>
  <c r="G346" i="17"/>
  <c r="H346" i="17" s="1"/>
  <c r="G622" i="17"/>
  <c r="H622" i="17" s="1"/>
  <c r="G495" i="17"/>
  <c r="H495" i="17" s="1"/>
  <c r="G817" i="17"/>
  <c r="H817" i="17" s="1"/>
  <c r="G466" i="17"/>
  <c r="H466" i="17" s="1"/>
  <c r="G565" i="17"/>
  <c r="H565" i="17" s="1"/>
  <c r="G476" i="17"/>
  <c r="H476" i="17" s="1"/>
  <c r="G575" i="17"/>
  <c r="H575" i="17" s="1"/>
  <c r="G540" i="17"/>
  <c r="H540" i="17" s="1"/>
  <c r="G681" i="17"/>
  <c r="H681" i="17" s="1"/>
  <c r="G950" i="17"/>
  <c r="H950" i="17" s="1"/>
  <c r="G458" i="17"/>
  <c r="H458" i="17" s="1"/>
  <c r="G589" i="17"/>
  <c r="H589" i="17" s="1"/>
  <c r="G746" i="17"/>
  <c r="H746" i="17" s="1"/>
  <c r="G660" i="17"/>
  <c r="H660" i="17" s="1"/>
  <c r="G20" i="17"/>
  <c r="H20" i="17" s="1"/>
  <c r="G61" i="17"/>
  <c r="H61" i="17" s="1"/>
  <c r="G728" i="17"/>
  <c r="H728" i="17" s="1"/>
  <c r="G106" i="17"/>
  <c r="H106" i="17" s="1"/>
  <c r="G833" i="17"/>
  <c r="H833" i="17" s="1"/>
  <c r="G228" i="17"/>
  <c r="H228" i="17" s="1"/>
  <c r="G273" i="17"/>
  <c r="H273" i="17" s="1"/>
  <c r="G302" i="17"/>
  <c r="H302" i="17" s="1"/>
  <c r="G328" i="17"/>
  <c r="H328" i="17" s="1"/>
  <c r="G338" i="17"/>
  <c r="H338" i="17" s="1"/>
  <c r="G926" i="17"/>
  <c r="H926" i="17" s="1"/>
  <c r="G878" i="17"/>
  <c r="H878" i="17" s="1"/>
  <c r="G108" i="17"/>
  <c r="H108" i="17" s="1"/>
  <c r="G89" i="17"/>
  <c r="H89" i="17" s="1"/>
  <c r="G552" i="17"/>
  <c r="H552" i="17" s="1"/>
  <c r="G581" i="17"/>
  <c r="H581" i="17" s="1"/>
  <c r="G492" i="17"/>
  <c r="H492" i="17" s="1"/>
  <c r="G591" i="17"/>
  <c r="H591" i="17" s="1"/>
  <c r="G572" i="17"/>
  <c r="H572" i="17" s="1"/>
  <c r="G809" i="17"/>
  <c r="H809" i="17" s="1"/>
  <c r="G966" i="17"/>
  <c r="H966" i="17" s="1"/>
  <c r="G490" i="17"/>
  <c r="H490" i="17" s="1"/>
  <c r="G621" i="17"/>
  <c r="H621" i="17" s="1"/>
  <c r="G794" i="17"/>
  <c r="H794" i="17" s="1"/>
  <c r="G708" i="17"/>
  <c r="H708" i="17" s="1"/>
  <c r="G74" i="17"/>
  <c r="H74" i="17" s="1"/>
  <c r="F74" i="17"/>
  <c r="G25" i="17"/>
  <c r="H25" i="17" s="1"/>
  <c r="F25" i="17"/>
  <c r="G57" i="17"/>
  <c r="H57" i="17" s="1"/>
  <c r="G77" i="17"/>
  <c r="H77" i="17" s="1"/>
  <c r="G65" i="17"/>
  <c r="H65" i="17" s="1"/>
  <c r="G45" i="17"/>
  <c r="H45" i="17" s="1"/>
  <c r="G49" i="17"/>
  <c r="H49" i="17" s="1"/>
  <c r="G28" i="17"/>
  <c r="H28" i="17" s="1"/>
  <c r="G33" i="17"/>
  <c r="H33" i="17" s="1"/>
  <c r="G29" i="17"/>
  <c r="H29" i="17" s="1"/>
  <c r="G53" i="17"/>
  <c r="H53" i="17" s="1"/>
  <c r="G55" i="17"/>
  <c r="H55" i="17" s="1"/>
  <c r="G43" i="17"/>
  <c r="H43" i="17" s="1"/>
  <c r="G86" i="17"/>
  <c r="H86" i="17" s="1"/>
  <c r="G58" i="17"/>
  <c r="H58" i="17" s="1"/>
  <c r="G60" i="17"/>
  <c r="H60" i="17" s="1"/>
  <c r="G67" i="17"/>
  <c r="H67" i="17" s="1"/>
  <c r="F40" i="17"/>
  <c r="G40" i="17"/>
  <c r="H40" i="17" s="1"/>
  <c r="F24" i="17"/>
  <c r="G24" i="17"/>
  <c r="H24" i="17" s="1"/>
  <c r="F60" i="17"/>
  <c r="F27" i="17"/>
  <c r="F49" i="17"/>
  <c r="G51" i="17"/>
  <c r="H51" i="17" s="1"/>
  <c r="F51" i="17"/>
  <c r="G83" i="17"/>
  <c r="H83" i="17" s="1"/>
  <c r="F83" i="17"/>
  <c r="F57" i="17"/>
  <c r="G75" i="17"/>
  <c r="H75" i="17" s="1"/>
  <c r="F75" i="17"/>
  <c r="F33" i="17"/>
  <c r="G81" i="17"/>
  <c r="H81" i="17" s="1"/>
  <c r="F81" i="17"/>
  <c r="F44" i="17"/>
  <c r="G59" i="17"/>
  <c r="H59" i="17" s="1"/>
  <c r="F59" i="17"/>
  <c r="F71" i="17"/>
  <c r="G78" i="17"/>
  <c r="H78" i="17" s="1"/>
  <c r="F78" i="17"/>
  <c r="F58" i="17"/>
  <c r="G62" i="17"/>
  <c r="H62" i="17" s="1"/>
  <c r="F62" i="17"/>
  <c r="F41" i="17"/>
  <c r="G39" i="17"/>
  <c r="H39" i="17" s="1"/>
  <c r="F39" i="17"/>
  <c r="F77" i="17"/>
  <c r="G23" i="17"/>
  <c r="H23" i="17" s="1"/>
  <c r="F23" i="17"/>
  <c r="F80" i="17"/>
  <c r="G80" i="17"/>
  <c r="H80" i="17" s="1"/>
  <c r="G79" i="17"/>
  <c r="H79" i="17" s="1"/>
  <c r="F79" i="17"/>
  <c r="F67" i="17"/>
  <c r="G46" i="17"/>
  <c r="H46" i="17" s="1"/>
  <c r="F46" i="17"/>
  <c r="F73" i="17"/>
  <c r="F64" i="17"/>
  <c r="G64" i="17"/>
  <c r="H64" i="17" s="1"/>
  <c r="F42" i="17"/>
  <c r="F65" i="17"/>
  <c r="F48" i="17"/>
  <c r="G48" i="17"/>
  <c r="H48" i="17" s="1"/>
  <c r="G68" i="17"/>
  <c r="H68" i="17" s="1"/>
  <c r="F68" i="17"/>
  <c r="G47" i="17"/>
  <c r="H47" i="17" s="1"/>
  <c r="F47" i="17"/>
  <c r="F85" i="17"/>
  <c r="G30" i="17"/>
  <c r="H30" i="17" s="1"/>
  <c r="F30" i="17"/>
  <c r="F26" i="17"/>
  <c r="G63" i="17"/>
  <c r="H63" i="17" s="1"/>
  <c r="F63" i="17"/>
  <c r="F32" i="17"/>
  <c r="G32" i="17"/>
  <c r="H32" i="17" s="1"/>
  <c r="G76" i="17"/>
  <c r="H76" i="17" s="1"/>
  <c r="F76" i="17"/>
  <c r="G88" i="17"/>
  <c r="H88" i="17" s="1"/>
  <c r="F88" i="17"/>
  <c r="G56" i="17"/>
  <c r="H56" i="17" s="1"/>
  <c r="F56" i="17"/>
  <c r="F61" i="17"/>
  <c r="G31" i="17"/>
  <c r="H31" i="17" s="1"/>
  <c r="F31" i="17"/>
  <c r="F43" i="17"/>
  <c r="F72" i="17"/>
  <c r="G72" i="17"/>
  <c r="H72" i="17" s="1"/>
  <c r="F19" i="17"/>
  <c r="F990" i="17" l="1"/>
  <c r="H999" i="17"/>
  <c r="H990" i="17" l="1"/>
  <c r="I23" i="16" l="1"/>
  <c r="K23" i="16" s="1"/>
  <c r="I24" i="16"/>
  <c r="I25" i="16"/>
  <c r="I26" i="16"/>
  <c r="I27" i="16"/>
  <c r="K27" i="16" s="1"/>
  <c r="I28" i="16"/>
  <c r="I29" i="16"/>
  <c r="I30" i="16"/>
  <c r="K30" i="16" s="1"/>
  <c r="I31" i="16"/>
  <c r="I32" i="16"/>
  <c r="K32" i="16" s="1"/>
  <c r="I33" i="16"/>
  <c r="I34" i="16"/>
  <c r="I35" i="16"/>
  <c r="I36" i="16"/>
  <c r="K36" i="16" s="1"/>
  <c r="I37" i="16"/>
  <c r="I38" i="16"/>
  <c r="K38" i="16" s="1"/>
  <c r="I39" i="16"/>
  <c r="K39" i="16" s="1"/>
  <c r="I40" i="16"/>
  <c r="I41" i="16"/>
  <c r="I42" i="16"/>
  <c r="I43" i="16"/>
  <c r="K43" i="16" s="1"/>
  <c r="I44" i="16"/>
  <c r="K44" i="16" s="1"/>
  <c r="I45" i="16"/>
  <c r="I46" i="16"/>
  <c r="K46" i="16" s="1"/>
  <c r="I47" i="16"/>
  <c r="I48" i="16"/>
  <c r="I49" i="16"/>
  <c r="I50" i="16"/>
  <c r="I51" i="16"/>
  <c r="I52" i="16"/>
  <c r="I53" i="16"/>
  <c r="I54" i="16"/>
  <c r="K54" i="16" s="1"/>
  <c r="I55" i="16"/>
  <c r="K55" i="16" s="1"/>
  <c r="I56" i="16"/>
  <c r="K56" i="16" s="1"/>
  <c r="I57" i="16"/>
  <c r="I58" i="16"/>
  <c r="K58" i="16" s="1"/>
  <c r="I59" i="16"/>
  <c r="K59" i="16" s="1"/>
  <c r="I60" i="16"/>
  <c r="K60" i="16" s="1"/>
  <c r="I61" i="16"/>
  <c r="I62" i="16"/>
  <c r="K62" i="16" s="1"/>
  <c r="I63" i="16"/>
  <c r="I64" i="16"/>
  <c r="K64" i="16" s="1"/>
  <c r="I65" i="16"/>
  <c r="I66" i="16"/>
  <c r="I67" i="16"/>
  <c r="I68" i="16"/>
  <c r="I69" i="16"/>
  <c r="I70" i="16"/>
  <c r="K70" i="16" s="1"/>
  <c r="I71" i="16"/>
  <c r="K71" i="16" s="1"/>
  <c r="I72" i="16"/>
  <c r="K72" i="16" s="1"/>
  <c r="I73" i="16"/>
  <c r="I74" i="16"/>
  <c r="I75" i="16"/>
  <c r="K75" i="16" s="1"/>
  <c r="I76" i="16"/>
  <c r="K76" i="16" s="1"/>
  <c r="I77" i="16"/>
  <c r="I78" i="16"/>
  <c r="K78" i="16" s="1"/>
  <c r="I79" i="16"/>
  <c r="I80" i="16"/>
  <c r="K80" i="16" s="1"/>
  <c r="I81" i="16"/>
  <c r="K81" i="16" s="1"/>
  <c r="I82" i="16"/>
  <c r="I83" i="16"/>
  <c r="I84" i="16"/>
  <c r="K84" i="16" s="1"/>
  <c r="I85" i="16"/>
  <c r="I86" i="16"/>
  <c r="K86" i="16" s="1"/>
  <c r="I87" i="16"/>
  <c r="K87" i="16" s="1"/>
  <c r="I88" i="16"/>
  <c r="I89" i="16"/>
  <c r="I90" i="16"/>
  <c r="I91" i="16"/>
  <c r="K91" i="16" s="1"/>
  <c r="I92" i="16"/>
  <c r="I93" i="16"/>
  <c r="I94" i="16"/>
  <c r="K94" i="16" s="1"/>
  <c r="I95" i="16"/>
  <c r="I96" i="16"/>
  <c r="K96" i="16" s="1"/>
  <c r="I97" i="16"/>
  <c r="I98" i="16"/>
  <c r="I99" i="16"/>
  <c r="I100" i="16"/>
  <c r="K100" i="16" s="1"/>
  <c r="I101" i="16"/>
  <c r="K101" i="16" s="1"/>
  <c r="I102" i="16"/>
  <c r="K102" i="16" s="1"/>
  <c r="I103" i="16"/>
  <c r="K103" i="16" s="1"/>
  <c r="I104" i="16"/>
  <c r="I105" i="16"/>
  <c r="I106" i="16"/>
  <c r="I107" i="16"/>
  <c r="K107" i="16" s="1"/>
  <c r="I108" i="16"/>
  <c r="K108" i="16" s="1"/>
  <c r="I109" i="16"/>
  <c r="I110" i="16"/>
  <c r="K110" i="16" s="1"/>
  <c r="I111" i="16"/>
  <c r="I112" i="16"/>
  <c r="I113" i="16"/>
  <c r="I114" i="16"/>
  <c r="K114" i="16" s="1"/>
  <c r="I115" i="16"/>
  <c r="I116" i="16"/>
  <c r="K116" i="16" s="1"/>
  <c r="I117" i="16"/>
  <c r="I118" i="16"/>
  <c r="K118" i="16" s="1"/>
  <c r="I119" i="16"/>
  <c r="K119" i="16" s="1"/>
  <c r="I120" i="16"/>
  <c r="K120" i="16" s="1"/>
  <c r="I121" i="16"/>
  <c r="I122" i="16"/>
  <c r="K122" i="16" s="1"/>
  <c r="I123" i="16"/>
  <c r="K123" i="16" s="1"/>
  <c r="I124" i="16"/>
  <c r="K124" i="16" s="1"/>
  <c r="I125" i="16"/>
  <c r="I126" i="16"/>
  <c r="K126" i="16" s="1"/>
  <c r="I127" i="16"/>
  <c r="K127" i="16" s="1"/>
  <c r="I128" i="16"/>
  <c r="I129" i="16"/>
  <c r="I130" i="16"/>
  <c r="I131" i="16"/>
  <c r="K131" i="16" s="1"/>
  <c r="I132" i="16"/>
  <c r="I133" i="16"/>
  <c r="I134" i="16"/>
  <c r="I135" i="16"/>
  <c r="K135" i="16" s="1"/>
  <c r="I136" i="16"/>
  <c r="K136" i="16" s="1"/>
  <c r="I137" i="16"/>
  <c r="I138" i="16"/>
  <c r="I139" i="16"/>
  <c r="K139" i="16" s="1"/>
  <c r="I140" i="16"/>
  <c r="I141" i="16"/>
  <c r="K141" i="16" s="1"/>
  <c r="I142" i="16"/>
  <c r="I143" i="16"/>
  <c r="K143" i="16" s="1"/>
  <c r="I144" i="16"/>
  <c r="K144" i="16" s="1"/>
  <c r="I145" i="16"/>
  <c r="I146" i="16"/>
  <c r="I147" i="16"/>
  <c r="K147" i="16" s="1"/>
  <c r="I148" i="16"/>
  <c r="I149" i="16"/>
  <c r="I150" i="16"/>
  <c r="I151" i="16"/>
  <c r="K151" i="16" s="1"/>
  <c r="I152" i="16"/>
  <c r="K152" i="16" s="1"/>
  <c r="I153" i="16"/>
  <c r="I154" i="16"/>
  <c r="I155" i="16"/>
  <c r="I156" i="16"/>
  <c r="I157" i="16"/>
  <c r="I158" i="16"/>
  <c r="I159" i="16"/>
  <c r="K159" i="16" s="1"/>
  <c r="I160" i="16"/>
  <c r="I161" i="16"/>
  <c r="I162" i="16"/>
  <c r="I163" i="16"/>
  <c r="K163" i="16" s="1"/>
  <c r="I164" i="16"/>
  <c r="I165" i="16"/>
  <c r="I166" i="16"/>
  <c r="I167" i="16"/>
  <c r="K167" i="16" s="1"/>
  <c r="I168" i="16"/>
  <c r="K168" i="16" s="1"/>
  <c r="I169" i="16"/>
  <c r="I170" i="16"/>
  <c r="I171" i="16"/>
  <c r="K171" i="16" s="1"/>
  <c r="I172" i="16"/>
  <c r="K172" i="16" s="1"/>
  <c r="I173" i="16"/>
  <c r="I174" i="16"/>
  <c r="I175" i="16"/>
  <c r="K175" i="16" s="1"/>
  <c r="I176" i="16"/>
  <c r="I177" i="16"/>
  <c r="I178" i="16"/>
  <c r="I179" i="16"/>
  <c r="K179" i="16" s="1"/>
  <c r="I180" i="16"/>
  <c r="I181" i="16"/>
  <c r="I182" i="16"/>
  <c r="K182" i="16" s="1"/>
  <c r="I183" i="16"/>
  <c r="K183" i="16" s="1"/>
  <c r="I184" i="16"/>
  <c r="K184" i="16" s="1"/>
  <c r="I185" i="16"/>
  <c r="I186" i="16"/>
  <c r="K186" i="16" s="1"/>
  <c r="I187" i="16"/>
  <c r="K187" i="16" s="1"/>
  <c r="I188" i="16"/>
  <c r="K188" i="16" s="1"/>
  <c r="I189" i="16"/>
  <c r="I190" i="16"/>
  <c r="K190" i="16" s="1"/>
  <c r="I191" i="16"/>
  <c r="K191" i="16" s="1"/>
  <c r="I192" i="16"/>
  <c r="I193" i="16"/>
  <c r="I194" i="16"/>
  <c r="I195" i="16"/>
  <c r="K195" i="16" s="1"/>
  <c r="I196" i="16"/>
  <c r="I197" i="16"/>
  <c r="I198" i="16"/>
  <c r="I199" i="16"/>
  <c r="K199" i="16" s="1"/>
  <c r="I200" i="16"/>
  <c r="K200" i="16" s="1"/>
  <c r="I201" i="16"/>
  <c r="I202" i="16"/>
  <c r="I203" i="16"/>
  <c r="K203" i="16" s="1"/>
  <c r="I204" i="16"/>
  <c r="I205" i="16"/>
  <c r="K205" i="16" s="1"/>
  <c r="I206" i="16"/>
  <c r="K206" i="16" s="1"/>
  <c r="I207" i="16"/>
  <c r="K207" i="16" s="1"/>
  <c r="I208" i="16"/>
  <c r="K208" i="16" s="1"/>
  <c r="I209" i="16"/>
  <c r="I210" i="16"/>
  <c r="I211" i="16"/>
  <c r="I212" i="16"/>
  <c r="K212" i="16" s="1"/>
  <c r="I213" i="16"/>
  <c r="I214" i="16"/>
  <c r="K214" i="16" s="1"/>
  <c r="I215" i="16"/>
  <c r="K215" i="16" s="1"/>
  <c r="I216" i="16"/>
  <c r="K216" i="16" s="1"/>
  <c r="I217" i="16"/>
  <c r="K28" i="16"/>
  <c r="K29" i="16"/>
  <c r="K45" i="16"/>
  <c r="K61" i="16"/>
  <c r="K77" i="16"/>
  <c r="K92" i="16"/>
  <c r="K93" i="16"/>
  <c r="K109" i="16"/>
  <c r="K125" i="16"/>
  <c r="K134" i="16"/>
  <c r="K140" i="16"/>
  <c r="K150" i="16"/>
  <c r="K155" i="16"/>
  <c r="K156" i="16"/>
  <c r="K157" i="16"/>
  <c r="K166" i="16"/>
  <c r="K173" i="16"/>
  <c r="K189" i="16"/>
  <c r="K198" i="16"/>
  <c r="K204" i="16"/>
  <c r="K211" i="16"/>
  <c r="K213" i="16"/>
  <c r="I22" i="16"/>
  <c r="K22" i="16" s="1"/>
  <c r="K217" i="16"/>
  <c r="K210" i="16"/>
  <c r="K209" i="16"/>
  <c r="K202" i="16"/>
  <c r="K201" i="16"/>
  <c r="K197" i="16"/>
  <c r="K196" i="16"/>
  <c r="K194" i="16"/>
  <c r="K193" i="16"/>
  <c r="K192" i="16"/>
  <c r="K185" i="16"/>
  <c r="K181" i="16"/>
  <c r="K180" i="16"/>
  <c r="K178" i="16"/>
  <c r="K177" i="16"/>
  <c r="K176" i="16"/>
  <c r="K174" i="16"/>
  <c r="K170" i="16"/>
  <c r="K169" i="16"/>
  <c r="K165" i="16"/>
  <c r="K164" i="16"/>
  <c r="K162" i="16"/>
  <c r="K161" i="16"/>
  <c r="K160" i="16"/>
  <c r="K158" i="16"/>
  <c r="K154" i="16"/>
  <c r="K153" i="16"/>
  <c r="K149" i="16"/>
  <c r="K148" i="16"/>
  <c r="K146" i="16"/>
  <c r="K145" i="16"/>
  <c r="K142" i="16"/>
  <c r="K138" i="16"/>
  <c r="K137" i="16"/>
  <c r="K133" i="16"/>
  <c r="K132" i="16"/>
  <c r="K130" i="16"/>
  <c r="K129" i="16"/>
  <c r="K128" i="16"/>
  <c r="K121" i="16"/>
  <c r="K117" i="16"/>
  <c r="K115" i="16"/>
  <c r="K113" i="16"/>
  <c r="K112" i="16"/>
  <c r="K111" i="16"/>
  <c r="K106" i="16"/>
  <c r="K105" i="16"/>
  <c r="K104" i="16"/>
  <c r="K99" i="16"/>
  <c r="K98" i="16"/>
  <c r="K97" i="16"/>
  <c r="K95" i="16"/>
  <c r="K90" i="16"/>
  <c r="K89" i="16"/>
  <c r="K88" i="16"/>
  <c r="K85" i="16"/>
  <c r="K83" i="16"/>
  <c r="K82" i="16"/>
  <c r="K79" i="16"/>
  <c r="K74" i="16"/>
  <c r="K73" i="16"/>
  <c r="K69" i="16"/>
  <c r="K68" i="16"/>
  <c r="K67" i="16"/>
  <c r="K66" i="16"/>
  <c r="K65" i="16"/>
  <c r="K63" i="16"/>
  <c r="K57" i="16"/>
  <c r="K53" i="16"/>
  <c r="K52" i="16"/>
  <c r="K51" i="16"/>
  <c r="K50" i="16"/>
  <c r="K49" i="16"/>
  <c r="K48" i="16"/>
  <c r="K47" i="16"/>
  <c r="K42" i="16"/>
  <c r="K41" i="16"/>
  <c r="K40" i="16"/>
  <c r="K37" i="16"/>
  <c r="K35" i="16"/>
  <c r="K34" i="16"/>
  <c r="K33" i="16"/>
  <c r="K31" i="16"/>
  <c r="K26" i="16"/>
  <c r="K25" i="16"/>
  <c r="K24" i="16"/>
  <c r="I23" i="15"/>
  <c r="K23" i="15" s="1"/>
  <c r="I24" i="15"/>
  <c r="I25" i="15"/>
  <c r="I26" i="15"/>
  <c r="I27" i="15"/>
  <c r="K27" i="15" s="1"/>
  <c r="I28" i="15"/>
  <c r="K28" i="15" s="1"/>
  <c r="I29" i="15"/>
  <c r="I30" i="15"/>
  <c r="K30" i="15" s="1"/>
  <c r="I31" i="15"/>
  <c r="K31" i="15" s="1"/>
  <c r="I32" i="15"/>
  <c r="I33" i="15"/>
  <c r="I34" i="15"/>
  <c r="K34" i="15" s="1"/>
  <c r="I35" i="15"/>
  <c r="I36" i="15"/>
  <c r="I37" i="15"/>
  <c r="I38" i="15"/>
  <c r="I39" i="15"/>
  <c r="K39" i="15" s="1"/>
  <c r="I40" i="15"/>
  <c r="I41" i="15"/>
  <c r="I42" i="15"/>
  <c r="K42" i="15" s="1"/>
  <c r="I43" i="15"/>
  <c r="K43" i="15" s="1"/>
  <c r="I44" i="15"/>
  <c r="I45" i="15"/>
  <c r="I46" i="15"/>
  <c r="I47" i="15"/>
  <c r="I48" i="15"/>
  <c r="I49" i="15"/>
  <c r="I50" i="15"/>
  <c r="K50" i="15" s="1"/>
  <c r="I51" i="15"/>
  <c r="K51" i="15" s="1"/>
  <c r="I52" i="15"/>
  <c r="K52" i="15" s="1"/>
  <c r="I53" i="15"/>
  <c r="I54" i="15"/>
  <c r="K54" i="15" s="1"/>
  <c r="I55" i="15"/>
  <c r="I56" i="15"/>
  <c r="I57" i="15"/>
  <c r="I58" i="15"/>
  <c r="I59" i="15"/>
  <c r="I60" i="15"/>
  <c r="K60" i="15" s="1"/>
  <c r="I61" i="15"/>
  <c r="I62" i="15"/>
  <c r="K62" i="15" s="1"/>
  <c r="I63" i="15"/>
  <c r="K63" i="15" s="1"/>
  <c r="I64" i="15"/>
  <c r="I65" i="15"/>
  <c r="I66" i="15"/>
  <c r="K66" i="15" s="1"/>
  <c r="I67" i="15"/>
  <c r="I68" i="15"/>
  <c r="I69" i="15"/>
  <c r="I70" i="15"/>
  <c r="K70" i="15" s="1"/>
  <c r="I71" i="15"/>
  <c r="K71" i="15" s="1"/>
  <c r="I72" i="15"/>
  <c r="I73" i="15"/>
  <c r="I74" i="15"/>
  <c r="K74" i="15" s="1"/>
  <c r="I75" i="15"/>
  <c r="K75" i="15" s="1"/>
  <c r="I76" i="15"/>
  <c r="I77" i="15"/>
  <c r="I78" i="15"/>
  <c r="I79" i="15"/>
  <c r="I80" i="15"/>
  <c r="I81" i="15"/>
  <c r="I82" i="15"/>
  <c r="I83" i="15"/>
  <c r="K83" i="15" s="1"/>
  <c r="I84" i="15"/>
  <c r="K84" i="15" s="1"/>
  <c r="I85" i="15"/>
  <c r="I86" i="15"/>
  <c r="K86" i="15" s="1"/>
  <c r="I87" i="15"/>
  <c r="I88" i="15"/>
  <c r="I89" i="15"/>
  <c r="I90" i="15"/>
  <c r="I91" i="15"/>
  <c r="K91" i="15" s="1"/>
  <c r="I92" i="15"/>
  <c r="K92" i="15" s="1"/>
  <c r="I93" i="15"/>
  <c r="I94" i="15"/>
  <c r="K94" i="15" s="1"/>
  <c r="I95" i="15"/>
  <c r="K95" i="15" s="1"/>
  <c r="I96" i="15"/>
  <c r="I97" i="15"/>
  <c r="I98" i="15"/>
  <c r="K98" i="15" s="1"/>
  <c r="I99" i="15"/>
  <c r="I100" i="15"/>
  <c r="I101" i="15"/>
  <c r="I102" i="15"/>
  <c r="I103" i="15"/>
  <c r="K103" i="15" s="1"/>
  <c r="I104" i="15"/>
  <c r="I105" i="15"/>
  <c r="I106" i="15"/>
  <c r="K106" i="15" s="1"/>
  <c r="I107" i="15"/>
  <c r="K107" i="15" s="1"/>
  <c r="I108" i="15"/>
  <c r="K108" i="15" s="1"/>
  <c r="I109" i="15"/>
  <c r="I110" i="15"/>
  <c r="I111" i="15"/>
  <c r="I112" i="15"/>
  <c r="I113" i="15"/>
  <c r="I114" i="15"/>
  <c r="K114" i="15" s="1"/>
  <c r="I115" i="15"/>
  <c r="K115" i="15" s="1"/>
  <c r="I116" i="15"/>
  <c r="K116" i="15" s="1"/>
  <c r="I117" i="15"/>
  <c r="I118" i="15"/>
  <c r="K118" i="15" s="1"/>
  <c r="I119" i="15"/>
  <c r="I120" i="15"/>
  <c r="I121" i="15"/>
  <c r="I122" i="15"/>
  <c r="I123" i="15"/>
  <c r="I124" i="15"/>
  <c r="K124" i="15" s="1"/>
  <c r="I125" i="15"/>
  <c r="I126" i="15"/>
  <c r="K126" i="15" s="1"/>
  <c r="I127" i="15"/>
  <c r="K127" i="15" s="1"/>
  <c r="I128" i="15"/>
  <c r="I129" i="15"/>
  <c r="I130" i="15"/>
  <c r="K130" i="15" s="1"/>
  <c r="I131" i="15"/>
  <c r="I132" i="15"/>
  <c r="I133" i="15"/>
  <c r="I134" i="15"/>
  <c r="K134" i="15" s="1"/>
  <c r="I135" i="15"/>
  <c r="K135" i="15" s="1"/>
  <c r="I136" i="15"/>
  <c r="I137" i="15"/>
  <c r="I138" i="15"/>
  <c r="K138" i="15" s="1"/>
  <c r="I139" i="15"/>
  <c r="K139" i="15" s="1"/>
  <c r="I140" i="15"/>
  <c r="I141" i="15"/>
  <c r="I142" i="15"/>
  <c r="I143" i="15"/>
  <c r="I144" i="15"/>
  <c r="I145" i="15"/>
  <c r="I146" i="15"/>
  <c r="I147" i="15"/>
  <c r="K147" i="15" s="1"/>
  <c r="I148" i="15"/>
  <c r="K148" i="15" s="1"/>
  <c r="I149" i="15"/>
  <c r="I150" i="15"/>
  <c r="K150" i="15" s="1"/>
  <c r="I151" i="15"/>
  <c r="I152" i="15"/>
  <c r="I153" i="15"/>
  <c r="I154" i="15"/>
  <c r="I155" i="15"/>
  <c r="K155" i="15" s="1"/>
  <c r="I156" i="15"/>
  <c r="K156" i="15" s="1"/>
  <c r="I157" i="15"/>
  <c r="I158" i="15"/>
  <c r="K158" i="15" s="1"/>
  <c r="I159" i="15"/>
  <c r="K159" i="15" s="1"/>
  <c r="I160" i="15"/>
  <c r="I161" i="15"/>
  <c r="I162" i="15"/>
  <c r="K162" i="15" s="1"/>
  <c r="I163" i="15"/>
  <c r="I164" i="15"/>
  <c r="I165" i="15"/>
  <c r="I166" i="15"/>
  <c r="I167" i="15"/>
  <c r="K167" i="15" s="1"/>
  <c r="I168" i="15"/>
  <c r="I169" i="15"/>
  <c r="I170" i="15"/>
  <c r="K170" i="15" s="1"/>
  <c r="I171" i="15"/>
  <c r="K171" i="15" s="1"/>
  <c r="I172" i="15"/>
  <c r="K172" i="15" s="1"/>
  <c r="I173" i="15"/>
  <c r="I174" i="15"/>
  <c r="I175" i="15"/>
  <c r="I176" i="15"/>
  <c r="I177" i="15"/>
  <c r="I178" i="15"/>
  <c r="K178" i="15" s="1"/>
  <c r="I179" i="15"/>
  <c r="K179" i="15" s="1"/>
  <c r="I180" i="15"/>
  <c r="K180" i="15" s="1"/>
  <c r="I181" i="15"/>
  <c r="I182" i="15"/>
  <c r="K182" i="15" s="1"/>
  <c r="I183" i="15"/>
  <c r="I184" i="15"/>
  <c r="I185" i="15"/>
  <c r="I186" i="15"/>
  <c r="I187" i="15"/>
  <c r="I188" i="15"/>
  <c r="K188" i="15" s="1"/>
  <c r="I189" i="15"/>
  <c r="I190" i="15"/>
  <c r="K190" i="15" s="1"/>
  <c r="I191" i="15"/>
  <c r="K191" i="15" s="1"/>
  <c r="I192" i="15"/>
  <c r="I193" i="15"/>
  <c r="I194" i="15"/>
  <c r="K194" i="15" s="1"/>
  <c r="I195" i="15"/>
  <c r="I196" i="15"/>
  <c r="I197" i="15"/>
  <c r="I198" i="15"/>
  <c r="K198" i="15" s="1"/>
  <c r="I199" i="15"/>
  <c r="K199" i="15" s="1"/>
  <c r="I200" i="15"/>
  <c r="I201" i="15"/>
  <c r="I202" i="15"/>
  <c r="I203" i="15"/>
  <c r="K203" i="15" s="1"/>
  <c r="I204" i="15"/>
  <c r="I205" i="15"/>
  <c r="I206" i="15"/>
  <c r="K206" i="15" s="1"/>
  <c r="I207" i="15"/>
  <c r="K207" i="15" s="1"/>
  <c r="I208" i="15"/>
  <c r="I209" i="15"/>
  <c r="I210" i="15"/>
  <c r="I211" i="15"/>
  <c r="K211" i="15" s="1"/>
  <c r="I212" i="15"/>
  <c r="K212" i="15" s="1"/>
  <c r="I213" i="15"/>
  <c r="I214" i="15"/>
  <c r="I215" i="15"/>
  <c r="K215" i="15" s="1"/>
  <c r="I216" i="15"/>
  <c r="I217" i="15"/>
  <c r="I218" i="15"/>
  <c r="K218" i="15" s="1"/>
  <c r="I219" i="15"/>
  <c r="K219" i="15" s="1"/>
  <c r="I220" i="15"/>
  <c r="K220" i="15" s="1"/>
  <c r="I221" i="15"/>
  <c r="I222" i="15"/>
  <c r="I223" i="15"/>
  <c r="I224" i="15"/>
  <c r="I225" i="15"/>
  <c r="I226" i="15"/>
  <c r="K226" i="15" s="1"/>
  <c r="I227" i="15"/>
  <c r="K227" i="15" s="1"/>
  <c r="I228" i="15"/>
  <c r="K228" i="15" s="1"/>
  <c r="I229" i="15"/>
  <c r="K229" i="15" s="1"/>
  <c r="I230" i="15"/>
  <c r="I231" i="15"/>
  <c r="I232" i="15"/>
  <c r="I233" i="15"/>
  <c r="K233" i="15" s="1"/>
  <c r="I234" i="15"/>
  <c r="K234" i="15" s="1"/>
  <c r="I235" i="15"/>
  <c r="K235" i="15" s="1"/>
  <c r="I236" i="15"/>
  <c r="K236" i="15" s="1"/>
  <c r="I237" i="15"/>
  <c r="I238" i="15"/>
  <c r="I239" i="15"/>
  <c r="K239" i="15" s="1"/>
  <c r="I240" i="15"/>
  <c r="I241" i="15"/>
  <c r="I242" i="15"/>
  <c r="I243" i="15"/>
  <c r="K243" i="15" s="1"/>
  <c r="I244" i="15"/>
  <c r="I245" i="15"/>
  <c r="I246" i="15"/>
  <c r="I247" i="15"/>
  <c r="I248" i="15"/>
  <c r="I249" i="15"/>
  <c r="I250" i="15"/>
  <c r="K250" i="15" s="1"/>
  <c r="I251" i="15"/>
  <c r="K251" i="15" s="1"/>
  <c r="I252" i="15"/>
  <c r="K252" i="15" s="1"/>
  <c r="I253" i="15"/>
  <c r="I254" i="15"/>
  <c r="K254" i="15" s="1"/>
  <c r="I255" i="15"/>
  <c r="K255" i="15" s="1"/>
  <c r="I256" i="15"/>
  <c r="I257" i="15"/>
  <c r="I258" i="15"/>
  <c r="K258" i="15" s="1"/>
  <c r="I259" i="15"/>
  <c r="I260" i="15"/>
  <c r="I261" i="15"/>
  <c r="I262" i="15"/>
  <c r="K262" i="15" s="1"/>
  <c r="I263" i="15"/>
  <c r="K263" i="15" s="1"/>
  <c r="I264" i="15"/>
  <c r="I265" i="15"/>
  <c r="I266" i="15"/>
  <c r="I267" i="15"/>
  <c r="I268" i="15"/>
  <c r="K268" i="15" s="1"/>
  <c r="I269" i="15"/>
  <c r="I270" i="15"/>
  <c r="I271" i="15"/>
  <c r="I272" i="15"/>
  <c r="I273" i="15"/>
  <c r="I274" i="15"/>
  <c r="I275" i="15"/>
  <c r="K275" i="15" s="1"/>
  <c r="I276" i="15"/>
  <c r="K276" i="15" s="1"/>
  <c r="I277" i="15"/>
  <c r="K277" i="15" s="1"/>
  <c r="I278" i="15"/>
  <c r="I279" i="15"/>
  <c r="I280" i="15"/>
  <c r="I281" i="15"/>
  <c r="K281" i="15" s="1"/>
  <c r="I282" i="15"/>
  <c r="K282" i="15" s="1"/>
  <c r="I283" i="15"/>
  <c r="K283" i="15" s="1"/>
  <c r="I284" i="15"/>
  <c r="I285" i="15"/>
  <c r="I286" i="15"/>
  <c r="I287" i="15"/>
  <c r="I288" i="15"/>
  <c r="I289" i="15"/>
  <c r="I290" i="15"/>
  <c r="K290" i="15" s="1"/>
  <c r="I291" i="15"/>
  <c r="K291" i="15" s="1"/>
  <c r="I292" i="15"/>
  <c r="K292" i="15" s="1"/>
  <c r="I293" i="15"/>
  <c r="K293" i="15" s="1"/>
  <c r="I294" i="15"/>
  <c r="K294" i="15" s="1"/>
  <c r="I295" i="15"/>
  <c r="I296" i="15"/>
  <c r="I297" i="15"/>
  <c r="K297" i="15" s="1"/>
  <c r="I298" i="15"/>
  <c r="K298" i="15" s="1"/>
  <c r="I299" i="15"/>
  <c r="K299" i="15" s="1"/>
  <c r="I300" i="15"/>
  <c r="K300" i="15" s="1"/>
  <c r="I301" i="15"/>
  <c r="I302" i="15"/>
  <c r="I303" i="15"/>
  <c r="I304" i="15"/>
  <c r="I305" i="15"/>
  <c r="I306" i="15"/>
  <c r="K306" i="15" s="1"/>
  <c r="I307" i="15"/>
  <c r="K307" i="15" s="1"/>
  <c r="I308" i="15"/>
  <c r="K308" i="15" s="1"/>
  <c r="I309" i="15"/>
  <c r="I310" i="15"/>
  <c r="I311" i="15"/>
  <c r="I312" i="15"/>
  <c r="I313" i="15"/>
  <c r="I314" i="15"/>
  <c r="I315" i="15"/>
  <c r="I316" i="15"/>
  <c r="I317" i="15"/>
  <c r="I318" i="15"/>
  <c r="K318" i="15" s="1"/>
  <c r="I319" i="15"/>
  <c r="K319" i="15" s="1"/>
  <c r="I320" i="15"/>
  <c r="I321" i="15"/>
  <c r="I322" i="15"/>
  <c r="I323" i="15"/>
  <c r="K323" i="15" s="1"/>
  <c r="I324" i="15"/>
  <c r="K324" i="15" s="1"/>
  <c r="I325" i="15"/>
  <c r="I326" i="15"/>
  <c r="I327" i="15"/>
  <c r="I328" i="15"/>
  <c r="I329" i="15"/>
  <c r="K329" i="15" s="1"/>
  <c r="I330" i="15"/>
  <c r="K330" i="15" s="1"/>
  <c r="I331" i="15"/>
  <c r="K331" i="15" s="1"/>
  <c r="I332" i="15"/>
  <c r="I333" i="15"/>
  <c r="K25" i="15"/>
  <c r="K40" i="15"/>
  <c r="K41" i="15"/>
  <c r="K44" i="15"/>
  <c r="K47" i="15"/>
  <c r="K56" i="15"/>
  <c r="K57" i="15"/>
  <c r="K72" i="15"/>
  <c r="K73" i="15"/>
  <c r="K76" i="15"/>
  <c r="K79" i="15"/>
  <c r="K88" i="15"/>
  <c r="K89" i="15"/>
  <c r="K104" i="15"/>
  <c r="K105" i="15"/>
  <c r="K111" i="15"/>
  <c r="K120" i="15"/>
  <c r="K121" i="15"/>
  <c r="K136" i="15"/>
  <c r="K137" i="15"/>
  <c r="K140" i="15"/>
  <c r="K143" i="15"/>
  <c r="K152" i="15"/>
  <c r="K153" i="15"/>
  <c r="K168" i="15"/>
  <c r="K169" i="15"/>
  <c r="K175" i="15"/>
  <c r="K184" i="15"/>
  <c r="K185" i="15"/>
  <c r="K200" i="15"/>
  <c r="K201" i="15"/>
  <c r="K202" i="15"/>
  <c r="K204" i="15"/>
  <c r="K216" i="15"/>
  <c r="K217" i="15"/>
  <c r="K223" i="15"/>
  <c r="K232" i="15"/>
  <c r="K245" i="15"/>
  <c r="K248" i="15"/>
  <c r="K249" i="15"/>
  <c r="K264" i="15"/>
  <c r="K265" i="15"/>
  <c r="K266" i="15"/>
  <c r="K267" i="15"/>
  <c r="K271" i="15"/>
  <c r="K280" i="15"/>
  <c r="K284" i="15"/>
  <c r="K287" i="15"/>
  <c r="K296" i="15"/>
  <c r="K303" i="15"/>
  <c r="K309" i="15"/>
  <c r="K310" i="15"/>
  <c r="K312" i="15"/>
  <c r="K313" i="15"/>
  <c r="K314" i="15"/>
  <c r="K315" i="15"/>
  <c r="K316" i="15"/>
  <c r="K325" i="15"/>
  <c r="K326" i="15"/>
  <c r="K328" i="15"/>
  <c r="K332" i="15"/>
  <c r="I22" i="15"/>
  <c r="K22" i="15" s="1"/>
  <c r="K333" i="15"/>
  <c r="K327" i="15"/>
  <c r="K322" i="15"/>
  <c r="K321" i="15"/>
  <c r="K320" i="15"/>
  <c r="K317" i="15"/>
  <c r="K311" i="15"/>
  <c r="K305" i="15"/>
  <c r="K304" i="15"/>
  <c r="K302" i="15"/>
  <c r="K301" i="15"/>
  <c r="K295" i="15"/>
  <c r="K289" i="15"/>
  <c r="K288" i="15"/>
  <c r="K286" i="15"/>
  <c r="K285" i="15"/>
  <c r="K279" i="15"/>
  <c r="K278" i="15"/>
  <c r="K274" i="15"/>
  <c r="K273" i="15"/>
  <c r="K272" i="15"/>
  <c r="K270" i="15"/>
  <c r="K269" i="15"/>
  <c r="K261" i="15"/>
  <c r="K260" i="15"/>
  <c r="K259" i="15"/>
  <c r="K257" i="15"/>
  <c r="K256" i="15"/>
  <c r="K253" i="15"/>
  <c r="K247" i="15"/>
  <c r="K246" i="15"/>
  <c r="K244" i="15"/>
  <c r="K242" i="15"/>
  <c r="K241" i="15"/>
  <c r="K240" i="15"/>
  <c r="K238" i="15"/>
  <c r="K237" i="15"/>
  <c r="K231" i="15"/>
  <c r="K230" i="15"/>
  <c r="K225" i="15"/>
  <c r="K224" i="15"/>
  <c r="K222" i="15"/>
  <c r="K221" i="15"/>
  <c r="K214" i="15"/>
  <c r="K213" i="15"/>
  <c r="K210" i="15"/>
  <c r="K209" i="15"/>
  <c r="K208" i="15"/>
  <c r="K205" i="15"/>
  <c r="K197" i="15"/>
  <c r="K196" i="15"/>
  <c r="K195" i="15"/>
  <c r="K193" i="15"/>
  <c r="K192" i="15"/>
  <c r="K189" i="15"/>
  <c r="K187" i="15"/>
  <c r="K186" i="15"/>
  <c r="K183" i="15"/>
  <c r="K181" i="15"/>
  <c r="K177" i="15"/>
  <c r="K176" i="15"/>
  <c r="K174" i="15"/>
  <c r="K173" i="15"/>
  <c r="K166" i="15"/>
  <c r="K165" i="15"/>
  <c r="K164" i="15"/>
  <c r="K163" i="15"/>
  <c r="K161" i="15"/>
  <c r="K160" i="15"/>
  <c r="K157" i="15"/>
  <c r="K154" i="15"/>
  <c r="K151" i="15"/>
  <c r="K149" i="15"/>
  <c r="K146" i="15"/>
  <c r="K145" i="15"/>
  <c r="K144" i="15"/>
  <c r="K142" i="15"/>
  <c r="K141" i="15"/>
  <c r="K133" i="15"/>
  <c r="K132" i="15"/>
  <c r="K131" i="15"/>
  <c r="K129" i="15"/>
  <c r="K128" i="15"/>
  <c r="K125" i="15"/>
  <c r="K123" i="15"/>
  <c r="K122" i="15"/>
  <c r="K119" i="15"/>
  <c r="K117" i="15"/>
  <c r="K113" i="15"/>
  <c r="K112" i="15"/>
  <c r="K110" i="15"/>
  <c r="K109" i="15"/>
  <c r="K102" i="15"/>
  <c r="K101" i="15"/>
  <c r="K100" i="15"/>
  <c r="K99" i="15"/>
  <c r="K97" i="15"/>
  <c r="K96" i="15"/>
  <c r="K93" i="15"/>
  <c r="K90" i="15"/>
  <c r="K87" i="15"/>
  <c r="K85" i="15"/>
  <c r="K82" i="15"/>
  <c r="K81" i="15"/>
  <c r="K80" i="15"/>
  <c r="K78" i="15"/>
  <c r="K77" i="15"/>
  <c r="K69" i="15"/>
  <c r="K68" i="15"/>
  <c r="K67" i="15"/>
  <c r="K65" i="15"/>
  <c r="K64" i="15"/>
  <c r="K61" i="15"/>
  <c r="K59" i="15"/>
  <c r="K58" i="15"/>
  <c r="K55" i="15"/>
  <c r="K53" i="15"/>
  <c r="K49" i="15"/>
  <c r="K48" i="15"/>
  <c r="K46" i="15"/>
  <c r="K45" i="15"/>
  <c r="K38" i="15"/>
  <c r="K37" i="15"/>
  <c r="K36" i="15"/>
  <c r="K35" i="15"/>
  <c r="K33" i="15"/>
  <c r="K32" i="15"/>
  <c r="K29" i="15"/>
  <c r="K26" i="15"/>
  <c r="K24" i="15"/>
  <c r="J337" i="13"/>
  <c r="J334" i="13"/>
  <c r="J217" i="14"/>
  <c r="J216" i="14"/>
  <c r="J215" i="14"/>
  <c r="J214" i="14"/>
  <c r="J213" i="14"/>
  <c r="J212" i="14"/>
  <c r="J211" i="14"/>
  <c r="J210" i="14"/>
  <c r="J209" i="14"/>
  <c r="J208" i="14"/>
  <c r="J207" i="14"/>
  <c r="J206" i="14"/>
  <c r="J205" i="14"/>
  <c r="J204" i="14"/>
  <c r="J203" i="14"/>
  <c r="J202" i="14"/>
  <c r="J201" i="14"/>
  <c r="J200" i="14"/>
  <c r="J199" i="14"/>
  <c r="J198" i="14"/>
  <c r="J197" i="14"/>
  <c r="J196" i="14"/>
  <c r="J195" i="14"/>
  <c r="J194" i="14"/>
  <c r="J193" i="14"/>
  <c r="J192" i="14"/>
  <c r="J191" i="14"/>
  <c r="J190" i="14"/>
  <c r="J189" i="14"/>
  <c r="J188" i="14"/>
  <c r="J187" i="14"/>
  <c r="J186" i="14"/>
  <c r="J185" i="14"/>
  <c r="J184" i="14"/>
  <c r="J183" i="14"/>
  <c r="J182" i="14"/>
  <c r="J181" i="14"/>
  <c r="J180" i="14"/>
  <c r="J179" i="14"/>
  <c r="J178" i="14"/>
  <c r="J177" i="14"/>
  <c r="J176" i="14"/>
  <c r="J175" i="14"/>
  <c r="J174" i="14"/>
  <c r="J173" i="14"/>
  <c r="J172" i="14"/>
  <c r="J171" i="14"/>
  <c r="J170" i="14"/>
  <c r="J169" i="14"/>
  <c r="J168" i="14"/>
  <c r="J167" i="14"/>
  <c r="J166" i="14"/>
  <c r="J165" i="14"/>
  <c r="J164" i="14"/>
  <c r="J163" i="14"/>
  <c r="J162" i="14"/>
  <c r="J161" i="14"/>
  <c r="J160" i="14"/>
  <c r="J159" i="14"/>
  <c r="J158" i="14"/>
  <c r="J157" i="14"/>
  <c r="J156" i="14"/>
  <c r="J155" i="14"/>
  <c r="J154" i="14"/>
  <c r="J153" i="14"/>
  <c r="J152" i="14"/>
  <c r="J151" i="14"/>
  <c r="J150" i="14"/>
  <c r="J149" i="14"/>
  <c r="J148" i="14"/>
  <c r="J147" i="14"/>
  <c r="J146" i="14"/>
  <c r="J145" i="14"/>
  <c r="J144" i="14"/>
  <c r="J143" i="14"/>
  <c r="J142" i="14"/>
  <c r="J141" i="14"/>
  <c r="J140" i="14"/>
  <c r="J139" i="14"/>
  <c r="J138" i="14"/>
  <c r="J137" i="14"/>
  <c r="J136" i="14"/>
  <c r="J135" i="14"/>
  <c r="J134" i="14"/>
  <c r="J133" i="14"/>
  <c r="J132" i="14"/>
  <c r="J131" i="14"/>
  <c r="J130" i="14"/>
  <c r="J129" i="14"/>
  <c r="J128" i="14"/>
  <c r="J127" i="14"/>
  <c r="J126" i="14"/>
  <c r="J125" i="14"/>
  <c r="J124" i="14"/>
  <c r="J123" i="14"/>
  <c r="J122" i="14"/>
  <c r="J121" i="14"/>
  <c r="J120" i="14"/>
  <c r="J119" i="14"/>
  <c r="J118" i="14"/>
  <c r="J117" i="14"/>
  <c r="J116" i="14"/>
  <c r="J115" i="14"/>
  <c r="J114" i="14"/>
  <c r="J113" i="14"/>
  <c r="J112" i="14"/>
  <c r="J111" i="14"/>
  <c r="J110" i="14"/>
  <c r="J109" i="14"/>
  <c r="J108" i="14"/>
  <c r="J107" i="14"/>
  <c r="J106" i="14"/>
  <c r="J105" i="14"/>
  <c r="J104" i="14"/>
  <c r="J103" i="14"/>
  <c r="J102" i="14"/>
  <c r="J101" i="14"/>
  <c r="J100" i="14"/>
  <c r="J99" i="14"/>
  <c r="J98" i="14"/>
  <c r="J97" i="14"/>
  <c r="J96" i="14"/>
  <c r="J95" i="14"/>
  <c r="J94" i="14"/>
  <c r="J93" i="14"/>
  <c r="J92" i="14"/>
  <c r="J91" i="14"/>
  <c r="J90" i="14"/>
  <c r="J89" i="14"/>
  <c r="J88" i="14"/>
  <c r="J87" i="14"/>
  <c r="J86" i="14"/>
  <c r="J85" i="14"/>
  <c r="J84" i="14"/>
  <c r="J83" i="14"/>
  <c r="J82" i="14"/>
  <c r="J81" i="14"/>
  <c r="J80" i="14"/>
  <c r="J79" i="14"/>
  <c r="J78" i="14"/>
  <c r="J77" i="14"/>
  <c r="J76" i="14"/>
  <c r="J75" i="14"/>
  <c r="J74" i="14"/>
  <c r="J73" i="14"/>
  <c r="J72" i="14"/>
  <c r="J71" i="14"/>
  <c r="J70" i="14"/>
  <c r="J69" i="14"/>
  <c r="J68" i="14"/>
  <c r="J67" i="14"/>
  <c r="J66" i="14"/>
  <c r="J65" i="14"/>
  <c r="J64" i="14"/>
  <c r="J63" i="14"/>
  <c r="J62" i="14"/>
  <c r="J61" i="14"/>
  <c r="J60" i="14"/>
  <c r="J59" i="14"/>
  <c r="J58" i="14"/>
  <c r="J57" i="14"/>
  <c r="J56" i="14"/>
  <c r="J55" i="14"/>
  <c r="J54" i="14"/>
  <c r="J53" i="14"/>
  <c r="J52" i="14"/>
  <c r="J51" i="14"/>
  <c r="J50" i="14"/>
  <c r="J49" i="14"/>
  <c r="J48" i="14"/>
  <c r="J47" i="14"/>
  <c r="J46" i="14"/>
  <c r="J45" i="14"/>
  <c r="J44" i="14"/>
  <c r="J43" i="14"/>
  <c r="J42" i="14"/>
  <c r="J41" i="14"/>
  <c r="J40" i="14"/>
  <c r="J39" i="14"/>
  <c r="J38" i="14"/>
  <c r="J37" i="14"/>
  <c r="J36" i="14"/>
  <c r="J35" i="14"/>
  <c r="J34" i="14"/>
  <c r="J33" i="14"/>
  <c r="J32" i="14"/>
  <c r="J31" i="14"/>
  <c r="J30" i="14"/>
  <c r="J29" i="14"/>
  <c r="J28" i="14"/>
  <c r="J27" i="14"/>
  <c r="J26" i="14"/>
  <c r="J25" i="14"/>
  <c r="J24" i="14"/>
  <c r="J23" i="14"/>
  <c r="J22" i="14"/>
  <c r="J218" i="14" s="1"/>
  <c r="J333" i="13"/>
  <c r="J332" i="13"/>
  <c r="J331" i="13"/>
  <c r="J330" i="13"/>
  <c r="J329" i="13"/>
  <c r="J328" i="13"/>
  <c r="J327" i="13"/>
  <c r="J326" i="13"/>
  <c r="J325" i="13"/>
  <c r="J324" i="13"/>
  <c r="J323" i="13"/>
  <c r="J322" i="13"/>
  <c r="J321" i="13"/>
  <c r="J320" i="13"/>
  <c r="J319" i="13"/>
  <c r="J318" i="13"/>
  <c r="J317" i="13"/>
  <c r="J316" i="13"/>
  <c r="J315" i="13"/>
  <c r="J314" i="13"/>
  <c r="J313" i="13"/>
  <c r="J312" i="13"/>
  <c r="J311" i="13"/>
  <c r="J310" i="13"/>
  <c r="J309" i="13"/>
  <c r="J308" i="13"/>
  <c r="J307" i="13"/>
  <c r="J306" i="13"/>
  <c r="J305" i="13"/>
  <c r="J304" i="13"/>
  <c r="J303" i="13"/>
  <c r="J302" i="13"/>
  <c r="J301" i="13"/>
  <c r="J300" i="13"/>
  <c r="J299" i="13"/>
  <c r="J298" i="13"/>
  <c r="J297" i="13"/>
  <c r="J296" i="13"/>
  <c r="J295" i="13"/>
  <c r="J294" i="13"/>
  <c r="J293" i="13"/>
  <c r="J292" i="13"/>
  <c r="J291" i="13"/>
  <c r="J290" i="13"/>
  <c r="J289" i="13"/>
  <c r="J288" i="13"/>
  <c r="J287" i="13"/>
  <c r="J286" i="13"/>
  <c r="J285" i="13"/>
  <c r="J284" i="13"/>
  <c r="J283" i="13"/>
  <c r="J282" i="13"/>
  <c r="J281" i="13"/>
  <c r="J280" i="13"/>
  <c r="J279" i="13"/>
  <c r="J278" i="13"/>
  <c r="J277" i="13"/>
  <c r="J276" i="13"/>
  <c r="J275" i="13"/>
  <c r="J274" i="13"/>
  <c r="J273" i="13"/>
  <c r="J272" i="13"/>
  <c r="J271" i="13"/>
  <c r="J270" i="13"/>
  <c r="J269" i="13"/>
  <c r="J268" i="13"/>
  <c r="J267" i="13"/>
  <c r="J266" i="13"/>
  <c r="J265" i="13"/>
  <c r="J264" i="13"/>
  <c r="J263" i="13"/>
  <c r="J262" i="13"/>
  <c r="J261" i="13"/>
  <c r="J260" i="13"/>
  <c r="J259" i="13"/>
  <c r="J258" i="13"/>
  <c r="J257" i="13"/>
  <c r="J256" i="13"/>
  <c r="J255" i="13"/>
  <c r="J254" i="13"/>
  <c r="J253" i="13"/>
  <c r="J252" i="13"/>
  <c r="J251" i="13"/>
  <c r="J250" i="13"/>
  <c r="J249" i="13"/>
  <c r="J248" i="13"/>
  <c r="J247" i="13"/>
  <c r="J246" i="13"/>
  <c r="J245" i="13"/>
  <c r="J244" i="13"/>
  <c r="J243" i="13"/>
  <c r="J242" i="13"/>
  <c r="J241" i="13"/>
  <c r="J240" i="13"/>
  <c r="J239" i="13"/>
  <c r="J238" i="13"/>
  <c r="J237" i="13"/>
  <c r="J236" i="13"/>
  <c r="J235" i="13"/>
  <c r="J234" i="13"/>
  <c r="J233" i="13"/>
  <c r="J232" i="13"/>
  <c r="J231" i="13"/>
  <c r="J230" i="13"/>
  <c r="J229" i="13"/>
  <c r="J228" i="13"/>
  <c r="J227" i="13"/>
  <c r="J226" i="13"/>
  <c r="J225" i="13"/>
  <c r="J224" i="13"/>
  <c r="J223" i="13"/>
  <c r="J222" i="13"/>
  <c r="J221" i="13"/>
  <c r="J220" i="13"/>
  <c r="J219" i="13"/>
  <c r="J218" i="13"/>
  <c r="J217" i="13"/>
  <c r="J216" i="13"/>
  <c r="J215" i="13"/>
  <c r="J214" i="13"/>
  <c r="J213" i="13"/>
  <c r="J212" i="13"/>
  <c r="J211" i="13"/>
  <c r="J210" i="13"/>
  <c r="J209" i="13"/>
  <c r="J208" i="13"/>
  <c r="J207" i="13"/>
  <c r="J206" i="13"/>
  <c r="J205" i="13"/>
  <c r="J204" i="13"/>
  <c r="J203" i="13"/>
  <c r="J202" i="13"/>
  <c r="J201" i="13"/>
  <c r="J200" i="13"/>
  <c r="J199" i="13"/>
  <c r="J198" i="13"/>
  <c r="J197" i="13"/>
  <c r="J196" i="13"/>
  <c r="J195" i="13"/>
  <c r="J194" i="13"/>
  <c r="J193" i="13"/>
  <c r="J192" i="13"/>
  <c r="J191" i="13"/>
  <c r="J190" i="13"/>
  <c r="J189" i="13"/>
  <c r="J188" i="13"/>
  <c r="J187" i="13"/>
  <c r="J186" i="13"/>
  <c r="J185" i="13"/>
  <c r="J184" i="13"/>
  <c r="J183" i="13"/>
  <c r="J182" i="13"/>
  <c r="J181" i="13"/>
  <c r="J180" i="13"/>
  <c r="J179" i="13"/>
  <c r="J178" i="13"/>
  <c r="J177" i="13"/>
  <c r="J176" i="13"/>
  <c r="J175" i="13"/>
  <c r="J174" i="13"/>
  <c r="J173" i="13"/>
  <c r="J172" i="13"/>
  <c r="J171" i="13"/>
  <c r="J170" i="13"/>
  <c r="J169" i="13"/>
  <c r="J168" i="13"/>
  <c r="J167" i="13"/>
  <c r="J166" i="13"/>
  <c r="J165" i="13"/>
  <c r="J164" i="13"/>
  <c r="J163" i="13"/>
  <c r="J162" i="13"/>
  <c r="J161" i="13"/>
  <c r="J160" i="13"/>
  <c r="J159" i="13"/>
  <c r="J158" i="13"/>
  <c r="J157" i="13"/>
  <c r="J156" i="13"/>
  <c r="J155" i="13"/>
  <c r="J154" i="13"/>
  <c r="J153" i="13"/>
  <c r="J152" i="13"/>
  <c r="J151" i="13"/>
  <c r="J150" i="13"/>
  <c r="J149" i="13"/>
  <c r="J148" i="13"/>
  <c r="J147" i="13"/>
  <c r="J146" i="13"/>
  <c r="J145" i="13"/>
  <c r="J144" i="13"/>
  <c r="J143" i="13"/>
  <c r="J142" i="13"/>
  <c r="J141" i="13"/>
  <c r="J140" i="13"/>
  <c r="J139" i="13"/>
  <c r="J138" i="13"/>
  <c r="J137" i="13"/>
  <c r="J136" i="13"/>
  <c r="J135" i="13"/>
  <c r="J134" i="13"/>
  <c r="J133" i="13"/>
  <c r="J132" i="13"/>
  <c r="J131" i="13"/>
  <c r="J130" i="13"/>
  <c r="J129" i="13"/>
  <c r="J128" i="13"/>
  <c r="J127" i="13"/>
  <c r="J126" i="13"/>
  <c r="J125" i="13"/>
  <c r="J124" i="13"/>
  <c r="J123" i="13"/>
  <c r="J122" i="13"/>
  <c r="J121" i="13"/>
  <c r="J120" i="13"/>
  <c r="J119" i="13"/>
  <c r="J118" i="13"/>
  <c r="J117" i="13"/>
  <c r="J116" i="13"/>
  <c r="J115" i="13"/>
  <c r="J114" i="13"/>
  <c r="J113" i="13"/>
  <c r="J112" i="13"/>
  <c r="J111" i="13"/>
  <c r="J110" i="13"/>
  <c r="J109" i="13"/>
  <c r="J108" i="13"/>
  <c r="J107" i="13"/>
  <c r="J106" i="13"/>
  <c r="J105" i="13"/>
  <c r="J104" i="13"/>
  <c r="J103" i="13"/>
  <c r="J102" i="13"/>
  <c r="J101" i="13"/>
  <c r="J100" i="13"/>
  <c r="J99" i="13"/>
  <c r="J98" i="13"/>
  <c r="J97" i="13"/>
  <c r="J96" i="13"/>
  <c r="J95" i="13"/>
  <c r="J94" i="13"/>
  <c r="J93" i="13"/>
  <c r="J92" i="13"/>
  <c r="J91" i="13"/>
  <c r="J90" i="13"/>
  <c r="J89" i="13"/>
  <c r="J88" i="13"/>
  <c r="J87" i="13"/>
  <c r="J86" i="13"/>
  <c r="J85" i="13"/>
  <c r="J84" i="13"/>
  <c r="J83" i="13"/>
  <c r="J82" i="13"/>
  <c r="J81" i="13"/>
  <c r="J80" i="13"/>
  <c r="J79" i="13"/>
  <c r="J78" i="13"/>
  <c r="J77" i="13"/>
  <c r="J76" i="13"/>
  <c r="J75" i="13"/>
  <c r="J74" i="13"/>
  <c r="J73" i="13"/>
  <c r="J72" i="13"/>
  <c r="J71" i="13"/>
  <c r="J70" i="13"/>
  <c r="J69" i="13"/>
  <c r="J68" i="13"/>
  <c r="J67" i="13"/>
  <c r="J66" i="13"/>
  <c r="J65" i="13"/>
  <c r="J64" i="13"/>
  <c r="J63" i="13"/>
  <c r="J62" i="13"/>
  <c r="J61" i="13"/>
  <c r="J60" i="13"/>
  <c r="J59" i="13"/>
  <c r="J58" i="13"/>
  <c r="J57" i="13"/>
  <c r="J56" i="13"/>
  <c r="J55" i="13"/>
  <c r="J54" i="13"/>
  <c r="J53" i="13"/>
  <c r="J52" i="13"/>
  <c r="J51" i="13"/>
  <c r="J50" i="13"/>
  <c r="J49" i="13"/>
  <c r="J48" i="13"/>
  <c r="J47" i="13"/>
  <c r="J46" i="13"/>
  <c r="J45" i="13"/>
  <c r="J44" i="13"/>
  <c r="J43" i="13"/>
  <c r="J42" i="13"/>
  <c r="J41" i="13"/>
  <c r="J40" i="13"/>
  <c r="J39" i="13"/>
  <c r="J38" i="13"/>
  <c r="J37" i="13"/>
  <c r="J36" i="13"/>
  <c r="J35" i="13"/>
  <c r="J34" i="13"/>
  <c r="J33" i="13"/>
  <c r="J32" i="13"/>
  <c r="J31" i="13"/>
  <c r="J30" i="13"/>
  <c r="J29" i="13"/>
  <c r="J28" i="13"/>
  <c r="J27" i="13"/>
  <c r="J26" i="13"/>
  <c r="J25" i="13"/>
  <c r="J24" i="13"/>
  <c r="J23" i="13"/>
  <c r="J22" i="13"/>
  <c r="J529" i="12"/>
  <c r="J528" i="12"/>
  <c r="J527" i="12"/>
  <c r="J526" i="12"/>
  <c r="J525" i="12"/>
  <c r="J524" i="12"/>
  <c r="J523" i="12"/>
  <c r="J522" i="12"/>
  <c r="J521" i="12"/>
  <c r="J520" i="12"/>
  <c r="J519" i="12"/>
  <c r="J518" i="12"/>
  <c r="J517" i="12"/>
  <c r="J516" i="12"/>
  <c r="J515" i="12"/>
  <c r="J514" i="12"/>
  <c r="J513" i="12"/>
  <c r="J512" i="12"/>
  <c r="J511" i="12"/>
  <c r="J510" i="12"/>
  <c r="J509" i="12"/>
  <c r="J508" i="12"/>
  <c r="J507" i="12"/>
  <c r="J506" i="12"/>
  <c r="J505" i="12"/>
  <c r="J504" i="12"/>
  <c r="J503" i="12"/>
  <c r="J502" i="12"/>
  <c r="J501" i="12"/>
  <c r="J500" i="12"/>
  <c r="J499" i="12"/>
  <c r="J498" i="12"/>
  <c r="J497" i="12"/>
  <c r="J496" i="12"/>
  <c r="J495" i="12"/>
  <c r="J494" i="12"/>
  <c r="J493" i="12"/>
  <c r="J492" i="12"/>
  <c r="J491" i="12"/>
  <c r="J490" i="12"/>
  <c r="J489" i="12"/>
  <c r="J488" i="12"/>
  <c r="J487" i="12"/>
  <c r="J486" i="12"/>
  <c r="J485" i="12"/>
  <c r="J484" i="12"/>
  <c r="J483" i="12"/>
  <c r="J482" i="12"/>
  <c r="J481" i="12"/>
  <c r="J480" i="12"/>
  <c r="J479" i="12"/>
  <c r="J478" i="12"/>
  <c r="J477" i="12"/>
  <c r="J476" i="12"/>
  <c r="J475" i="12"/>
  <c r="J474" i="12"/>
  <c r="J473" i="12"/>
  <c r="J472" i="12"/>
  <c r="J471" i="12"/>
  <c r="J470" i="12"/>
  <c r="J469" i="12"/>
  <c r="J468" i="12"/>
  <c r="J467" i="12"/>
  <c r="J466" i="12"/>
  <c r="J465" i="12"/>
  <c r="J464" i="12"/>
  <c r="J463" i="12"/>
  <c r="J462" i="12"/>
  <c r="J461" i="12"/>
  <c r="J460" i="12"/>
  <c r="J459" i="12"/>
  <c r="J458" i="12"/>
  <c r="J457" i="12"/>
  <c r="J456" i="12"/>
  <c r="J455" i="12"/>
  <c r="J454" i="12"/>
  <c r="J453" i="12"/>
  <c r="J452" i="12"/>
  <c r="J451" i="12"/>
  <c r="J450" i="12"/>
  <c r="J449" i="12"/>
  <c r="J448" i="12"/>
  <c r="J447" i="12"/>
  <c r="J446" i="12"/>
  <c r="J445" i="12"/>
  <c r="J444" i="12"/>
  <c r="J443" i="12"/>
  <c r="J442" i="12"/>
  <c r="J441" i="12"/>
  <c r="J440" i="12"/>
  <c r="J439" i="12"/>
  <c r="J438" i="12"/>
  <c r="J437" i="12"/>
  <c r="J436" i="12"/>
  <c r="J435" i="12"/>
  <c r="J434" i="12"/>
  <c r="J433" i="12"/>
  <c r="J432" i="12"/>
  <c r="J431" i="12"/>
  <c r="J430" i="12"/>
  <c r="J429" i="12"/>
  <c r="J428" i="12"/>
  <c r="J427" i="12"/>
  <c r="J426" i="12"/>
  <c r="J425" i="12"/>
  <c r="J424" i="12"/>
  <c r="J423" i="12"/>
  <c r="J422" i="12"/>
  <c r="J421" i="12"/>
  <c r="J420" i="12"/>
  <c r="J419" i="12"/>
  <c r="J418" i="12"/>
  <c r="J417" i="12"/>
  <c r="J416" i="12"/>
  <c r="J415" i="12"/>
  <c r="J414" i="12"/>
  <c r="J413" i="12"/>
  <c r="J412" i="12"/>
  <c r="J411" i="12"/>
  <c r="J410" i="12"/>
  <c r="J409" i="12"/>
  <c r="J408" i="12"/>
  <c r="J407" i="12"/>
  <c r="J406" i="12"/>
  <c r="J405" i="12"/>
  <c r="J404" i="12"/>
  <c r="J403" i="12"/>
  <c r="J402" i="12"/>
  <c r="J401" i="12"/>
  <c r="J400" i="12"/>
  <c r="J399" i="12"/>
  <c r="J398" i="12"/>
  <c r="J397" i="12"/>
  <c r="J396" i="12"/>
  <c r="J395" i="12"/>
  <c r="J394" i="12"/>
  <c r="J393" i="12"/>
  <c r="J392" i="12"/>
  <c r="J391" i="12"/>
  <c r="J390" i="12"/>
  <c r="J389" i="12"/>
  <c r="J388" i="12"/>
  <c r="J387" i="12"/>
  <c r="J386" i="12"/>
  <c r="J385" i="12"/>
  <c r="J384" i="12"/>
  <c r="J383" i="12"/>
  <c r="J382" i="12"/>
  <c r="J381" i="12"/>
  <c r="J380" i="12"/>
  <c r="J379" i="12"/>
  <c r="J378" i="12"/>
  <c r="J377" i="12"/>
  <c r="J376" i="12"/>
  <c r="J375" i="12"/>
  <c r="J374" i="12"/>
  <c r="J373" i="12"/>
  <c r="J372" i="12"/>
  <c r="J371" i="12"/>
  <c r="J370" i="12"/>
  <c r="J369" i="12"/>
  <c r="J368" i="12"/>
  <c r="J367" i="12"/>
  <c r="J366" i="12"/>
  <c r="J365" i="12"/>
  <c r="J364" i="12"/>
  <c r="J363" i="12"/>
  <c r="J362" i="12"/>
  <c r="J361" i="12"/>
  <c r="J360" i="12"/>
  <c r="J359" i="12"/>
  <c r="J358" i="12"/>
  <c r="J357" i="12"/>
  <c r="J356" i="12"/>
  <c r="J355" i="12"/>
  <c r="J354" i="12"/>
  <c r="J353" i="12"/>
  <c r="J352" i="12"/>
  <c r="J351" i="12"/>
  <c r="J350" i="12"/>
  <c r="J349" i="12"/>
  <c r="J348" i="12"/>
  <c r="J347" i="12"/>
  <c r="J346" i="12"/>
  <c r="J345" i="12"/>
  <c r="J344" i="12"/>
  <c r="J343" i="12"/>
  <c r="J342" i="12"/>
  <c r="J341" i="12"/>
  <c r="J340" i="12"/>
  <c r="J339" i="12"/>
  <c r="J338" i="12"/>
  <c r="J337" i="12"/>
  <c r="J336" i="12"/>
  <c r="J335" i="12"/>
  <c r="J334" i="12"/>
  <c r="J333" i="12"/>
  <c r="J332" i="12"/>
  <c r="J331" i="12"/>
  <c r="J330" i="12"/>
  <c r="J329" i="12"/>
  <c r="J328" i="12"/>
  <c r="J327" i="12"/>
  <c r="J326" i="12"/>
  <c r="J325" i="12"/>
  <c r="J324" i="12"/>
  <c r="J323" i="12"/>
  <c r="J322" i="12"/>
  <c r="J321" i="12"/>
  <c r="J320" i="12"/>
  <c r="J319" i="12"/>
  <c r="J318" i="12"/>
  <c r="J317" i="12"/>
  <c r="J316" i="12"/>
  <c r="J315" i="12"/>
  <c r="J314" i="12"/>
  <c r="J313" i="12"/>
  <c r="J312" i="12"/>
  <c r="J311" i="12"/>
  <c r="J310" i="12"/>
  <c r="J309" i="12"/>
  <c r="J308" i="12"/>
  <c r="J307" i="12"/>
  <c r="J306" i="12"/>
  <c r="J305" i="12"/>
  <c r="J304" i="12"/>
  <c r="J303" i="12"/>
  <c r="J302" i="12"/>
  <c r="J301" i="12"/>
  <c r="J300" i="12"/>
  <c r="J299" i="12"/>
  <c r="J298" i="12"/>
  <c r="J297" i="12"/>
  <c r="J296" i="12"/>
  <c r="J295" i="12"/>
  <c r="J294" i="12"/>
  <c r="J293" i="12"/>
  <c r="J292" i="12"/>
  <c r="J291" i="12"/>
  <c r="J290" i="12"/>
  <c r="J289" i="12"/>
  <c r="J288" i="12"/>
  <c r="J287" i="12"/>
  <c r="J286" i="12"/>
  <c r="J285" i="12"/>
  <c r="J284" i="12"/>
  <c r="J283" i="12"/>
  <c r="J282" i="12"/>
  <c r="J281" i="12"/>
  <c r="J280" i="12"/>
  <c r="J279" i="12"/>
  <c r="J278" i="12"/>
  <c r="J277" i="12"/>
  <c r="J276" i="12"/>
  <c r="J275" i="12"/>
  <c r="J274" i="12"/>
  <c r="J273" i="12"/>
  <c r="J272" i="12"/>
  <c r="J271" i="12"/>
  <c r="J270" i="12"/>
  <c r="J269" i="12"/>
  <c r="J268" i="12"/>
  <c r="J267" i="12"/>
  <c r="J266" i="12"/>
  <c r="J265" i="12"/>
  <c r="J264" i="12"/>
  <c r="J263" i="12"/>
  <c r="J262" i="12"/>
  <c r="J261" i="12"/>
  <c r="J260" i="12"/>
  <c r="J259" i="12"/>
  <c r="J258" i="12"/>
  <c r="J257" i="12"/>
  <c r="J256" i="12"/>
  <c r="J255" i="12"/>
  <c r="J254" i="12"/>
  <c r="J253" i="12"/>
  <c r="J252" i="12"/>
  <c r="J251" i="12"/>
  <c r="J250" i="12"/>
  <c r="J249" i="12"/>
  <c r="J248" i="12"/>
  <c r="J247" i="12"/>
  <c r="J246" i="12"/>
  <c r="J245" i="12"/>
  <c r="J244" i="12"/>
  <c r="J243" i="12"/>
  <c r="J242" i="12"/>
  <c r="J241" i="12"/>
  <c r="J240" i="12"/>
  <c r="J239" i="12"/>
  <c r="J238" i="12"/>
  <c r="J237" i="12"/>
  <c r="J236" i="12"/>
  <c r="J235" i="12"/>
  <c r="J234" i="12"/>
  <c r="J233" i="12"/>
  <c r="J232" i="12"/>
  <c r="J231" i="12"/>
  <c r="J230" i="12"/>
  <c r="J229" i="12"/>
  <c r="J228" i="12"/>
  <c r="J227" i="12"/>
  <c r="J226" i="12"/>
  <c r="J225" i="12"/>
  <c r="J224" i="12"/>
  <c r="J223" i="12"/>
  <c r="J222" i="12"/>
  <c r="J221" i="12"/>
  <c r="J220" i="12"/>
  <c r="J219" i="12"/>
  <c r="J218" i="12"/>
  <c r="J217" i="12"/>
  <c r="J216" i="12"/>
  <c r="J215" i="12"/>
  <c r="J214" i="12"/>
  <c r="J213" i="12"/>
  <c r="J212" i="12"/>
  <c r="J211" i="12"/>
  <c r="J210" i="12"/>
  <c r="J209" i="12"/>
  <c r="J208" i="12"/>
  <c r="J207" i="12"/>
  <c r="J206" i="12"/>
  <c r="J205" i="12"/>
  <c r="J204" i="12"/>
  <c r="J203" i="12"/>
  <c r="J202" i="12"/>
  <c r="J201" i="12"/>
  <c r="J200" i="12"/>
  <c r="J199" i="12"/>
  <c r="J198" i="12"/>
  <c r="J197" i="12"/>
  <c r="J196" i="12"/>
  <c r="J195" i="12"/>
  <c r="J194" i="12"/>
  <c r="J193" i="12"/>
  <c r="J192" i="12"/>
  <c r="J191" i="12"/>
  <c r="J190" i="12"/>
  <c r="J189" i="12"/>
  <c r="J188" i="12"/>
  <c r="J187" i="12"/>
  <c r="J186" i="12"/>
  <c r="J185" i="12"/>
  <c r="J184" i="12"/>
  <c r="J183" i="12"/>
  <c r="J182" i="12"/>
  <c r="J181" i="12"/>
  <c r="J180" i="12"/>
  <c r="J179" i="12"/>
  <c r="J178" i="12"/>
  <c r="J177" i="12"/>
  <c r="J176" i="12"/>
  <c r="J175" i="12"/>
  <c r="J174" i="12"/>
  <c r="J173" i="12"/>
  <c r="J172" i="12"/>
  <c r="J171" i="12"/>
  <c r="J170" i="12"/>
  <c r="J169" i="12"/>
  <c r="J168" i="12"/>
  <c r="J167" i="12"/>
  <c r="J166" i="12"/>
  <c r="J165" i="12"/>
  <c r="J164" i="12"/>
  <c r="J163" i="12"/>
  <c r="J162" i="12"/>
  <c r="J161" i="12"/>
  <c r="J160" i="12"/>
  <c r="J159" i="12"/>
  <c r="J158" i="12"/>
  <c r="J157" i="12"/>
  <c r="J156" i="12"/>
  <c r="J155" i="12"/>
  <c r="J154" i="12"/>
  <c r="J153" i="12"/>
  <c r="J152" i="12"/>
  <c r="J151" i="12"/>
  <c r="J150" i="12"/>
  <c r="J149" i="12"/>
  <c r="J148" i="12"/>
  <c r="J147" i="12"/>
  <c r="J146" i="12"/>
  <c r="J145" i="12"/>
  <c r="J144" i="12"/>
  <c r="J143" i="12"/>
  <c r="J142" i="12"/>
  <c r="J141" i="12"/>
  <c r="J140" i="12"/>
  <c r="J139" i="12"/>
  <c r="J138" i="12"/>
  <c r="J137" i="12"/>
  <c r="J136" i="12"/>
  <c r="J135" i="12"/>
  <c r="J134" i="12"/>
  <c r="J133" i="12"/>
  <c r="J132" i="12"/>
  <c r="J131" i="12"/>
  <c r="J130" i="12"/>
  <c r="J129" i="12"/>
  <c r="J128" i="12"/>
  <c r="J127" i="12"/>
  <c r="J126" i="12"/>
  <c r="J125" i="12"/>
  <c r="J124" i="12"/>
  <c r="J123" i="12"/>
  <c r="J122" i="12"/>
  <c r="J121" i="12"/>
  <c r="J120" i="12"/>
  <c r="J119" i="12"/>
  <c r="J118" i="12"/>
  <c r="J117" i="12"/>
  <c r="J116" i="12"/>
  <c r="J115" i="12"/>
  <c r="J114" i="12"/>
  <c r="J113" i="12"/>
  <c r="J112" i="12"/>
  <c r="J111" i="12"/>
  <c r="J110" i="12"/>
  <c r="J109" i="12"/>
  <c r="J108" i="12"/>
  <c r="J107" i="12"/>
  <c r="J106" i="12"/>
  <c r="J105" i="12"/>
  <c r="J104" i="12"/>
  <c r="J103" i="12"/>
  <c r="J102" i="12"/>
  <c r="J101" i="12"/>
  <c r="J100" i="12"/>
  <c r="J99" i="12"/>
  <c r="J98" i="12"/>
  <c r="J97" i="12"/>
  <c r="J96" i="12"/>
  <c r="J95" i="12"/>
  <c r="J94" i="12"/>
  <c r="J93" i="12"/>
  <c r="J92" i="12"/>
  <c r="J91" i="12"/>
  <c r="J90" i="12"/>
  <c r="J89" i="12"/>
  <c r="J88" i="12"/>
  <c r="J87" i="12"/>
  <c r="J86" i="12"/>
  <c r="J85" i="12"/>
  <c r="J84" i="12"/>
  <c r="J83" i="12"/>
  <c r="J82" i="12"/>
  <c r="J81" i="12"/>
  <c r="J80" i="12"/>
  <c r="J79" i="12"/>
  <c r="J78" i="12"/>
  <c r="J77" i="12"/>
  <c r="J76" i="12"/>
  <c r="J75" i="12"/>
  <c r="J74" i="12"/>
  <c r="J73" i="12"/>
  <c r="J72" i="12"/>
  <c r="J71" i="12"/>
  <c r="J70" i="12"/>
  <c r="J69" i="12"/>
  <c r="J68" i="12"/>
  <c r="J67" i="12"/>
  <c r="J66" i="12"/>
  <c r="J65" i="12"/>
  <c r="J64" i="12"/>
  <c r="J63" i="12"/>
  <c r="J62" i="12"/>
  <c r="J61" i="12"/>
  <c r="J60" i="12"/>
  <c r="J59" i="12"/>
  <c r="J58" i="12"/>
  <c r="J57" i="12"/>
  <c r="J56" i="12"/>
  <c r="J55" i="12"/>
  <c r="J54" i="12"/>
  <c r="J53" i="12"/>
  <c r="J52" i="12"/>
  <c r="J51" i="12"/>
  <c r="J50" i="12"/>
  <c r="J49" i="12"/>
  <c r="J48" i="12"/>
  <c r="J47" i="12"/>
  <c r="J46" i="12"/>
  <c r="J45" i="12"/>
  <c r="J44" i="12"/>
  <c r="J43" i="12"/>
  <c r="J42" i="12"/>
  <c r="J41" i="12"/>
  <c r="J40" i="12"/>
  <c r="J39" i="12"/>
  <c r="J38" i="12"/>
  <c r="J37" i="12"/>
  <c r="J36" i="12"/>
  <c r="J35" i="12"/>
  <c r="J34" i="12"/>
  <c r="J33" i="12"/>
  <c r="J32" i="12"/>
  <c r="J530" i="12" s="1"/>
  <c r="J31" i="12"/>
  <c r="J30" i="12"/>
  <c r="J29" i="12"/>
  <c r="J28" i="12"/>
  <c r="J27" i="12"/>
  <c r="J26" i="12"/>
  <c r="J25" i="12"/>
  <c r="J24" i="12"/>
  <c r="J23" i="12"/>
  <c r="J22" i="12"/>
  <c r="K218" i="16" l="1"/>
  <c r="K221" i="16" s="1"/>
  <c r="K334" i="15"/>
  <c r="J221" i="14"/>
  <c r="J335" i="13"/>
  <c r="J219" i="14"/>
  <c r="J531" i="12"/>
  <c r="J533" i="12" s="1"/>
  <c r="K14" i="7" l="1"/>
  <c r="K17" i="7"/>
  <c r="K10" i="7"/>
  <c r="I519" i="7"/>
  <c r="B515" i="7"/>
  <c r="I504" i="7"/>
  <c r="B499" i="7"/>
  <c r="I490" i="7"/>
  <c r="B483" i="7"/>
  <c r="I476" i="7"/>
  <c r="I460" i="7"/>
  <c r="B451" i="7"/>
  <c r="I446" i="7"/>
  <c r="I430" i="7"/>
  <c r="I414" i="7"/>
  <c r="I398" i="7"/>
  <c r="I382" i="7"/>
  <c r="B381" i="7"/>
  <c r="B370" i="7"/>
  <c r="I368" i="7"/>
  <c r="B354" i="7"/>
  <c r="I353" i="7"/>
  <c r="B338" i="7"/>
  <c r="I338" i="7"/>
  <c r="B322" i="7"/>
  <c r="I308" i="7"/>
  <c r="I292" i="7"/>
  <c r="B290" i="7"/>
  <c r="I278" i="7"/>
  <c r="B274" i="7"/>
  <c r="I263" i="7"/>
  <c r="B258" i="7"/>
  <c r="I249" i="7"/>
  <c r="B247" i="7"/>
  <c r="I234" i="7"/>
  <c r="B220" i="7"/>
  <c r="I219" i="7"/>
  <c r="I215" i="7"/>
  <c r="I203" i="7"/>
  <c r="I199" i="7"/>
  <c r="I187" i="7"/>
  <c r="I183" i="7"/>
  <c r="I182" i="7"/>
  <c r="I171" i="7"/>
  <c r="I167" i="7"/>
  <c r="I166" i="7"/>
  <c r="I155" i="7"/>
  <c r="I151" i="7"/>
  <c r="I150" i="7"/>
  <c r="I139" i="7"/>
  <c r="I135" i="7"/>
  <c r="I134" i="7"/>
  <c r="I123" i="7"/>
  <c r="I119" i="7"/>
  <c r="I118" i="7"/>
  <c r="I107" i="7"/>
  <c r="I103" i="7"/>
  <c r="I102" i="7"/>
  <c r="I91" i="7"/>
  <c r="I87" i="7"/>
  <c r="I86" i="7"/>
  <c r="I75" i="7"/>
  <c r="I71" i="7"/>
  <c r="I70" i="7"/>
  <c r="I61" i="7"/>
  <c r="I59" i="7"/>
  <c r="I55" i="7"/>
  <c r="I54" i="7"/>
  <c r="I45" i="7"/>
  <c r="I43" i="7"/>
  <c r="I39" i="7"/>
  <c r="I38" i="7"/>
  <c r="I29" i="7"/>
  <c r="I27" i="7"/>
  <c r="B26" i="7"/>
  <c r="I24" i="7"/>
  <c r="I23" i="7"/>
  <c r="I518" i="7"/>
  <c r="B529" i="7"/>
  <c r="B528" i="7"/>
  <c r="B527" i="7"/>
  <c r="B526" i="7"/>
  <c r="B525" i="7"/>
  <c r="B524" i="7"/>
  <c r="B523" i="7"/>
  <c r="B522" i="7"/>
  <c r="B521" i="7"/>
  <c r="B520" i="7"/>
  <c r="B519" i="7"/>
  <c r="B518" i="7"/>
  <c r="B517" i="7"/>
  <c r="B516" i="7"/>
  <c r="B514" i="7"/>
  <c r="B513" i="7"/>
  <c r="B512" i="7"/>
  <c r="B511" i="7"/>
  <c r="B510" i="7"/>
  <c r="B509" i="7"/>
  <c r="B508" i="7"/>
  <c r="B507" i="7"/>
  <c r="B506" i="7"/>
  <c r="B505" i="7"/>
  <c r="B504" i="7"/>
  <c r="B503" i="7"/>
  <c r="B502" i="7"/>
  <c r="B501" i="7"/>
  <c r="B500" i="7"/>
  <c r="B498" i="7"/>
  <c r="B497" i="7"/>
  <c r="B496" i="7"/>
  <c r="B495" i="7"/>
  <c r="B494" i="7"/>
  <c r="B493" i="7"/>
  <c r="B492" i="7"/>
  <c r="B491" i="7"/>
  <c r="B490" i="7"/>
  <c r="B489" i="7"/>
  <c r="B488" i="7"/>
  <c r="B487" i="7"/>
  <c r="B486" i="7"/>
  <c r="B485" i="7"/>
  <c r="B484" i="7"/>
  <c r="B482" i="7"/>
  <c r="B481" i="7"/>
  <c r="B480" i="7"/>
  <c r="B479" i="7"/>
  <c r="B478" i="7"/>
  <c r="B477" i="7"/>
  <c r="B476" i="7"/>
  <c r="B475" i="7"/>
  <c r="B474" i="7"/>
  <c r="B473" i="7"/>
  <c r="B472" i="7"/>
  <c r="B471" i="7"/>
  <c r="B470" i="7"/>
  <c r="B469" i="7"/>
  <c r="B468" i="7"/>
  <c r="B467" i="7"/>
  <c r="B466" i="7"/>
  <c r="B465" i="7"/>
  <c r="B464" i="7"/>
  <c r="B463" i="7"/>
  <c r="B462" i="7"/>
  <c r="B461" i="7"/>
  <c r="B460" i="7"/>
  <c r="B459" i="7"/>
  <c r="B458" i="7"/>
  <c r="B457" i="7"/>
  <c r="B456" i="7"/>
  <c r="B455" i="7"/>
  <c r="B454" i="7"/>
  <c r="B453" i="7"/>
  <c r="B452" i="7"/>
  <c r="B450" i="7"/>
  <c r="B449" i="7"/>
  <c r="B448" i="7"/>
  <c r="B447" i="7"/>
  <c r="B446" i="7"/>
  <c r="B445" i="7"/>
  <c r="B444" i="7"/>
  <c r="B443" i="7"/>
  <c r="B442" i="7"/>
  <c r="B441" i="7"/>
  <c r="B440" i="7"/>
  <c r="B439" i="7"/>
  <c r="B438" i="7"/>
  <c r="B437" i="7"/>
  <c r="B436" i="7"/>
  <c r="B435" i="7"/>
  <c r="B434" i="7"/>
  <c r="B433" i="7"/>
  <c r="B432" i="7"/>
  <c r="B431" i="7"/>
  <c r="B430" i="7"/>
  <c r="B429" i="7"/>
  <c r="B428" i="7"/>
  <c r="B427" i="7"/>
  <c r="B426" i="7"/>
  <c r="B425" i="7"/>
  <c r="B424" i="7"/>
  <c r="B423" i="7"/>
  <c r="B422" i="7"/>
  <c r="B421" i="7"/>
  <c r="B420" i="7"/>
  <c r="B419" i="7"/>
  <c r="B418" i="7"/>
  <c r="B417" i="7"/>
  <c r="B416" i="7"/>
  <c r="B415" i="7"/>
  <c r="B414" i="7"/>
  <c r="B413" i="7"/>
  <c r="B412" i="7"/>
  <c r="B411" i="7"/>
  <c r="B410" i="7"/>
  <c r="B409" i="7"/>
  <c r="B408" i="7"/>
  <c r="B407" i="7"/>
  <c r="B406" i="7"/>
  <c r="B405" i="7"/>
  <c r="B404" i="7"/>
  <c r="B403" i="7"/>
  <c r="B402" i="7"/>
  <c r="B401" i="7"/>
  <c r="B400" i="7"/>
  <c r="B399" i="7"/>
  <c r="B398" i="7"/>
  <c r="B397" i="7"/>
  <c r="B396" i="7"/>
  <c r="B395" i="7"/>
  <c r="B394" i="7"/>
  <c r="B393" i="7"/>
  <c r="B392" i="7"/>
  <c r="B391" i="7"/>
  <c r="B390" i="7"/>
  <c r="B389" i="7"/>
  <c r="B388" i="7"/>
  <c r="B387" i="7"/>
  <c r="B386" i="7"/>
  <c r="B385" i="7"/>
  <c r="B384" i="7"/>
  <c r="B383" i="7"/>
  <c r="B382" i="7"/>
  <c r="B380" i="7"/>
  <c r="B379" i="7"/>
  <c r="B378" i="7"/>
  <c r="B377" i="7"/>
  <c r="B376" i="7"/>
  <c r="B375" i="7"/>
  <c r="B374" i="7"/>
  <c r="B373" i="7"/>
  <c r="B372" i="7"/>
  <c r="B371" i="7"/>
  <c r="B369" i="7"/>
  <c r="B368" i="7"/>
  <c r="B367" i="7"/>
  <c r="B366" i="7"/>
  <c r="B365" i="7"/>
  <c r="B364" i="7"/>
  <c r="B363" i="7"/>
  <c r="B362" i="7"/>
  <c r="B361" i="7"/>
  <c r="B360" i="7"/>
  <c r="B359" i="7"/>
  <c r="B358" i="7"/>
  <c r="B357" i="7"/>
  <c r="B356" i="7"/>
  <c r="B355" i="7"/>
  <c r="B353" i="7"/>
  <c r="B352" i="7"/>
  <c r="B351" i="7"/>
  <c r="B350" i="7"/>
  <c r="B349" i="7"/>
  <c r="B348" i="7"/>
  <c r="B347" i="7"/>
  <c r="B346" i="7"/>
  <c r="B345" i="7"/>
  <c r="B344" i="7"/>
  <c r="B343" i="7"/>
  <c r="B342" i="7"/>
  <c r="B341" i="7"/>
  <c r="B340" i="7"/>
  <c r="B339" i="7"/>
  <c r="B337" i="7"/>
  <c r="B336" i="7"/>
  <c r="B335" i="7"/>
  <c r="B334" i="7"/>
  <c r="B333" i="7"/>
  <c r="B332" i="7"/>
  <c r="B331" i="7"/>
  <c r="B330" i="7"/>
  <c r="B329" i="7"/>
  <c r="B328" i="7"/>
  <c r="B327" i="7"/>
  <c r="B326" i="7"/>
  <c r="B325" i="7"/>
  <c r="B324" i="7"/>
  <c r="B323" i="7"/>
  <c r="B321" i="7"/>
  <c r="B320" i="7"/>
  <c r="B319" i="7"/>
  <c r="B318" i="7"/>
  <c r="B317" i="7"/>
  <c r="B316" i="7"/>
  <c r="B315" i="7"/>
  <c r="B314" i="7"/>
  <c r="B313" i="7"/>
  <c r="B312" i="7"/>
  <c r="B311" i="7"/>
  <c r="B310" i="7"/>
  <c r="B309" i="7"/>
  <c r="B308" i="7"/>
  <c r="B307" i="7"/>
  <c r="B306" i="7"/>
  <c r="B305" i="7"/>
  <c r="B304" i="7"/>
  <c r="B303" i="7"/>
  <c r="B302" i="7"/>
  <c r="B301" i="7"/>
  <c r="B300" i="7"/>
  <c r="B299" i="7"/>
  <c r="B298" i="7"/>
  <c r="B297" i="7"/>
  <c r="B296" i="7"/>
  <c r="B295" i="7"/>
  <c r="B294" i="7"/>
  <c r="B293" i="7"/>
  <c r="B292" i="7"/>
  <c r="B291" i="7"/>
  <c r="B289" i="7"/>
  <c r="B288" i="7"/>
  <c r="B287" i="7"/>
  <c r="B286" i="7"/>
  <c r="B285" i="7"/>
  <c r="B284" i="7"/>
  <c r="B283" i="7"/>
  <c r="B282" i="7"/>
  <c r="B281" i="7"/>
  <c r="B280" i="7"/>
  <c r="B279" i="7"/>
  <c r="B278" i="7"/>
  <c r="B277" i="7"/>
  <c r="B276" i="7"/>
  <c r="B275" i="7"/>
  <c r="B273" i="7"/>
  <c r="B272" i="7"/>
  <c r="B271" i="7"/>
  <c r="B270" i="7"/>
  <c r="B269" i="7"/>
  <c r="B268" i="7"/>
  <c r="B267" i="7"/>
  <c r="B266" i="7"/>
  <c r="B265" i="7"/>
  <c r="B264" i="7"/>
  <c r="B263" i="7"/>
  <c r="B262" i="7"/>
  <c r="B261" i="7"/>
  <c r="B260" i="7"/>
  <c r="B259" i="7"/>
  <c r="B257" i="7"/>
  <c r="B256" i="7"/>
  <c r="B255" i="7"/>
  <c r="B254" i="7"/>
  <c r="B253" i="7"/>
  <c r="B252" i="7"/>
  <c r="B251" i="7"/>
  <c r="B250" i="7"/>
  <c r="B249" i="7"/>
  <c r="B248" i="7"/>
  <c r="B246" i="7"/>
  <c r="B245" i="7"/>
  <c r="B244" i="7"/>
  <c r="B243" i="7"/>
  <c r="B242" i="7"/>
  <c r="B241" i="7"/>
  <c r="B240" i="7"/>
  <c r="B239" i="7"/>
  <c r="B238" i="7"/>
  <c r="B237" i="7"/>
  <c r="B236" i="7"/>
  <c r="B235" i="7"/>
  <c r="B234" i="7"/>
  <c r="B233" i="7"/>
  <c r="B232" i="7"/>
  <c r="B231" i="7"/>
  <c r="B230" i="7"/>
  <c r="B229" i="7"/>
  <c r="B228" i="7"/>
  <c r="B227" i="7"/>
  <c r="B226" i="7"/>
  <c r="B225" i="7"/>
  <c r="B224" i="7"/>
  <c r="B223" i="7"/>
  <c r="B222" i="7"/>
  <c r="B221" i="7"/>
  <c r="B219" i="7"/>
  <c r="B218" i="7"/>
  <c r="B217" i="7"/>
  <c r="B216" i="7"/>
  <c r="B215" i="7"/>
  <c r="B214" i="7"/>
  <c r="B213" i="7"/>
  <c r="B212" i="7"/>
  <c r="B211" i="7"/>
  <c r="B210" i="7"/>
  <c r="B209" i="7"/>
  <c r="B208" i="7"/>
  <c r="B207" i="7"/>
  <c r="B206" i="7"/>
  <c r="B205" i="7"/>
  <c r="B204" i="7"/>
  <c r="B203" i="7"/>
  <c r="B202" i="7"/>
  <c r="B201" i="7"/>
  <c r="B200" i="7"/>
  <c r="B199" i="7"/>
  <c r="B198" i="7"/>
  <c r="B197" i="7"/>
  <c r="B196" i="7"/>
  <c r="B195" i="7"/>
  <c r="B194" i="7"/>
  <c r="B193" i="7"/>
  <c r="B192" i="7"/>
  <c r="B191" i="7"/>
  <c r="B190" i="7"/>
  <c r="B189" i="7"/>
  <c r="B188" i="7"/>
  <c r="B187" i="7"/>
  <c r="B186" i="7"/>
  <c r="B185" i="7"/>
  <c r="B184" i="7"/>
  <c r="B183" i="7"/>
  <c r="B182" i="7"/>
  <c r="B181" i="7"/>
  <c r="B180" i="7"/>
  <c r="B179" i="7"/>
  <c r="B178" i="7"/>
  <c r="B177" i="7"/>
  <c r="B176" i="7"/>
  <c r="B175" i="7"/>
  <c r="B174" i="7"/>
  <c r="B173" i="7"/>
  <c r="B172" i="7"/>
  <c r="B171" i="7"/>
  <c r="B170" i="7"/>
  <c r="B169" i="7"/>
  <c r="B168" i="7"/>
  <c r="B167" i="7"/>
  <c r="B166" i="7"/>
  <c r="B165" i="7"/>
  <c r="B164" i="7"/>
  <c r="B163" i="7"/>
  <c r="B162" i="7"/>
  <c r="B161" i="7"/>
  <c r="B160" i="7"/>
  <c r="B159" i="7"/>
  <c r="B158" i="7"/>
  <c r="B157" i="7"/>
  <c r="B156" i="7"/>
  <c r="B155" i="7"/>
  <c r="B154" i="7"/>
  <c r="B153" i="7"/>
  <c r="B152" i="7"/>
  <c r="B151" i="7"/>
  <c r="B150" i="7"/>
  <c r="B149" i="7"/>
  <c r="B148" i="7"/>
  <c r="B147" i="7"/>
  <c r="B146" i="7"/>
  <c r="B145" i="7"/>
  <c r="B144" i="7"/>
  <c r="B143" i="7"/>
  <c r="B142" i="7"/>
  <c r="B141" i="7"/>
  <c r="B140" i="7"/>
  <c r="B139" i="7"/>
  <c r="B138" i="7"/>
  <c r="B137" i="7"/>
  <c r="B136" i="7"/>
  <c r="B135" i="7"/>
  <c r="B134" i="7"/>
  <c r="B133" i="7"/>
  <c r="B132" i="7"/>
  <c r="B131" i="7"/>
  <c r="B130" i="7"/>
  <c r="B129" i="7"/>
  <c r="B128" i="7"/>
  <c r="B127" i="7"/>
  <c r="B126" i="7"/>
  <c r="B125" i="7"/>
  <c r="B124" i="7"/>
  <c r="B123" i="7"/>
  <c r="B122" i="7"/>
  <c r="B121" i="7"/>
  <c r="B120" i="7"/>
  <c r="B119" i="7"/>
  <c r="B118" i="7"/>
  <c r="B117" i="7"/>
  <c r="B116" i="7"/>
  <c r="B115" i="7"/>
  <c r="B114" i="7"/>
  <c r="B113" i="7"/>
  <c r="B112" i="7"/>
  <c r="B111" i="7"/>
  <c r="B110" i="7"/>
  <c r="B109" i="7"/>
  <c r="B108" i="7"/>
  <c r="B107" i="7"/>
  <c r="B106" i="7"/>
  <c r="B105" i="7"/>
  <c r="B104" i="7"/>
  <c r="B103" i="7"/>
  <c r="K103" i="7" s="1"/>
  <c r="B102" i="7"/>
  <c r="B101" i="7"/>
  <c r="B100" i="7"/>
  <c r="B99" i="7"/>
  <c r="B98" i="7"/>
  <c r="B97" i="7"/>
  <c r="B96" i="7"/>
  <c r="B95" i="7"/>
  <c r="B94" i="7"/>
  <c r="B93" i="7"/>
  <c r="B92" i="7"/>
  <c r="B91" i="7"/>
  <c r="B90" i="7"/>
  <c r="B89" i="7"/>
  <c r="B88" i="7"/>
  <c r="B87" i="7"/>
  <c r="K87" i="7" s="1"/>
  <c r="B86" i="7"/>
  <c r="K86" i="7" s="1"/>
  <c r="B85" i="7"/>
  <c r="B84" i="7"/>
  <c r="B83" i="7"/>
  <c r="B82" i="7"/>
  <c r="B81" i="7"/>
  <c r="B80" i="7"/>
  <c r="B79" i="7"/>
  <c r="B78" i="7"/>
  <c r="B77" i="7"/>
  <c r="B76" i="7"/>
  <c r="B75" i="7"/>
  <c r="B74" i="7"/>
  <c r="B73" i="7"/>
  <c r="B72" i="7"/>
  <c r="B71" i="7"/>
  <c r="B70" i="7"/>
  <c r="B69" i="7"/>
  <c r="B68" i="7"/>
  <c r="B67" i="7"/>
  <c r="B66" i="7"/>
  <c r="B65" i="7"/>
  <c r="B64" i="7"/>
  <c r="B63" i="7"/>
  <c r="B62" i="7"/>
  <c r="B61" i="7"/>
  <c r="B60" i="7"/>
  <c r="B59" i="7"/>
  <c r="B58" i="7"/>
  <c r="B57" i="7"/>
  <c r="B56" i="7"/>
  <c r="B55" i="7"/>
  <c r="B54" i="7"/>
  <c r="B53" i="7"/>
  <c r="B52" i="7"/>
  <c r="B51" i="7"/>
  <c r="B50" i="7"/>
  <c r="B49" i="7"/>
  <c r="B48" i="7"/>
  <c r="B47" i="7"/>
  <c r="B46" i="7"/>
  <c r="B45" i="7"/>
  <c r="K45" i="7" s="1"/>
  <c r="B44" i="7"/>
  <c r="B43" i="7"/>
  <c r="B42" i="7"/>
  <c r="B41" i="7"/>
  <c r="B40" i="7"/>
  <c r="B39" i="7"/>
  <c r="B38" i="7"/>
  <c r="B37" i="7"/>
  <c r="B36" i="7"/>
  <c r="B35" i="7"/>
  <c r="B34" i="7"/>
  <c r="B33" i="7"/>
  <c r="B32" i="7"/>
  <c r="B31" i="7"/>
  <c r="B30" i="7"/>
  <c r="B29" i="7"/>
  <c r="K29" i="7" s="1"/>
  <c r="B28" i="7"/>
  <c r="B27" i="7"/>
  <c r="B25" i="7"/>
  <c r="B24" i="7"/>
  <c r="B23" i="7"/>
  <c r="B22" i="7"/>
  <c r="I529" i="5"/>
  <c r="I528" i="5"/>
  <c r="I527" i="5"/>
  <c r="I526" i="5"/>
  <c r="I525" i="5"/>
  <c r="I524" i="5"/>
  <c r="I523" i="5"/>
  <c r="I522" i="5"/>
  <c r="I521" i="5"/>
  <c r="I520" i="5"/>
  <c r="I519" i="5"/>
  <c r="I518" i="5"/>
  <c r="I517" i="5"/>
  <c r="I516" i="5"/>
  <c r="I515" i="5"/>
  <c r="I514" i="5"/>
  <c r="I513" i="5"/>
  <c r="I512" i="5"/>
  <c r="I511" i="5"/>
  <c r="I510" i="5"/>
  <c r="I509" i="5"/>
  <c r="I508" i="5"/>
  <c r="I507" i="5"/>
  <c r="I506" i="5"/>
  <c r="I505" i="5"/>
  <c r="I504" i="5"/>
  <c r="I503" i="5"/>
  <c r="I502" i="5"/>
  <c r="I501" i="5"/>
  <c r="I500" i="5"/>
  <c r="I499" i="5"/>
  <c r="I498" i="5"/>
  <c r="I497" i="5"/>
  <c r="I496" i="5"/>
  <c r="I495" i="5"/>
  <c r="I494" i="5"/>
  <c r="I493" i="5"/>
  <c r="I492" i="5"/>
  <c r="I491" i="5"/>
  <c r="I490" i="5"/>
  <c r="I489" i="5"/>
  <c r="I488" i="5"/>
  <c r="I487" i="5"/>
  <c r="I486" i="5"/>
  <c r="I485" i="5"/>
  <c r="I484" i="5"/>
  <c r="I483" i="5"/>
  <c r="I482" i="5"/>
  <c r="I481" i="5"/>
  <c r="I480" i="5"/>
  <c r="I479" i="5"/>
  <c r="I478" i="5"/>
  <c r="I477" i="5"/>
  <c r="I476" i="5"/>
  <c r="I475" i="5"/>
  <c r="I474" i="5"/>
  <c r="I473" i="5"/>
  <c r="I472" i="5"/>
  <c r="I471" i="5"/>
  <c r="I470" i="5"/>
  <c r="I469" i="5"/>
  <c r="I468" i="5"/>
  <c r="I467" i="5"/>
  <c r="I466" i="5"/>
  <c r="I465" i="5"/>
  <c r="I464" i="5"/>
  <c r="I463" i="5"/>
  <c r="I462" i="5"/>
  <c r="I461" i="5"/>
  <c r="I460" i="5"/>
  <c r="I459" i="5"/>
  <c r="I458" i="5"/>
  <c r="I457" i="5"/>
  <c r="I456" i="5"/>
  <c r="I455" i="5"/>
  <c r="I454" i="5"/>
  <c r="I453" i="5"/>
  <c r="I452" i="5"/>
  <c r="I451" i="5"/>
  <c r="I450" i="5"/>
  <c r="I449" i="5"/>
  <c r="I448" i="5"/>
  <c r="I447" i="5"/>
  <c r="I446" i="5"/>
  <c r="I445" i="5"/>
  <c r="I444" i="5"/>
  <c r="I443" i="5"/>
  <c r="I442" i="5"/>
  <c r="I441" i="5"/>
  <c r="I440" i="5"/>
  <c r="I439" i="5"/>
  <c r="I438" i="5"/>
  <c r="I437" i="5"/>
  <c r="I436" i="5"/>
  <c r="I435" i="5"/>
  <c r="I434" i="5"/>
  <c r="I433" i="5"/>
  <c r="I432" i="5"/>
  <c r="I431" i="5"/>
  <c r="I430" i="5"/>
  <c r="I429" i="5"/>
  <c r="I428" i="5"/>
  <c r="I427" i="5"/>
  <c r="I426" i="5"/>
  <c r="I425" i="5"/>
  <c r="I424" i="5"/>
  <c r="I423" i="5"/>
  <c r="I422" i="5"/>
  <c r="I421" i="5"/>
  <c r="I420" i="5"/>
  <c r="I419" i="5"/>
  <c r="I418" i="5"/>
  <c r="I417" i="5"/>
  <c r="I416" i="5"/>
  <c r="I415" i="5"/>
  <c r="I414" i="5"/>
  <c r="I413" i="5"/>
  <c r="I412" i="5"/>
  <c r="I411" i="5"/>
  <c r="I410" i="5"/>
  <c r="I409" i="5"/>
  <c r="I408" i="5"/>
  <c r="I407" i="5"/>
  <c r="I406" i="5"/>
  <c r="I405" i="5"/>
  <c r="I404" i="5"/>
  <c r="I403" i="5"/>
  <c r="I402" i="5"/>
  <c r="I401" i="5"/>
  <c r="I400" i="5"/>
  <c r="I399" i="5"/>
  <c r="I398" i="5"/>
  <c r="I397" i="5"/>
  <c r="I396" i="5"/>
  <c r="I395" i="5"/>
  <c r="I394" i="5"/>
  <c r="I393" i="5"/>
  <c r="I392" i="5"/>
  <c r="I391" i="5"/>
  <c r="I390" i="5"/>
  <c r="I389" i="5"/>
  <c r="I388" i="5"/>
  <c r="I387" i="5"/>
  <c r="I386" i="5"/>
  <c r="I385" i="5"/>
  <c r="I384" i="5"/>
  <c r="I383" i="5"/>
  <c r="I382" i="5"/>
  <c r="I381" i="5"/>
  <c r="I380" i="5"/>
  <c r="I379" i="5"/>
  <c r="I378" i="5"/>
  <c r="I377" i="5"/>
  <c r="I376" i="5"/>
  <c r="I375" i="5"/>
  <c r="I374" i="5"/>
  <c r="I373" i="5"/>
  <c r="I372" i="5"/>
  <c r="I371" i="5"/>
  <c r="I370" i="5"/>
  <c r="I369" i="5"/>
  <c r="I368" i="5"/>
  <c r="I367" i="5"/>
  <c r="I366" i="5"/>
  <c r="I365" i="5"/>
  <c r="I364" i="5"/>
  <c r="I363" i="5"/>
  <c r="I362" i="5"/>
  <c r="I361" i="5"/>
  <c r="I360" i="5"/>
  <c r="I359" i="5"/>
  <c r="I358" i="5"/>
  <c r="I357" i="5"/>
  <c r="I356" i="5"/>
  <c r="I355" i="5"/>
  <c r="I354" i="5"/>
  <c r="I353" i="5"/>
  <c r="I352" i="5"/>
  <c r="I351" i="5"/>
  <c r="I350" i="5"/>
  <c r="I349" i="5"/>
  <c r="I348" i="5"/>
  <c r="I347" i="5"/>
  <c r="I346" i="5"/>
  <c r="I345" i="5"/>
  <c r="I344" i="5"/>
  <c r="I343" i="5"/>
  <c r="I342" i="5"/>
  <c r="I341" i="5"/>
  <c r="I340" i="5"/>
  <c r="I339" i="5"/>
  <c r="I338" i="5"/>
  <c r="I337" i="5"/>
  <c r="I336" i="5"/>
  <c r="I335" i="5"/>
  <c r="I334" i="5"/>
  <c r="I333" i="5"/>
  <c r="I332" i="5"/>
  <c r="I331" i="5"/>
  <c r="I330" i="5"/>
  <c r="I329" i="5"/>
  <c r="I328" i="5"/>
  <c r="I327" i="5"/>
  <c r="I326" i="5"/>
  <c r="I325" i="5"/>
  <c r="I324" i="5"/>
  <c r="I323" i="5"/>
  <c r="I322" i="5"/>
  <c r="I321" i="5"/>
  <c r="I320" i="5"/>
  <c r="I319" i="5"/>
  <c r="I318" i="5"/>
  <c r="I317" i="5"/>
  <c r="I316" i="5"/>
  <c r="I315" i="5"/>
  <c r="I314" i="5"/>
  <c r="I313" i="5"/>
  <c r="I312" i="5"/>
  <c r="I311" i="5"/>
  <c r="I310" i="5"/>
  <c r="I309" i="5"/>
  <c r="I308" i="5"/>
  <c r="I307" i="5"/>
  <c r="I306" i="5"/>
  <c r="I305" i="5"/>
  <c r="I304" i="5"/>
  <c r="I303" i="5"/>
  <c r="I302" i="5"/>
  <c r="I301" i="5"/>
  <c r="I300" i="5"/>
  <c r="I299" i="5"/>
  <c r="I298" i="5"/>
  <c r="I297" i="5"/>
  <c r="I296" i="5"/>
  <c r="I295" i="5"/>
  <c r="I294" i="5"/>
  <c r="I293" i="5"/>
  <c r="I292" i="5"/>
  <c r="I291" i="5"/>
  <c r="I290" i="5"/>
  <c r="I289" i="5"/>
  <c r="I288" i="5"/>
  <c r="I287" i="5"/>
  <c r="I286" i="5"/>
  <c r="I285" i="5"/>
  <c r="I284" i="5"/>
  <c r="I283" i="5"/>
  <c r="I282" i="5"/>
  <c r="I281" i="5"/>
  <c r="I280" i="5"/>
  <c r="I279" i="5"/>
  <c r="I278" i="5"/>
  <c r="I277" i="5"/>
  <c r="I276" i="5"/>
  <c r="I275" i="5"/>
  <c r="I274" i="5"/>
  <c r="I273" i="5"/>
  <c r="I272" i="5"/>
  <c r="I271" i="5"/>
  <c r="I270" i="5"/>
  <c r="I269" i="5"/>
  <c r="I268" i="5"/>
  <c r="I267" i="5"/>
  <c r="I266" i="5"/>
  <c r="I265" i="5"/>
  <c r="I264" i="5"/>
  <c r="I263" i="5"/>
  <c r="I262" i="5"/>
  <c r="I261" i="5"/>
  <c r="I260" i="5"/>
  <c r="I259" i="5"/>
  <c r="I258" i="5"/>
  <c r="I257" i="5"/>
  <c r="I256" i="5"/>
  <c r="I255" i="5"/>
  <c r="I254" i="5"/>
  <c r="I253" i="5"/>
  <c r="I252" i="5"/>
  <c r="I251" i="5"/>
  <c r="I250" i="5"/>
  <c r="I249" i="5"/>
  <c r="I248" i="5"/>
  <c r="I247" i="5"/>
  <c r="I246" i="5"/>
  <c r="I245" i="5"/>
  <c r="I244" i="5"/>
  <c r="I243" i="5"/>
  <c r="I242" i="5"/>
  <c r="I241" i="5"/>
  <c r="I240" i="5"/>
  <c r="I239" i="5"/>
  <c r="I238" i="5"/>
  <c r="I237" i="5"/>
  <c r="I236" i="5"/>
  <c r="I235" i="5"/>
  <c r="I234" i="5"/>
  <c r="I233" i="5"/>
  <c r="I232" i="5"/>
  <c r="I231" i="5"/>
  <c r="I230" i="5"/>
  <c r="I229" i="5"/>
  <c r="I228" i="5"/>
  <c r="I227" i="5"/>
  <c r="I226" i="5"/>
  <c r="I225" i="5"/>
  <c r="I224" i="5"/>
  <c r="I223" i="5"/>
  <c r="I222" i="5"/>
  <c r="I221" i="5"/>
  <c r="I220" i="5"/>
  <c r="I219" i="5"/>
  <c r="I218" i="5"/>
  <c r="I217" i="5"/>
  <c r="I216" i="5"/>
  <c r="I215" i="5"/>
  <c r="I214" i="5"/>
  <c r="I213" i="5"/>
  <c r="I212" i="5"/>
  <c r="I211" i="5"/>
  <c r="I210" i="5"/>
  <c r="I209" i="5"/>
  <c r="I208" i="5"/>
  <c r="I207" i="5"/>
  <c r="I206" i="5"/>
  <c r="I205" i="5"/>
  <c r="I204" i="5"/>
  <c r="I203" i="5"/>
  <c r="I202" i="5"/>
  <c r="I201" i="5"/>
  <c r="I200" i="5"/>
  <c r="I199" i="5"/>
  <c r="I198" i="5"/>
  <c r="I197" i="5"/>
  <c r="I196" i="5"/>
  <c r="I195" i="5"/>
  <c r="I194" i="5"/>
  <c r="I193" i="5"/>
  <c r="I192" i="5"/>
  <c r="I191" i="5"/>
  <c r="I190" i="5"/>
  <c r="I189" i="5"/>
  <c r="I188" i="5"/>
  <c r="I187" i="5"/>
  <c r="I186" i="5"/>
  <c r="I185" i="5"/>
  <c r="I184" i="5"/>
  <c r="I183" i="5"/>
  <c r="I182" i="5"/>
  <c r="I181" i="5"/>
  <c r="I180" i="5"/>
  <c r="I179" i="5"/>
  <c r="I178" i="5"/>
  <c r="I177" i="5"/>
  <c r="I176" i="5"/>
  <c r="I175" i="5"/>
  <c r="I174" i="5"/>
  <c r="I173" i="5"/>
  <c r="I172" i="5"/>
  <c r="I171" i="5"/>
  <c r="I170" i="5"/>
  <c r="I169" i="5"/>
  <c r="I168" i="5"/>
  <c r="I167" i="5"/>
  <c r="I166" i="5"/>
  <c r="I165" i="5"/>
  <c r="I164" i="5"/>
  <c r="I163" i="5"/>
  <c r="I162" i="5"/>
  <c r="I161" i="5"/>
  <c r="I160" i="5"/>
  <c r="I159" i="5"/>
  <c r="I158" i="5"/>
  <c r="I157" i="5"/>
  <c r="I156" i="5"/>
  <c r="I155" i="5"/>
  <c r="I154" i="5"/>
  <c r="I153" i="5"/>
  <c r="I152" i="5"/>
  <c r="I151" i="5"/>
  <c r="I150" i="5"/>
  <c r="I149" i="5"/>
  <c r="I148" i="5"/>
  <c r="I147" i="5"/>
  <c r="I146" i="5"/>
  <c r="I145" i="5"/>
  <c r="I144" i="5"/>
  <c r="I143" i="5"/>
  <c r="I142" i="5"/>
  <c r="I141" i="5"/>
  <c r="I140" i="5"/>
  <c r="I139" i="5"/>
  <c r="I138" i="5"/>
  <c r="I137" i="5"/>
  <c r="I136" i="5"/>
  <c r="I135" i="5"/>
  <c r="I134" i="5"/>
  <c r="I133" i="5"/>
  <c r="I132" i="5"/>
  <c r="I131" i="5"/>
  <c r="I130" i="5"/>
  <c r="I129" i="5"/>
  <c r="I128" i="5"/>
  <c r="I127" i="5"/>
  <c r="I126" i="5"/>
  <c r="I125" i="5"/>
  <c r="I124" i="5"/>
  <c r="I123" i="5"/>
  <c r="I122" i="5"/>
  <c r="I121" i="5"/>
  <c r="I120" i="5"/>
  <c r="I119" i="5"/>
  <c r="I118" i="5"/>
  <c r="I117" i="5"/>
  <c r="I116" i="5"/>
  <c r="I115" i="5"/>
  <c r="I114" i="5"/>
  <c r="I113" i="5"/>
  <c r="I112" i="5"/>
  <c r="I111" i="5"/>
  <c r="I110" i="5"/>
  <c r="I109" i="5"/>
  <c r="I108" i="5"/>
  <c r="I107" i="5"/>
  <c r="I106" i="5"/>
  <c r="I105" i="5"/>
  <c r="I104" i="5"/>
  <c r="I103" i="5"/>
  <c r="I102" i="5"/>
  <c r="I101" i="5"/>
  <c r="I100" i="5"/>
  <c r="I99" i="5"/>
  <c r="I98" i="5"/>
  <c r="I97" i="5"/>
  <c r="I96" i="5"/>
  <c r="I95" i="5"/>
  <c r="I94" i="5"/>
  <c r="I93" i="5"/>
  <c r="I92" i="5"/>
  <c r="I91" i="5"/>
  <c r="I90" i="5"/>
  <c r="I89" i="5"/>
  <c r="I88" i="5"/>
  <c r="I87" i="5"/>
  <c r="I86" i="5"/>
  <c r="I85" i="5"/>
  <c r="I84" i="5"/>
  <c r="I83" i="5"/>
  <c r="I82" i="5"/>
  <c r="I81" i="5"/>
  <c r="I80" i="5"/>
  <c r="I79" i="5"/>
  <c r="I78" i="5"/>
  <c r="I77" i="5"/>
  <c r="I76" i="5"/>
  <c r="I75" i="5"/>
  <c r="I74" i="5"/>
  <c r="I73" i="5"/>
  <c r="I72" i="5"/>
  <c r="I71" i="5"/>
  <c r="I70" i="5"/>
  <c r="I69" i="5"/>
  <c r="I68" i="5"/>
  <c r="I67" i="5"/>
  <c r="I66" i="5"/>
  <c r="I65" i="5"/>
  <c r="I64" i="5"/>
  <c r="I63" i="5"/>
  <c r="I62" i="5"/>
  <c r="I61" i="5"/>
  <c r="I60" i="5"/>
  <c r="I59" i="5"/>
  <c r="I58" i="5"/>
  <c r="I57" i="5"/>
  <c r="I56" i="5"/>
  <c r="I55" i="5"/>
  <c r="I54" i="5"/>
  <c r="I53" i="5"/>
  <c r="I52" i="5"/>
  <c r="I51" i="5"/>
  <c r="I50" i="5"/>
  <c r="I49" i="5"/>
  <c r="I48" i="5"/>
  <c r="I47" i="5"/>
  <c r="I46" i="5"/>
  <c r="I45" i="5"/>
  <c r="I44" i="5"/>
  <c r="I43" i="5"/>
  <c r="I42" i="5"/>
  <c r="I41" i="5"/>
  <c r="I40" i="5"/>
  <c r="I39" i="5"/>
  <c r="I38" i="5"/>
  <c r="I37" i="5"/>
  <c r="I36" i="5"/>
  <c r="I35" i="5"/>
  <c r="I34" i="5"/>
  <c r="I33" i="5"/>
  <c r="I32" i="5"/>
  <c r="I31" i="5"/>
  <c r="I30" i="5"/>
  <c r="I29" i="5"/>
  <c r="I28" i="5"/>
  <c r="I27" i="5"/>
  <c r="I26" i="5"/>
  <c r="I25" i="5"/>
  <c r="I24" i="5"/>
  <c r="I23" i="5"/>
  <c r="I22" i="5"/>
  <c r="J529" i="2"/>
  <c r="J528" i="2"/>
  <c r="J527" i="2"/>
  <c r="J526" i="2"/>
  <c r="J525" i="2"/>
  <c r="J524" i="2"/>
  <c r="J523" i="2"/>
  <c r="J522" i="2"/>
  <c r="J521" i="2"/>
  <c r="J520" i="2"/>
  <c r="J519" i="2"/>
  <c r="J518" i="2"/>
  <c r="J517" i="2"/>
  <c r="J516" i="2"/>
  <c r="J515" i="2"/>
  <c r="J514" i="2"/>
  <c r="J513" i="2"/>
  <c r="J512" i="2"/>
  <c r="J511" i="2"/>
  <c r="J510" i="2"/>
  <c r="J509" i="2"/>
  <c r="J508" i="2"/>
  <c r="J507" i="2"/>
  <c r="J506" i="2"/>
  <c r="J505" i="2"/>
  <c r="J504" i="2"/>
  <c r="J503" i="2"/>
  <c r="J502" i="2"/>
  <c r="J501" i="2"/>
  <c r="J500" i="2"/>
  <c r="J499" i="2"/>
  <c r="J498" i="2"/>
  <c r="J497" i="2"/>
  <c r="J496" i="2"/>
  <c r="J495" i="2"/>
  <c r="J494" i="2"/>
  <c r="J493" i="2"/>
  <c r="J492" i="2"/>
  <c r="J491" i="2"/>
  <c r="J490" i="2"/>
  <c r="J489" i="2"/>
  <c r="J488" i="2"/>
  <c r="J487" i="2"/>
  <c r="J486" i="2"/>
  <c r="J485" i="2"/>
  <c r="J484" i="2"/>
  <c r="J483" i="2"/>
  <c r="J482" i="2"/>
  <c r="J481" i="2"/>
  <c r="J480" i="2"/>
  <c r="J479" i="2"/>
  <c r="J478" i="2"/>
  <c r="J477" i="2"/>
  <c r="J476" i="2"/>
  <c r="J475" i="2"/>
  <c r="J474" i="2"/>
  <c r="J473" i="2"/>
  <c r="J472" i="2"/>
  <c r="J471" i="2"/>
  <c r="J470" i="2"/>
  <c r="J469" i="2"/>
  <c r="J468" i="2"/>
  <c r="J467" i="2"/>
  <c r="J466" i="2"/>
  <c r="J465" i="2"/>
  <c r="J464" i="2"/>
  <c r="J463" i="2"/>
  <c r="J462" i="2"/>
  <c r="J461" i="2"/>
  <c r="J460" i="2"/>
  <c r="J459" i="2"/>
  <c r="J458" i="2"/>
  <c r="J457" i="2"/>
  <c r="J456" i="2"/>
  <c r="J455" i="2"/>
  <c r="J454" i="2"/>
  <c r="J453" i="2"/>
  <c r="J452" i="2"/>
  <c r="J451" i="2"/>
  <c r="J450" i="2"/>
  <c r="J449" i="2"/>
  <c r="J448" i="2"/>
  <c r="J447" i="2"/>
  <c r="J446" i="2"/>
  <c r="J445" i="2"/>
  <c r="J444" i="2"/>
  <c r="J443" i="2"/>
  <c r="J442" i="2"/>
  <c r="J441" i="2"/>
  <c r="J440" i="2"/>
  <c r="J439" i="2"/>
  <c r="J438" i="2"/>
  <c r="J437" i="2"/>
  <c r="J436" i="2"/>
  <c r="J435" i="2"/>
  <c r="J434" i="2"/>
  <c r="J433" i="2"/>
  <c r="J432" i="2"/>
  <c r="J431" i="2"/>
  <c r="J430" i="2"/>
  <c r="J429" i="2"/>
  <c r="J428" i="2"/>
  <c r="J427" i="2"/>
  <c r="J426" i="2"/>
  <c r="J425" i="2"/>
  <c r="J424" i="2"/>
  <c r="J423" i="2"/>
  <c r="J422" i="2"/>
  <c r="J421" i="2"/>
  <c r="J420" i="2"/>
  <c r="J419" i="2"/>
  <c r="J418" i="2"/>
  <c r="J417" i="2"/>
  <c r="J416" i="2"/>
  <c r="J415" i="2"/>
  <c r="J414" i="2"/>
  <c r="J413" i="2"/>
  <c r="J412" i="2"/>
  <c r="J411" i="2"/>
  <c r="J410" i="2"/>
  <c r="J409" i="2"/>
  <c r="J408" i="2"/>
  <c r="J407" i="2"/>
  <c r="J406" i="2"/>
  <c r="J405" i="2"/>
  <c r="J404" i="2"/>
  <c r="J403" i="2"/>
  <c r="J402" i="2"/>
  <c r="J401" i="2"/>
  <c r="J400" i="2"/>
  <c r="J399" i="2"/>
  <c r="J398" i="2"/>
  <c r="J397" i="2"/>
  <c r="J396" i="2"/>
  <c r="J395" i="2"/>
  <c r="J394" i="2"/>
  <c r="J393" i="2"/>
  <c r="J392" i="2"/>
  <c r="J391" i="2"/>
  <c r="J390" i="2"/>
  <c r="J389" i="2"/>
  <c r="J388" i="2"/>
  <c r="J387" i="2"/>
  <c r="J386" i="2"/>
  <c r="J385" i="2"/>
  <c r="J384" i="2"/>
  <c r="J383" i="2"/>
  <c r="J382" i="2"/>
  <c r="J381" i="2"/>
  <c r="J380" i="2"/>
  <c r="J379" i="2"/>
  <c r="J378" i="2"/>
  <c r="J377" i="2"/>
  <c r="J376" i="2"/>
  <c r="J375" i="2"/>
  <c r="J374" i="2"/>
  <c r="J373" i="2"/>
  <c r="J372" i="2"/>
  <c r="J371" i="2"/>
  <c r="J370" i="2"/>
  <c r="J369" i="2"/>
  <c r="J368" i="2"/>
  <c r="J367" i="2"/>
  <c r="J366" i="2"/>
  <c r="J365" i="2"/>
  <c r="J364" i="2"/>
  <c r="J363" i="2"/>
  <c r="J362" i="2"/>
  <c r="J361" i="2"/>
  <c r="J360" i="2"/>
  <c r="J359" i="2"/>
  <c r="J358" i="2"/>
  <c r="J357" i="2"/>
  <c r="J356" i="2"/>
  <c r="J355" i="2"/>
  <c r="J354" i="2"/>
  <c r="J353" i="2"/>
  <c r="J352" i="2"/>
  <c r="J351" i="2"/>
  <c r="J350" i="2"/>
  <c r="J349" i="2"/>
  <c r="J348" i="2"/>
  <c r="J347" i="2"/>
  <c r="J346" i="2"/>
  <c r="J345" i="2"/>
  <c r="J344" i="2"/>
  <c r="J343" i="2"/>
  <c r="J342" i="2"/>
  <c r="J341" i="2"/>
  <c r="J340" i="2"/>
  <c r="J339" i="2"/>
  <c r="J338" i="2"/>
  <c r="J337" i="2"/>
  <c r="J336" i="2"/>
  <c r="J335" i="2"/>
  <c r="J334" i="2"/>
  <c r="J333" i="2"/>
  <c r="J332" i="2"/>
  <c r="J331" i="2"/>
  <c r="J330" i="2"/>
  <c r="J329" i="2"/>
  <c r="J328" i="2"/>
  <c r="J327" i="2"/>
  <c r="J326" i="2"/>
  <c r="J325" i="2"/>
  <c r="J324" i="2"/>
  <c r="J323" i="2"/>
  <c r="J322" i="2"/>
  <c r="J321" i="2"/>
  <c r="J320" i="2"/>
  <c r="J319" i="2"/>
  <c r="J318" i="2"/>
  <c r="J317" i="2"/>
  <c r="J316" i="2"/>
  <c r="J315" i="2"/>
  <c r="J314" i="2"/>
  <c r="J313" i="2"/>
  <c r="J312" i="2"/>
  <c r="J311" i="2"/>
  <c r="J310" i="2"/>
  <c r="J309" i="2"/>
  <c r="J308" i="2"/>
  <c r="J307" i="2"/>
  <c r="J306" i="2"/>
  <c r="J305" i="2"/>
  <c r="J304" i="2"/>
  <c r="J303" i="2"/>
  <c r="J302" i="2"/>
  <c r="J301" i="2"/>
  <c r="J300" i="2"/>
  <c r="J299" i="2"/>
  <c r="J298" i="2"/>
  <c r="J297" i="2"/>
  <c r="J296" i="2"/>
  <c r="J295" i="2"/>
  <c r="J294" i="2"/>
  <c r="J293" i="2"/>
  <c r="J292" i="2"/>
  <c r="J291" i="2"/>
  <c r="J290" i="2"/>
  <c r="J289" i="2"/>
  <c r="J288" i="2"/>
  <c r="J287" i="2"/>
  <c r="J286" i="2"/>
  <c r="J285" i="2"/>
  <c r="J284" i="2"/>
  <c r="J283" i="2"/>
  <c r="J282" i="2"/>
  <c r="J281" i="2"/>
  <c r="J280" i="2"/>
  <c r="J279" i="2"/>
  <c r="J278" i="2"/>
  <c r="J277" i="2"/>
  <c r="J276" i="2"/>
  <c r="J275" i="2"/>
  <c r="J274" i="2"/>
  <c r="J273" i="2"/>
  <c r="J272" i="2"/>
  <c r="J271" i="2"/>
  <c r="J270" i="2"/>
  <c r="J269" i="2"/>
  <c r="J268" i="2"/>
  <c r="J267" i="2"/>
  <c r="J266" i="2"/>
  <c r="J265" i="2"/>
  <c r="J264" i="2"/>
  <c r="J263" i="2"/>
  <c r="J262" i="2"/>
  <c r="J261" i="2"/>
  <c r="J260" i="2"/>
  <c r="J259" i="2"/>
  <c r="J258" i="2"/>
  <c r="J257" i="2"/>
  <c r="J256" i="2"/>
  <c r="J255" i="2"/>
  <c r="J254" i="2"/>
  <c r="J253" i="2"/>
  <c r="J252" i="2"/>
  <c r="J251" i="2"/>
  <c r="J250" i="2"/>
  <c r="J249" i="2"/>
  <c r="J248" i="2"/>
  <c r="J247" i="2"/>
  <c r="J246" i="2"/>
  <c r="J245" i="2"/>
  <c r="J244" i="2"/>
  <c r="J243" i="2"/>
  <c r="J242" i="2"/>
  <c r="J241" i="2"/>
  <c r="J240" i="2"/>
  <c r="J239" i="2"/>
  <c r="J238" i="2"/>
  <c r="J237" i="2"/>
  <c r="J236" i="2"/>
  <c r="J235" i="2"/>
  <c r="J234" i="2"/>
  <c r="J233" i="2"/>
  <c r="J232" i="2"/>
  <c r="J231" i="2"/>
  <c r="J230" i="2"/>
  <c r="J229" i="2"/>
  <c r="J228" i="2"/>
  <c r="J227" i="2"/>
  <c r="J226" i="2"/>
  <c r="J225" i="2"/>
  <c r="J224" i="2"/>
  <c r="J223" i="2"/>
  <c r="J222" i="2"/>
  <c r="J221" i="2"/>
  <c r="J220" i="2"/>
  <c r="J219" i="2"/>
  <c r="J218" i="2"/>
  <c r="J217" i="2"/>
  <c r="J216" i="2"/>
  <c r="J215" i="2"/>
  <c r="J214" i="2"/>
  <c r="J213" i="2"/>
  <c r="J212" i="2"/>
  <c r="J211" i="2"/>
  <c r="J210" i="2"/>
  <c r="J209" i="2"/>
  <c r="J208" i="2"/>
  <c r="J207" i="2"/>
  <c r="J206" i="2"/>
  <c r="J205" i="2"/>
  <c r="J204" i="2"/>
  <c r="J203" i="2"/>
  <c r="J202" i="2"/>
  <c r="J201" i="2"/>
  <c r="J200" i="2"/>
  <c r="J199" i="2"/>
  <c r="J198" i="2"/>
  <c r="J197" i="2"/>
  <c r="J196" i="2"/>
  <c r="J195" i="2"/>
  <c r="J194" i="2"/>
  <c r="J193" i="2"/>
  <c r="J192" i="2"/>
  <c r="J191" i="2"/>
  <c r="J190" i="2"/>
  <c r="J189" i="2"/>
  <c r="J188" i="2"/>
  <c r="J187" i="2"/>
  <c r="J186" i="2"/>
  <c r="J185" i="2"/>
  <c r="J184" i="2"/>
  <c r="J183" i="2"/>
  <c r="J182" i="2"/>
  <c r="J181" i="2"/>
  <c r="J180" i="2"/>
  <c r="J179" i="2"/>
  <c r="J178" i="2"/>
  <c r="J177" i="2"/>
  <c r="J176" i="2"/>
  <c r="J175" i="2"/>
  <c r="J174" i="2"/>
  <c r="J173" i="2"/>
  <c r="J172" i="2"/>
  <c r="J171" i="2"/>
  <c r="J170" i="2"/>
  <c r="J169" i="2"/>
  <c r="J168" i="2"/>
  <c r="J167" i="2"/>
  <c r="J166" i="2"/>
  <c r="J165" i="2"/>
  <c r="J164" i="2"/>
  <c r="J163" i="2"/>
  <c r="J162" i="2"/>
  <c r="J161" i="2"/>
  <c r="J160" i="2"/>
  <c r="J159" i="2"/>
  <c r="J158" i="2"/>
  <c r="J157" i="2"/>
  <c r="J156" i="2"/>
  <c r="J155" i="2"/>
  <c r="J154" i="2"/>
  <c r="J153" i="2"/>
  <c r="J152" i="2"/>
  <c r="J151" i="2"/>
  <c r="J150" i="2"/>
  <c r="J149" i="2"/>
  <c r="J148" i="2"/>
  <c r="J147" i="2"/>
  <c r="J146" i="2"/>
  <c r="J145" i="2"/>
  <c r="J144" i="2"/>
  <c r="J143" i="2"/>
  <c r="J142" i="2"/>
  <c r="J141" i="2"/>
  <c r="J140" i="2"/>
  <c r="J139" i="2"/>
  <c r="J138" i="2"/>
  <c r="J137" i="2"/>
  <c r="J136" i="2"/>
  <c r="J135" i="2"/>
  <c r="J134" i="2"/>
  <c r="J133" i="2"/>
  <c r="J132" i="2"/>
  <c r="J131" i="2"/>
  <c r="J130" i="2"/>
  <c r="J129" i="2"/>
  <c r="J128" i="2"/>
  <c r="J127" i="2"/>
  <c r="J126" i="2"/>
  <c r="J125" i="2"/>
  <c r="J124" i="2"/>
  <c r="J123" i="2"/>
  <c r="J122" i="2"/>
  <c r="J121" i="2"/>
  <c r="J120" i="2"/>
  <c r="J119" i="2"/>
  <c r="J118" i="2"/>
  <c r="J117" i="2"/>
  <c r="J116" i="2"/>
  <c r="J115" i="2"/>
  <c r="J114" i="2"/>
  <c r="J113" i="2"/>
  <c r="J112" i="2"/>
  <c r="J111" i="2"/>
  <c r="J110" i="2"/>
  <c r="J109" i="2"/>
  <c r="J108" i="2"/>
  <c r="J107" i="2"/>
  <c r="J106" i="2"/>
  <c r="J105" i="2"/>
  <c r="J104" i="2"/>
  <c r="J103" i="2"/>
  <c r="J102" i="2"/>
  <c r="J101" i="2"/>
  <c r="J100" i="2"/>
  <c r="J99" i="2"/>
  <c r="J98" i="2"/>
  <c r="J97" i="2"/>
  <c r="J96" i="2"/>
  <c r="J95" i="2"/>
  <c r="J94" i="2"/>
  <c r="J93" i="2"/>
  <c r="J92" i="2"/>
  <c r="J91" i="2"/>
  <c r="J90" i="2"/>
  <c r="J89" i="2"/>
  <c r="J88" i="2"/>
  <c r="J87" i="2"/>
  <c r="J86" i="2"/>
  <c r="J85" i="2"/>
  <c r="J84" i="2"/>
  <c r="J83" i="2"/>
  <c r="J82" i="2"/>
  <c r="J81" i="2"/>
  <c r="J80" i="2"/>
  <c r="J79" i="2"/>
  <c r="J78" i="2"/>
  <c r="J77" i="2"/>
  <c r="J76" i="2"/>
  <c r="J75" i="2"/>
  <c r="J74" i="2"/>
  <c r="J73" i="2"/>
  <c r="J72" i="2"/>
  <c r="J71" i="2"/>
  <c r="J70" i="2"/>
  <c r="J69" i="2"/>
  <c r="J68" i="2"/>
  <c r="J67" i="2"/>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2" i="2"/>
  <c r="J530" i="2" l="1"/>
  <c r="K460" i="7"/>
  <c r="K61" i="7"/>
  <c r="K23" i="7"/>
  <c r="K167" i="7"/>
  <c r="K24" i="7"/>
  <c r="K476" i="7"/>
  <c r="K38" i="7"/>
  <c r="K54" i="7"/>
  <c r="K70" i="7"/>
  <c r="K102" i="7"/>
  <c r="K118" i="7"/>
  <c r="K134" i="7"/>
  <c r="K150" i="7"/>
  <c r="K166" i="7"/>
  <c r="K182" i="7"/>
  <c r="K39" i="7"/>
  <c r="K55" i="7"/>
  <c r="K71" i="7"/>
  <c r="K119" i="7"/>
  <c r="K135" i="7"/>
  <c r="K151" i="7"/>
  <c r="K183" i="7"/>
  <c r="K199" i="7"/>
  <c r="K215" i="7"/>
  <c r="I28" i="7"/>
  <c r="K28" i="7" s="1"/>
  <c r="I44" i="7"/>
  <c r="I60" i="7"/>
  <c r="K60" i="7" s="1"/>
  <c r="I76" i="7"/>
  <c r="K76" i="7" s="1"/>
  <c r="I92" i="7"/>
  <c r="K92" i="7" s="1"/>
  <c r="I108" i="7"/>
  <c r="K108" i="7" s="1"/>
  <c r="I124" i="7"/>
  <c r="K124" i="7" s="1"/>
  <c r="I140" i="7"/>
  <c r="K140" i="7" s="1"/>
  <c r="I156" i="7"/>
  <c r="K156" i="7" s="1"/>
  <c r="I172" i="7"/>
  <c r="K172" i="7" s="1"/>
  <c r="I188" i="7"/>
  <c r="K188" i="7" s="1"/>
  <c r="I204" i="7"/>
  <c r="K204" i="7" s="1"/>
  <c r="I220" i="7"/>
  <c r="I235" i="7"/>
  <c r="K235" i="7" s="1"/>
  <c r="I250" i="7"/>
  <c r="K250" i="7" s="1"/>
  <c r="I264" i="7"/>
  <c r="I279" i="7"/>
  <c r="I293" i="7"/>
  <c r="K293" i="7" s="1"/>
  <c r="I309" i="7"/>
  <c r="K309" i="7" s="1"/>
  <c r="I323" i="7"/>
  <c r="K323" i="7" s="1"/>
  <c r="K338" i="7"/>
  <c r="I354" i="7"/>
  <c r="K354" i="7" s="1"/>
  <c r="I369" i="7"/>
  <c r="K369" i="7" s="1"/>
  <c r="I383" i="7"/>
  <c r="K383" i="7" s="1"/>
  <c r="I399" i="7"/>
  <c r="K399" i="7" s="1"/>
  <c r="I415" i="7"/>
  <c r="K415" i="7" s="1"/>
  <c r="I431" i="7"/>
  <c r="K431" i="7" s="1"/>
  <c r="I447" i="7"/>
  <c r="K447" i="7" s="1"/>
  <c r="I461" i="7"/>
  <c r="K461" i="7" s="1"/>
  <c r="I477" i="7"/>
  <c r="K477" i="7" s="1"/>
  <c r="I491" i="7"/>
  <c r="K491" i="7" s="1"/>
  <c r="I505" i="7"/>
  <c r="K505" i="7" s="1"/>
  <c r="I520" i="7"/>
  <c r="K520" i="7" s="1"/>
  <c r="K382" i="7"/>
  <c r="K398" i="7"/>
  <c r="K414" i="7"/>
  <c r="K430" i="7"/>
  <c r="K446" i="7"/>
  <c r="I77" i="7"/>
  <c r="K77" i="7" s="1"/>
  <c r="I93" i="7"/>
  <c r="K93" i="7" s="1"/>
  <c r="I109" i="7"/>
  <c r="K109" i="7" s="1"/>
  <c r="I125" i="7"/>
  <c r="K125" i="7" s="1"/>
  <c r="I141" i="7"/>
  <c r="K141" i="7" s="1"/>
  <c r="I157" i="7"/>
  <c r="K157" i="7" s="1"/>
  <c r="I173" i="7"/>
  <c r="K173" i="7" s="1"/>
  <c r="I189" i="7"/>
  <c r="K189" i="7" s="1"/>
  <c r="I205" i="7"/>
  <c r="K205" i="7" s="1"/>
  <c r="K220" i="7"/>
  <c r="I236" i="7"/>
  <c r="K236" i="7" s="1"/>
  <c r="I251" i="7"/>
  <c r="K251" i="7" s="1"/>
  <c r="I265" i="7"/>
  <c r="K265" i="7" s="1"/>
  <c r="I280" i="7"/>
  <c r="K280" i="7" s="1"/>
  <c r="I294" i="7"/>
  <c r="K294" i="7" s="1"/>
  <c r="I310" i="7"/>
  <c r="K310" i="7" s="1"/>
  <c r="I324" i="7"/>
  <c r="K324" i="7" s="1"/>
  <c r="I339" i="7"/>
  <c r="K339" i="7" s="1"/>
  <c r="I370" i="7"/>
  <c r="K370" i="7" s="1"/>
  <c r="I384" i="7"/>
  <c r="K384" i="7" s="1"/>
  <c r="I400" i="7"/>
  <c r="K400" i="7" s="1"/>
  <c r="I416" i="7"/>
  <c r="K416" i="7" s="1"/>
  <c r="I432" i="7"/>
  <c r="K432" i="7" s="1"/>
  <c r="I448" i="7"/>
  <c r="K448" i="7" s="1"/>
  <c r="I462" i="7"/>
  <c r="K462" i="7" s="1"/>
  <c r="I478" i="7"/>
  <c r="K478" i="7" s="1"/>
  <c r="I492" i="7"/>
  <c r="K492" i="7" s="1"/>
  <c r="I506" i="7"/>
  <c r="K506" i="7" s="1"/>
  <c r="I521" i="7"/>
  <c r="K521" i="7" s="1"/>
  <c r="I30" i="7"/>
  <c r="K30" i="7" s="1"/>
  <c r="I46" i="7"/>
  <c r="K46" i="7" s="1"/>
  <c r="I62" i="7"/>
  <c r="K62" i="7" s="1"/>
  <c r="I78" i="7"/>
  <c r="K78" i="7" s="1"/>
  <c r="I94" i="7"/>
  <c r="K94" i="7" s="1"/>
  <c r="I110" i="7"/>
  <c r="K110" i="7" s="1"/>
  <c r="I126" i="7"/>
  <c r="K126" i="7" s="1"/>
  <c r="I142" i="7"/>
  <c r="K142" i="7" s="1"/>
  <c r="I158" i="7"/>
  <c r="K158" i="7" s="1"/>
  <c r="I174" i="7"/>
  <c r="K174" i="7" s="1"/>
  <c r="I190" i="7"/>
  <c r="K190" i="7" s="1"/>
  <c r="I206" i="7"/>
  <c r="K206" i="7" s="1"/>
  <c r="I221" i="7"/>
  <c r="K221" i="7" s="1"/>
  <c r="I237" i="7"/>
  <c r="K237" i="7" s="1"/>
  <c r="I252" i="7"/>
  <c r="K252" i="7" s="1"/>
  <c r="I266" i="7"/>
  <c r="K266" i="7" s="1"/>
  <c r="I281" i="7"/>
  <c r="K281" i="7" s="1"/>
  <c r="I295" i="7"/>
  <c r="K295" i="7" s="1"/>
  <c r="I311" i="7"/>
  <c r="K311" i="7" s="1"/>
  <c r="I325" i="7"/>
  <c r="K325" i="7" s="1"/>
  <c r="I340" i="7"/>
  <c r="K340" i="7" s="1"/>
  <c r="I355" i="7"/>
  <c r="K355" i="7" s="1"/>
  <c r="I385" i="7"/>
  <c r="K385" i="7" s="1"/>
  <c r="I401" i="7"/>
  <c r="K401" i="7" s="1"/>
  <c r="I417" i="7"/>
  <c r="K417" i="7" s="1"/>
  <c r="I433" i="7"/>
  <c r="K433" i="7" s="1"/>
  <c r="I449" i="7"/>
  <c r="K449" i="7" s="1"/>
  <c r="I463" i="7"/>
  <c r="K463" i="7" s="1"/>
  <c r="I479" i="7"/>
  <c r="K479" i="7" s="1"/>
  <c r="I493" i="7"/>
  <c r="K493" i="7" s="1"/>
  <c r="I507" i="7"/>
  <c r="I522" i="7"/>
  <c r="K522" i="7" s="1"/>
  <c r="K368" i="7"/>
  <c r="I31" i="7"/>
  <c r="K31" i="7" s="1"/>
  <c r="I47" i="7"/>
  <c r="K47" i="7" s="1"/>
  <c r="I63" i="7"/>
  <c r="K63" i="7" s="1"/>
  <c r="I79" i="7"/>
  <c r="K79" i="7" s="1"/>
  <c r="I95" i="7"/>
  <c r="K95" i="7" s="1"/>
  <c r="I111" i="7"/>
  <c r="K111" i="7" s="1"/>
  <c r="I127" i="7"/>
  <c r="K127" i="7" s="1"/>
  <c r="I143" i="7"/>
  <c r="K143" i="7" s="1"/>
  <c r="I159" i="7"/>
  <c r="K159" i="7" s="1"/>
  <c r="I175" i="7"/>
  <c r="K175" i="7" s="1"/>
  <c r="I191" i="7"/>
  <c r="K191" i="7" s="1"/>
  <c r="I207" i="7"/>
  <c r="K207" i="7" s="1"/>
  <c r="I222" i="7"/>
  <c r="K222" i="7" s="1"/>
  <c r="I238" i="7"/>
  <c r="K238" i="7" s="1"/>
  <c r="I253" i="7"/>
  <c r="K253" i="7" s="1"/>
  <c r="I267" i="7"/>
  <c r="K267" i="7" s="1"/>
  <c r="I282" i="7"/>
  <c r="K282" i="7" s="1"/>
  <c r="I296" i="7"/>
  <c r="K296" i="7" s="1"/>
  <c r="I312" i="7"/>
  <c r="K312" i="7" s="1"/>
  <c r="I326" i="7"/>
  <c r="K326" i="7" s="1"/>
  <c r="I341" i="7"/>
  <c r="I356" i="7"/>
  <c r="I371" i="7"/>
  <c r="K371" i="7" s="1"/>
  <c r="I386" i="7"/>
  <c r="K386" i="7" s="1"/>
  <c r="I402" i="7"/>
  <c r="K402" i="7" s="1"/>
  <c r="I418" i="7"/>
  <c r="K418" i="7" s="1"/>
  <c r="I434" i="7"/>
  <c r="K434" i="7" s="1"/>
  <c r="I450" i="7"/>
  <c r="K450" i="7" s="1"/>
  <c r="I464" i="7"/>
  <c r="K464" i="7" s="1"/>
  <c r="I480" i="7"/>
  <c r="K480" i="7" s="1"/>
  <c r="I494" i="7"/>
  <c r="K494" i="7" s="1"/>
  <c r="I508" i="7"/>
  <c r="K508" i="7" s="1"/>
  <c r="I523" i="7"/>
  <c r="K523" i="7" s="1"/>
  <c r="K353" i="7"/>
  <c r="I32" i="7"/>
  <c r="K32" i="7" s="1"/>
  <c r="I48" i="7"/>
  <c r="K48" i="7" s="1"/>
  <c r="I64" i="7"/>
  <c r="K64" i="7" s="1"/>
  <c r="I80" i="7"/>
  <c r="K80" i="7" s="1"/>
  <c r="I96" i="7"/>
  <c r="K96" i="7" s="1"/>
  <c r="I112" i="7"/>
  <c r="K112" i="7" s="1"/>
  <c r="I128" i="7"/>
  <c r="K128" i="7" s="1"/>
  <c r="I144" i="7"/>
  <c r="K144" i="7" s="1"/>
  <c r="I160" i="7"/>
  <c r="K160" i="7" s="1"/>
  <c r="I176" i="7"/>
  <c r="K176" i="7" s="1"/>
  <c r="I192" i="7"/>
  <c r="K192" i="7" s="1"/>
  <c r="I208" i="7"/>
  <c r="K208" i="7" s="1"/>
  <c r="I223" i="7"/>
  <c r="K223" i="7" s="1"/>
  <c r="I239" i="7"/>
  <c r="K239" i="7" s="1"/>
  <c r="I254" i="7"/>
  <c r="K254" i="7" s="1"/>
  <c r="I268" i="7"/>
  <c r="K268" i="7" s="1"/>
  <c r="I283" i="7"/>
  <c r="K283" i="7" s="1"/>
  <c r="I297" i="7"/>
  <c r="I313" i="7"/>
  <c r="K313" i="7" s="1"/>
  <c r="I327" i="7"/>
  <c r="K327" i="7" s="1"/>
  <c r="I342" i="7"/>
  <c r="K342" i="7" s="1"/>
  <c r="I357" i="7"/>
  <c r="K357" i="7" s="1"/>
  <c r="I372" i="7"/>
  <c r="K372" i="7" s="1"/>
  <c r="I387" i="7"/>
  <c r="K387" i="7" s="1"/>
  <c r="I403" i="7"/>
  <c r="K403" i="7" s="1"/>
  <c r="I419" i="7"/>
  <c r="K419" i="7" s="1"/>
  <c r="I435" i="7"/>
  <c r="K435" i="7" s="1"/>
  <c r="I451" i="7"/>
  <c r="K451" i="7" s="1"/>
  <c r="I465" i="7"/>
  <c r="K465" i="7" s="1"/>
  <c r="I481" i="7"/>
  <c r="K481" i="7" s="1"/>
  <c r="I495" i="7"/>
  <c r="K495" i="7" s="1"/>
  <c r="I509" i="7"/>
  <c r="K509" i="7" s="1"/>
  <c r="I524" i="7"/>
  <c r="K524" i="7" s="1"/>
  <c r="I33" i="7"/>
  <c r="K33" i="7" s="1"/>
  <c r="I49" i="7"/>
  <c r="K49" i="7" s="1"/>
  <c r="I65" i="7"/>
  <c r="K65" i="7" s="1"/>
  <c r="I81" i="7"/>
  <c r="K81" i="7" s="1"/>
  <c r="I97" i="7"/>
  <c r="K97" i="7" s="1"/>
  <c r="I113" i="7"/>
  <c r="K113" i="7" s="1"/>
  <c r="I129" i="7"/>
  <c r="K129" i="7" s="1"/>
  <c r="I145" i="7"/>
  <c r="K145" i="7" s="1"/>
  <c r="I161" i="7"/>
  <c r="K161" i="7" s="1"/>
  <c r="I177" i="7"/>
  <c r="K177" i="7" s="1"/>
  <c r="I193" i="7"/>
  <c r="K193" i="7" s="1"/>
  <c r="I209" i="7"/>
  <c r="K209" i="7" s="1"/>
  <c r="I224" i="7"/>
  <c r="K224" i="7" s="1"/>
  <c r="I240" i="7"/>
  <c r="K240" i="7" s="1"/>
  <c r="I255" i="7"/>
  <c r="K255" i="7" s="1"/>
  <c r="I269" i="7"/>
  <c r="K269" i="7" s="1"/>
  <c r="I284" i="7"/>
  <c r="I298" i="7"/>
  <c r="I314" i="7"/>
  <c r="K314" i="7" s="1"/>
  <c r="I328" i="7"/>
  <c r="K328" i="7" s="1"/>
  <c r="I343" i="7"/>
  <c r="K343" i="7" s="1"/>
  <c r="I358" i="7"/>
  <c r="K358" i="7" s="1"/>
  <c r="I373" i="7"/>
  <c r="K373" i="7" s="1"/>
  <c r="I388" i="7"/>
  <c r="K388" i="7" s="1"/>
  <c r="I404" i="7"/>
  <c r="K404" i="7" s="1"/>
  <c r="I420" i="7"/>
  <c r="K420" i="7" s="1"/>
  <c r="I436" i="7"/>
  <c r="K436" i="7" s="1"/>
  <c r="I466" i="7"/>
  <c r="K466" i="7" s="1"/>
  <c r="I482" i="7"/>
  <c r="K482" i="7" s="1"/>
  <c r="I496" i="7"/>
  <c r="K496" i="7" s="1"/>
  <c r="I510" i="7"/>
  <c r="K510" i="7" s="1"/>
  <c r="I525" i="7"/>
  <c r="K525" i="7" s="1"/>
  <c r="K284" i="7"/>
  <c r="I34" i="7"/>
  <c r="K34" i="7" s="1"/>
  <c r="I50" i="7"/>
  <c r="K50" i="7" s="1"/>
  <c r="I66" i="7"/>
  <c r="K66" i="7" s="1"/>
  <c r="I82" i="7"/>
  <c r="K82" i="7" s="1"/>
  <c r="I98" i="7"/>
  <c r="K98" i="7" s="1"/>
  <c r="I114" i="7"/>
  <c r="K114" i="7" s="1"/>
  <c r="I130" i="7"/>
  <c r="K130" i="7" s="1"/>
  <c r="I146" i="7"/>
  <c r="K146" i="7" s="1"/>
  <c r="I162" i="7"/>
  <c r="K162" i="7" s="1"/>
  <c r="I178" i="7"/>
  <c r="K178" i="7" s="1"/>
  <c r="I194" i="7"/>
  <c r="K194" i="7" s="1"/>
  <c r="I210" i="7"/>
  <c r="K210" i="7" s="1"/>
  <c r="I225" i="7"/>
  <c r="K225" i="7" s="1"/>
  <c r="I241" i="7"/>
  <c r="K241" i="7" s="1"/>
  <c r="I256" i="7"/>
  <c r="K256" i="7" s="1"/>
  <c r="I270" i="7"/>
  <c r="K270" i="7" s="1"/>
  <c r="I285" i="7"/>
  <c r="K285" i="7" s="1"/>
  <c r="I299" i="7"/>
  <c r="K299" i="7" s="1"/>
  <c r="I315" i="7"/>
  <c r="K315" i="7" s="1"/>
  <c r="I329" i="7"/>
  <c r="K329" i="7" s="1"/>
  <c r="I344" i="7"/>
  <c r="K344" i="7" s="1"/>
  <c r="I359" i="7"/>
  <c r="K359" i="7" s="1"/>
  <c r="I374" i="7"/>
  <c r="K374" i="7" s="1"/>
  <c r="I389" i="7"/>
  <c r="K389" i="7" s="1"/>
  <c r="I405" i="7"/>
  <c r="K405" i="7" s="1"/>
  <c r="I421" i="7"/>
  <c r="K421" i="7" s="1"/>
  <c r="I437" i="7"/>
  <c r="K437" i="7" s="1"/>
  <c r="I467" i="7"/>
  <c r="K467" i="7" s="1"/>
  <c r="I483" i="7"/>
  <c r="K483" i="7" s="1"/>
  <c r="I497" i="7"/>
  <c r="K497" i="7" s="1"/>
  <c r="I511" i="7"/>
  <c r="K511" i="7" s="1"/>
  <c r="I526" i="7"/>
  <c r="K526" i="7" s="1"/>
  <c r="K292" i="7"/>
  <c r="K308" i="7"/>
  <c r="K356" i="7"/>
  <c r="I35" i="7"/>
  <c r="K35" i="7" s="1"/>
  <c r="I51" i="7"/>
  <c r="K51" i="7" s="1"/>
  <c r="I67" i="7"/>
  <c r="K67" i="7" s="1"/>
  <c r="I83" i="7"/>
  <c r="K83" i="7" s="1"/>
  <c r="I99" i="7"/>
  <c r="K99" i="7" s="1"/>
  <c r="I115" i="7"/>
  <c r="K115" i="7" s="1"/>
  <c r="I131" i="7"/>
  <c r="K131" i="7" s="1"/>
  <c r="I147" i="7"/>
  <c r="K147" i="7" s="1"/>
  <c r="I163" i="7"/>
  <c r="K163" i="7" s="1"/>
  <c r="I179" i="7"/>
  <c r="K179" i="7" s="1"/>
  <c r="I195" i="7"/>
  <c r="K195" i="7" s="1"/>
  <c r="I211" i="7"/>
  <c r="K211" i="7" s="1"/>
  <c r="I226" i="7"/>
  <c r="K226" i="7" s="1"/>
  <c r="I242" i="7"/>
  <c r="K242" i="7" s="1"/>
  <c r="I257" i="7"/>
  <c r="K257" i="7" s="1"/>
  <c r="I271" i="7"/>
  <c r="K271" i="7" s="1"/>
  <c r="I286" i="7"/>
  <c r="K286" i="7" s="1"/>
  <c r="I300" i="7"/>
  <c r="K300" i="7" s="1"/>
  <c r="I316" i="7"/>
  <c r="K316" i="7" s="1"/>
  <c r="I330" i="7"/>
  <c r="K330" i="7" s="1"/>
  <c r="I345" i="7"/>
  <c r="K345" i="7" s="1"/>
  <c r="I360" i="7"/>
  <c r="K360" i="7" s="1"/>
  <c r="I375" i="7"/>
  <c r="K375" i="7" s="1"/>
  <c r="I390" i="7"/>
  <c r="K390" i="7" s="1"/>
  <c r="I406" i="7"/>
  <c r="K406" i="7" s="1"/>
  <c r="I422" i="7"/>
  <c r="K422" i="7" s="1"/>
  <c r="I438" i="7"/>
  <c r="K438" i="7" s="1"/>
  <c r="I452" i="7"/>
  <c r="K452" i="7" s="1"/>
  <c r="I468" i="7"/>
  <c r="K468" i="7" s="1"/>
  <c r="I498" i="7"/>
  <c r="K498" i="7" s="1"/>
  <c r="I512" i="7"/>
  <c r="K512" i="7" s="1"/>
  <c r="I527" i="7"/>
  <c r="K527" i="7" s="1"/>
  <c r="K44" i="7"/>
  <c r="K341" i="7"/>
  <c r="I36" i="7"/>
  <c r="K36" i="7" s="1"/>
  <c r="I52" i="7"/>
  <c r="K52" i="7" s="1"/>
  <c r="I68" i="7"/>
  <c r="K68" i="7" s="1"/>
  <c r="I84" i="7"/>
  <c r="K84" i="7" s="1"/>
  <c r="I100" i="7"/>
  <c r="K100" i="7" s="1"/>
  <c r="I116" i="7"/>
  <c r="K116" i="7" s="1"/>
  <c r="I132" i="7"/>
  <c r="K132" i="7" s="1"/>
  <c r="I148" i="7"/>
  <c r="K148" i="7" s="1"/>
  <c r="I164" i="7"/>
  <c r="K164" i="7" s="1"/>
  <c r="I180" i="7"/>
  <c r="K180" i="7" s="1"/>
  <c r="I196" i="7"/>
  <c r="K196" i="7" s="1"/>
  <c r="I212" i="7"/>
  <c r="K212" i="7" s="1"/>
  <c r="I227" i="7"/>
  <c r="K227" i="7" s="1"/>
  <c r="I243" i="7"/>
  <c r="K243" i="7" s="1"/>
  <c r="I258" i="7"/>
  <c r="K258" i="7" s="1"/>
  <c r="I272" i="7"/>
  <c r="K272" i="7" s="1"/>
  <c r="I287" i="7"/>
  <c r="K287" i="7" s="1"/>
  <c r="I301" i="7"/>
  <c r="K301" i="7" s="1"/>
  <c r="I317" i="7"/>
  <c r="K317" i="7" s="1"/>
  <c r="I331" i="7"/>
  <c r="K331" i="7" s="1"/>
  <c r="I346" i="7"/>
  <c r="K346" i="7" s="1"/>
  <c r="I361" i="7"/>
  <c r="K361" i="7" s="1"/>
  <c r="I376" i="7"/>
  <c r="K376" i="7" s="1"/>
  <c r="I391" i="7"/>
  <c r="I407" i="7"/>
  <c r="K407" i="7" s="1"/>
  <c r="I423" i="7"/>
  <c r="K423" i="7" s="1"/>
  <c r="I439" i="7"/>
  <c r="K439" i="7" s="1"/>
  <c r="I453" i="7"/>
  <c r="K453" i="7" s="1"/>
  <c r="I469" i="7"/>
  <c r="K469" i="7" s="1"/>
  <c r="I499" i="7"/>
  <c r="K499" i="7" s="1"/>
  <c r="I513" i="7"/>
  <c r="K513" i="7" s="1"/>
  <c r="I528" i="7"/>
  <c r="K528" i="7" s="1"/>
  <c r="K278" i="7"/>
  <c r="K502" i="7"/>
  <c r="K518" i="7"/>
  <c r="I22" i="7"/>
  <c r="K22" i="7" s="1"/>
  <c r="I37" i="7"/>
  <c r="K37" i="7" s="1"/>
  <c r="I53" i="7"/>
  <c r="K53" i="7" s="1"/>
  <c r="I69" i="7"/>
  <c r="K69" i="7" s="1"/>
  <c r="I85" i="7"/>
  <c r="K85" i="7" s="1"/>
  <c r="I101" i="7"/>
  <c r="K101" i="7" s="1"/>
  <c r="I117" i="7"/>
  <c r="K117" i="7" s="1"/>
  <c r="I133" i="7"/>
  <c r="K133" i="7" s="1"/>
  <c r="I149" i="7"/>
  <c r="K149" i="7" s="1"/>
  <c r="I165" i="7"/>
  <c r="K165" i="7" s="1"/>
  <c r="I181" i="7"/>
  <c r="K181" i="7" s="1"/>
  <c r="I197" i="7"/>
  <c r="K197" i="7" s="1"/>
  <c r="I213" i="7"/>
  <c r="K213" i="7" s="1"/>
  <c r="I228" i="7"/>
  <c r="K228" i="7" s="1"/>
  <c r="I244" i="7"/>
  <c r="K244" i="7" s="1"/>
  <c r="I273" i="7"/>
  <c r="K273" i="7" s="1"/>
  <c r="I288" i="7"/>
  <c r="K288" i="7" s="1"/>
  <c r="I302" i="7"/>
  <c r="K302" i="7" s="1"/>
  <c r="I318" i="7"/>
  <c r="K318" i="7" s="1"/>
  <c r="I332" i="7"/>
  <c r="K332" i="7" s="1"/>
  <c r="I347" i="7"/>
  <c r="K347" i="7" s="1"/>
  <c r="I362" i="7"/>
  <c r="K362" i="7" s="1"/>
  <c r="I377" i="7"/>
  <c r="K377" i="7" s="1"/>
  <c r="I392" i="7"/>
  <c r="K392" i="7" s="1"/>
  <c r="I408" i="7"/>
  <c r="K408" i="7" s="1"/>
  <c r="I424" i="7"/>
  <c r="K424" i="7" s="1"/>
  <c r="I440" i="7"/>
  <c r="K440" i="7" s="1"/>
  <c r="I454" i="7"/>
  <c r="K454" i="7" s="1"/>
  <c r="I470" i="7"/>
  <c r="K470" i="7" s="1"/>
  <c r="I484" i="7"/>
  <c r="K484" i="7" s="1"/>
  <c r="I514" i="7"/>
  <c r="K514" i="7" s="1"/>
  <c r="I529" i="7"/>
  <c r="K529" i="7" s="1"/>
  <c r="K263" i="7"/>
  <c r="K279" i="7"/>
  <c r="K519" i="7"/>
  <c r="I198" i="7"/>
  <c r="K198" i="7" s="1"/>
  <c r="I214" i="7"/>
  <c r="K214" i="7" s="1"/>
  <c r="I229" i="7"/>
  <c r="K229" i="7" s="1"/>
  <c r="I245" i="7"/>
  <c r="K245" i="7" s="1"/>
  <c r="I274" i="7"/>
  <c r="K274" i="7" s="1"/>
  <c r="I289" i="7"/>
  <c r="K289" i="7" s="1"/>
  <c r="I303" i="7"/>
  <c r="K303" i="7" s="1"/>
  <c r="I319" i="7"/>
  <c r="K319" i="7" s="1"/>
  <c r="I333" i="7"/>
  <c r="K333" i="7" s="1"/>
  <c r="I348" i="7"/>
  <c r="K348" i="7" s="1"/>
  <c r="I363" i="7"/>
  <c r="K363" i="7" s="1"/>
  <c r="I378" i="7"/>
  <c r="K378" i="7" s="1"/>
  <c r="I393" i="7"/>
  <c r="K393" i="7" s="1"/>
  <c r="I409" i="7"/>
  <c r="K409" i="7" s="1"/>
  <c r="I425" i="7"/>
  <c r="K425" i="7" s="1"/>
  <c r="I441" i="7"/>
  <c r="K441" i="7" s="1"/>
  <c r="I455" i="7"/>
  <c r="K455" i="7" s="1"/>
  <c r="I471" i="7"/>
  <c r="K471" i="7" s="1"/>
  <c r="I485" i="7"/>
  <c r="K485" i="7" s="1"/>
  <c r="I515" i="7"/>
  <c r="K515" i="7" s="1"/>
  <c r="K504" i="7"/>
  <c r="I230" i="7"/>
  <c r="K230" i="7" s="1"/>
  <c r="I246" i="7"/>
  <c r="K246" i="7" s="1"/>
  <c r="I259" i="7"/>
  <c r="K259" i="7" s="1"/>
  <c r="I290" i="7"/>
  <c r="K290" i="7" s="1"/>
  <c r="I304" i="7"/>
  <c r="K304" i="7" s="1"/>
  <c r="I320" i="7"/>
  <c r="K320" i="7" s="1"/>
  <c r="I334" i="7"/>
  <c r="K334" i="7" s="1"/>
  <c r="I349" i="7"/>
  <c r="K349" i="7" s="1"/>
  <c r="I364" i="7"/>
  <c r="K364" i="7" s="1"/>
  <c r="I379" i="7"/>
  <c r="K379" i="7" s="1"/>
  <c r="I394" i="7"/>
  <c r="K394" i="7" s="1"/>
  <c r="I410" i="7"/>
  <c r="K410" i="7" s="1"/>
  <c r="I426" i="7"/>
  <c r="K426" i="7" s="1"/>
  <c r="I442" i="7"/>
  <c r="I456" i="7"/>
  <c r="K456" i="7" s="1"/>
  <c r="I472" i="7"/>
  <c r="K472" i="7" s="1"/>
  <c r="I486" i="7"/>
  <c r="K486" i="7" s="1"/>
  <c r="I500" i="7"/>
  <c r="K500" i="7" s="1"/>
  <c r="K249" i="7"/>
  <c r="K297" i="7"/>
  <c r="I25" i="7"/>
  <c r="K25" i="7" s="1"/>
  <c r="I40" i="7"/>
  <c r="K40" i="7" s="1"/>
  <c r="I56" i="7"/>
  <c r="K56" i="7" s="1"/>
  <c r="I72" i="7"/>
  <c r="K72" i="7" s="1"/>
  <c r="I88" i="7"/>
  <c r="K88" i="7" s="1"/>
  <c r="I104" i="7"/>
  <c r="K104" i="7" s="1"/>
  <c r="I120" i="7"/>
  <c r="K120" i="7" s="1"/>
  <c r="I136" i="7"/>
  <c r="K136" i="7" s="1"/>
  <c r="I152" i="7"/>
  <c r="K152" i="7" s="1"/>
  <c r="I168" i="7"/>
  <c r="K168" i="7" s="1"/>
  <c r="I184" i="7"/>
  <c r="K184" i="7" s="1"/>
  <c r="I200" i="7"/>
  <c r="K200" i="7" s="1"/>
  <c r="I216" i="7"/>
  <c r="K216" i="7" s="1"/>
  <c r="I231" i="7"/>
  <c r="K231" i="7" s="1"/>
  <c r="I247" i="7"/>
  <c r="K247" i="7" s="1"/>
  <c r="I260" i="7"/>
  <c r="K260" i="7" s="1"/>
  <c r="I275" i="7"/>
  <c r="K275" i="7" s="1"/>
  <c r="I305" i="7"/>
  <c r="K305" i="7" s="1"/>
  <c r="I321" i="7"/>
  <c r="K321" i="7" s="1"/>
  <c r="I335" i="7"/>
  <c r="K335" i="7" s="1"/>
  <c r="I350" i="7"/>
  <c r="K350" i="7" s="1"/>
  <c r="I365" i="7"/>
  <c r="K365" i="7" s="1"/>
  <c r="I380" i="7"/>
  <c r="K380" i="7" s="1"/>
  <c r="I395" i="7"/>
  <c r="K395" i="7" s="1"/>
  <c r="I411" i="7"/>
  <c r="K411" i="7" s="1"/>
  <c r="I427" i="7"/>
  <c r="K427" i="7" s="1"/>
  <c r="I443" i="7"/>
  <c r="K443" i="7" s="1"/>
  <c r="I457" i="7"/>
  <c r="K457" i="7" s="1"/>
  <c r="I473" i="7"/>
  <c r="K473" i="7" s="1"/>
  <c r="I487" i="7"/>
  <c r="K487" i="7" s="1"/>
  <c r="I501" i="7"/>
  <c r="K501" i="7" s="1"/>
  <c r="I516" i="7"/>
  <c r="K516" i="7" s="1"/>
  <c r="K264" i="7"/>
  <c r="K234" i="7"/>
  <c r="K298" i="7"/>
  <c r="K442" i="7"/>
  <c r="K490" i="7"/>
  <c r="I26" i="7"/>
  <c r="K26" i="7" s="1"/>
  <c r="I41" i="7"/>
  <c r="K41" i="7" s="1"/>
  <c r="I57" i="7"/>
  <c r="K57" i="7" s="1"/>
  <c r="I73" i="7"/>
  <c r="K73" i="7" s="1"/>
  <c r="I89" i="7"/>
  <c r="K89" i="7" s="1"/>
  <c r="I105" i="7"/>
  <c r="K105" i="7" s="1"/>
  <c r="I121" i="7"/>
  <c r="K121" i="7" s="1"/>
  <c r="I137" i="7"/>
  <c r="K137" i="7" s="1"/>
  <c r="I153" i="7"/>
  <c r="K153" i="7" s="1"/>
  <c r="I169" i="7"/>
  <c r="K169" i="7" s="1"/>
  <c r="I185" i="7"/>
  <c r="K185" i="7" s="1"/>
  <c r="I201" i="7"/>
  <c r="K201" i="7" s="1"/>
  <c r="I217" i="7"/>
  <c r="K217" i="7" s="1"/>
  <c r="I232" i="7"/>
  <c r="K232" i="7" s="1"/>
  <c r="I261" i="7"/>
  <c r="K261" i="7" s="1"/>
  <c r="I276" i="7"/>
  <c r="K276" i="7" s="1"/>
  <c r="I306" i="7"/>
  <c r="K306" i="7" s="1"/>
  <c r="I322" i="7"/>
  <c r="K322" i="7" s="1"/>
  <c r="I336" i="7"/>
  <c r="K336" i="7" s="1"/>
  <c r="I351" i="7"/>
  <c r="K351" i="7" s="1"/>
  <c r="I366" i="7"/>
  <c r="K366" i="7" s="1"/>
  <c r="I381" i="7"/>
  <c r="K381" i="7" s="1"/>
  <c r="I396" i="7"/>
  <c r="K396" i="7" s="1"/>
  <c r="I412" i="7"/>
  <c r="K412" i="7" s="1"/>
  <c r="I428" i="7"/>
  <c r="K428" i="7" s="1"/>
  <c r="I444" i="7"/>
  <c r="K444" i="7" s="1"/>
  <c r="I458" i="7"/>
  <c r="K458" i="7" s="1"/>
  <c r="I474" i="7"/>
  <c r="K474" i="7" s="1"/>
  <c r="I488" i="7"/>
  <c r="K488" i="7" s="1"/>
  <c r="I502" i="7"/>
  <c r="I517" i="7"/>
  <c r="K517" i="7" s="1"/>
  <c r="K27" i="7"/>
  <c r="K43" i="7"/>
  <c r="K59" i="7"/>
  <c r="K75" i="7"/>
  <c r="K91" i="7"/>
  <c r="K107" i="7"/>
  <c r="K123" i="7"/>
  <c r="K139" i="7"/>
  <c r="K155" i="7"/>
  <c r="K171" i="7"/>
  <c r="K187" i="7"/>
  <c r="K203" i="7"/>
  <c r="K219" i="7"/>
  <c r="K507" i="7"/>
  <c r="I42" i="7"/>
  <c r="K42" i="7" s="1"/>
  <c r="I58" i="7"/>
  <c r="K58" i="7" s="1"/>
  <c r="I74" i="7"/>
  <c r="K74" i="7" s="1"/>
  <c r="I90" i="7"/>
  <c r="K90" i="7" s="1"/>
  <c r="I106" i="7"/>
  <c r="K106" i="7" s="1"/>
  <c r="I122" i="7"/>
  <c r="K122" i="7" s="1"/>
  <c r="I138" i="7"/>
  <c r="K138" i="7" s="1"/>
  <c r="I154" i="7"/>
  <c r="K154" i="7" s="1"/>
  <c r="I170" i="7"/>
  <c r="K170" i="7" s="1"/>
  <c r="I186" i="7"/>
  <c r="K186" i="7" s="1"/>
  <c r="I202" i="7"/>
  <c r="K202" i="7" s="1"/>
  <c r="I218" i="7"/>
  <c r="K218" i="7" s="1"/>
  <c r="I233" i="7"/>
  <c r="K233" i="7" s="1"/>
  <c r="I248" i="7"/>
  <c r="K248" i="7" s="1"/>
  <c r="I262" i="7"/>
  <c r="K262" i="7" s="1"/>
  <c r="I277" i="7"/>
  <c r="K277" i="7" s="1"/>
  <c r="I291" i="7"/>
  <c r="K291" i="7" s="1"/>
  <c r="I307" i="7"/>
  <c r="K307" i="7" s="1"/>
  <c r="I337" i="7"/>
  <c r="K337" i="7" s="1"/>
  <c r="I352" i="7"/>
  <c r="K352" i="7" s="1"/>
  <c r="I367" i="7"/>
  <c r="K367" i="7" s="1"/>
  <c r="I397" i="7"/>
  <c r="K397" i="7" s="1"/>
  <c r="I413" i="7"/>
  <c r="K413" i="7" s="1"/>
  <c r="I429" i="7"/>
  <c r="K429" i="7" s="1"/>
  <c r="I445" i="7"/>
  <c r="K445" i="7" s="1"/>
  <c r="I459" i="7"/>
  <c r="K459" i="7" s="1"/>
  <c r="I475" i="7"/>
  <c r="K475" i="7" s="1"/>
  <c r="I489" i="7"/>
  <c r="K489" i="7" s="1"/>
  <c r="I503" i="7"/>
  <c r="K503" i="7" s="1"/>
  <c r="K391" i="7"/>
  <c r="J531" i="2" l="1"/>
  <c r="J533" i="2" s="1"/>
  <c r="I536" i="12"/>
  <c r="I538" i="12" s="1"/>
  <c r="I537" i="12" s="1"/>
  <c r="K530" i="7"/>
  <c r="K533" i="7" s="1"/>
  <c r="F993" i="17" l="1"/>
  <c r="H993" i="17" s="1"/>
  <c r="I544" i="2"/>
  <c r="F991" i="17"/>
  <c r="H991" i="17" s="1"/>
  <c r="H1000" i="17" l="1"/>
  <c r="H1003" i="17"/>
  <c r="H1002" i="17" s="1"/>
  <c r="H1001" i="17" s="1"/>
</calcChain>
</file>

<file path=xl/sharedStrings.xml><?xml version="1.0" encoding="utf-8"?>
<sst xmlns="http://schemas.openxmlformats.org/spreadsheetml/2006/main" count="16445" uniqueCount="1177">
  <si>
    <t>SOLD TO:</t>
  </si>
  <si>
    <t>ALBALINER SAS</t>
  </si>
  <si>
    <t>MIKAEL RONCONI</t>
  </si>
  <si>
    <t>48 RUE PASTOURELLE</t>
  </si>
  <si>
    <t>75003 PARIS</t>
  </si>
  <si>
    <t>France</t>
  </si>
  <si>
    <t xml:space="preserve"> </t>
  </si>
  <si>
    <t>SHIP TO:</t>
  </si>
  <si>
    <t>Tel: +33 0661763101</t>
  </si>
  <si>
    <t>Email: treizetattoo@gmail.com</t>
  </si>
  <si>
    <t xml:space="preserve">Invoice No. </t>
  </si>
  <si>
    <t xml:space="preserve">Date Ordered: </t>
  </si>
  <si>
    <t>29/09/2021</t>
  </si>
  <si>
    <t xml:space="preserve">Payment Method: </t>
  </si>
  <si>
    <t>I want to pay by Credit Card</t>
  </si>
  <si>
    <t xml:space="preserve">Qty </t>
  </si>
  <si>
    <t xml:space="preserve">Products </t>
  </si>
  <si>
    <t xml:space="preserve">Option 1 </t>
  </si>
  <si>
    <t xml:space="preserve">Option 2 </t>
  </si>
  <si>
    <t xml:space="preserve">Description </t>
  </si>
  <si>
    <t xml:space="preserve">Price each </t>
  </si>
  <si>
    <t>Amount</t>
  </si>
  <si>
    <t>BBNPS</t>
  </si>
  <si>
    <t>Length: 6mm</t>
  </si>
  <si>
    <t xml:space="preserve">Surgical steel nipple barbell, 14g (1.6mm) with two 4mm balls </t>
  </si>
  <si>
    <t>Length: 8mm</t>
  </si>
  <si>
    <t>Length: 10mm</t>
  </si>
  <si>
    <t>Length: 12mm</t>
  </si>
  <si>
    <t>Length: 14mm</t>
  </si>
  <si>
    <t>Length: 16mm</t>
  </si>
  <si>
    <t>BBIND</t>
  </si>
  <si>
    <t>Length: 25mm</t>
  </si>
  <si>
    <t xml:space="preserve">316L surgical steel Industrial barbell, 14g (1.6mm) with two 5mm balls </t>
  </si>
  <si>
    <t>Length: 28mm</t>
  </si>
  <si>
    <t>Length: 32mm</t>
  </si>
  <si>
    <t>Length: 35mm</t>
  </si>
  <si>
    <t>Length: 37mm</t>
  </si>
  <si>
    <t>Length: 38mm</t>
  </si>
  <si>
    <t>Length: 42mm</t>
  </si>
  <si>
    <t>Length: 45mm</t>
  </si>
  <si>
    <t>Length: 48mm</t>
  </si>
  <si>
    <t>Length: 50mm</t>
  </si>
  <si>
    <t>Length: 52mm</t>
  </si>
  <si>
    <t>BBS</t>
  </si>
  <si>
    <t xml:space="preserve">Surgical steel tongue barbell, 14g (1.6mm) with two 5mm balls </t>
  </si>
  <si>
    <t>Length: 15mm</t>
  </si>
  <si>
    <t>Length: 17mm</t>
  </si>
  <si>
    <t>Length: 18mm</t>
  </si>
  <si>
    <t>Length: 19mm</t>
  </si>
  <si>
    <t>Length: 20mm</t>
  </si>
  <si>
    <t>Length: 22mm</t>
  </si>
  <si>
    <t>Length: 24mm</t>
  </si>
  <si>
    <t>GIBIGE5</t>
  </si>
  <si>
    <t xml:space="preserve">Clear bio flexible labret, 16g (1.2mm) with threadless push pin 10k gold top with 2mm genuine prong set ruby stone </t>
  </si>
  <si>
    <t>CBETB25</t>
  </si>
  <si>
    <t xml:space="preserve">Color: Gold </t>
  </si>
  <si>
    <t xml:space="preserve">Anodized surgical steel circular barbell, 16g (1.2mm) with two 2.5mm balls </t>
  </si>
  <si>
    <t>GIBIGE9</t>
  </si>
  <si>
    <t xml:space="preserve">Clear bio flexible labret, 16g (1.2mm) with threadless push pin 10k gold top with 2mm genuine prong set blue sapphire stone </t>
  </si>
  <si>
    <t>BCETC3</t>
  </si>
  <si>
    <t xml:space="preserve">Color: Black Annodized w/ Clear crystal </t>
  </si>
  <si>
    <t xml:space="preserve">PVD plated surgical closure ring, 16g (1.2mm) with 3mm closure ball with a bezel set crystal </t>
  </si>
  <si>
    <t xml:space="preserve">Color: Black Annodized w/ Blue zircon crystal </t>
  </si>
  <si>
    <t xml:space="preserve">Color: Black Annodized w/ L. Siam crystal </t>
  </si>
  <si>
    <t xml:space="preserve">Color: Gold Annodized w/ clear crystal </t>
  </si>
  <si>
    <t>SEGH16</t>
  </si>
  <si>
    <t xml:space="preserve">High polished surgical steel hinged segment ring, 16g (1.2mm) </t>
  </si>
  <si>
    <t>Length: 9mm</t>
  </si>
  <si>
    <t>SEGHT16</t>
  </si>
  <si>
    <t xml:space="preserve">PVD plated surgical steel hinged segment ring, 16g (1.2mm) </t>
  </si>
  <si>
    <t>ZLBB3</t>
  </si>
  <si>
    <t xml:space="preserve">EO gas sterilized piercing: 316L steel labret, 16g (1.2mm) with a 3mm ball </t>
  </si>
  <si>
    <t>ZLBC3</t>
  </si>
  <si>
    <t xml:space="preserve">Crystal Color: Clear </t>
  </si>
  <si>
    <t xml:space="preserve">EO gas sterilized piercing: 316L steel labret, 16g (1.2mm) with 3mm bezel set jewel ball - length 5/16" to 3/8" (8mm to 10mm) </t>
  </si>
  <si>
    <t>ZCBEB</t>
  </si>
  <si>
    <t xml:space="preserve">EO gas sterilized piercing: 316L steel circular barbell, 16g (1.2mm) with two 3mm balls </t>
  </si>
  <si>
    <t>ZBNEB</t>
  </si>
  <si>
    <t xml:space="preserve">EO gas sterilized piercing: 316L steel eyebrow banana, 16g (1.2mm) with two 3mm balls </t>
  </si>
  <si>
    <t>ZBBS</t>
  </si>
  <si>
    <t xml:space="preserve">EO gas sterilized piercing: 316L steel tongue barbell, 14g (1.6mm) with two 5mm balls </t>
  </si>
  <si>
    <t>FBBNPVB4</t>
  </si>
  <si>
    <t xml:space="preserve">Color: Black </t>
  </si>
  <si>
    <t xml:space="preserve">Bioflex nipple barbell, 14g (1.6mm) with two 4mm balls </t>
  </si>
  <si>
    <t xml:space="preserve">Color: White </t>
  </si>
  <si>
    <t xml:space="preserve">Color: Clear </t>
  </si>
  <si>
    <t>FNPVCN4</t>
  </si>
  <si>
    <t xml:space="preserve">Bioflex nipple barbell, 14g (1.6mm) with two 4mm cones </t>
  </si>
  <si>
    <t>BBNPCN</t>
  </si>
  <si>
    <t xml:space="preserve">Surgical steel nipple barbell, 14g (1.6mm) with two 4mm cones </t>
  </si>
  <si>
    <t>Length: 11mm</t>
  </si>
  <si>
    <t>BBNPSS</t>
  </si>
  <si>
    <t xml:space="preserve">Surgical steel nipple barbell, 14g (1.6mm) with two 3mm balls </t>
  </si>
  <si>
    <t>Length: 13mm</t>
  </si>
  <si>
    <t>BLK229B</t>
  </si>
  <si>
    <t xml:space="preserve">Bulk body jewelry: 50 pcs. assortment of surgical steel nipple barbell, 14g (1.6mm) with two 5mm balls </t>
  </si>
  <si>
    <t>ANPAJB5</t>
  </si>
  <si>
    <t xml:space="preserve">Flexible clear acrylic nipple barbell, 14g (1.6mm) with two 5mm balls with bezel set crystals </t>
  </si>
  <si>
    <t>SELT20</t>
  </si>
  <si>
    <t xml:space="preserve">PVD plated annealed surgical steel ring, 20g (0.8mm) </t>
  </si>
  <si>
    <t>BBNP2C</t>
  </si>
  <si>
    <t xml:space="preserve">Surgical steel nipple barbell, 14g (1.6mm) with two forward facing 5mm jewel balls </t>
  </si>
  <si>
    <t>BBCC38</t>
  </si>
  <si>
    <t xml:space="preserve">Surgical steel Industrial barbell, 14g 1.6mm) with two forward facing 5mm jewel balls </t>
  </si>
  <si>
    <t>BBEB</t>
  </si>
  <si>
    <t xml:space="preserve">Surgical steel eyebrow barbell, 16g (1.2mm) with two 3mm balls </t>
  </si>
  <si>
    <t>NSCFWC</t>
  </si>
  <si>
    <t>Crystal Color: Clear</t>
  </si>
  <si>
    <t xml:space="preserve">High polished surgical steel nose screw, 20g (0.8mm) with flower shaped top with small 6 crystals </t>
  </si>
  <si>
    <t>NSCOP</t>
  </si>
  <si>
    <t>Color: Clear</t>
  </si>
  <si>
    <t xml:space="preserve">Surgical steel nose screw, 20g (0.8mm) with 1.5mm round synthetic opal top </t>
  </si>
  <si>
    <t>ZNSCB25</t>
  </si>
  <si>
    <t xml:space="preserve">EO gas sterilized piercing: 316L steel nose screw, 20g (0.8mm) with 1.5mm bezel set round crystal top </t>
  </si>
  <si>
    <t>NSCSTC</t>
  </si>
  <si>
    <t xml:space="preserve">High polished surgical steel nose screw, 20g (0.8mm) with star shaped top with small center crystal </t>
  </si>
  <si>
    <t>NSB</t>
  </si>
  <si>
    <t xml:space="preserve">High polished surgical steel nose screw, 20g (0.8mm) with 2mm ball shaped top </t>
  </si>
  <si>
    <t>NSCHTOP</t>
  </si>
  <si>
    <t xml:space="preserve">Surgical steel nose screw, 20g (0.8mm) with heart shaped top and round 1.5mm synthetic opal center </t>
  </si>
  <si>
    <t>NSCN</t>
  </si>
  <si>
    <t xml:space="preserve">High polished surgical steel nose screw, 20g (0.8mm) with 2mm cone shaped top </t>
  </si>
  <si>
    <t>NSWZR15</t>
  </si>
  <si>
    <t>CZ Color: Clear</t>
  </si>
  <si>
    <t xml:space="preserve">Surgical steel nose screw, 20g (0.8mm) with prong set 1.5mm round CZ stone </t>
  </si>
  <si>
    <t>NSC</t>
  </si>
  <si>
    <t xml:space="preserve">Surgical steel nose screw, 20g (0.8mm) with 2mm half ball shaped round crystal top </t>
  </si>
  <si>
    <t>NPBNJB5</t>
  </si>
  <si>
    <t xml:space="preserve">Surgical steel nipple banana, 1.6mm (14g) with two 5mm bezel set jewel balls </t>
  </si>
  <si>
    <t xml:space="preserve">Sub-Total: </t>
  </si>
  <si>
    <t xml:space="preserve">SHIPPING HANDLING - DISCOUNT : </t>
  </si>
  <si>
    <t xml:space="preserve">Total: </t>
  </si>
  <si>
    <t xml:space="preserve">CURRENCY: </t>
  </si>
  <si>
    <t>EUR</t>
  </si>
  <si>
    <t>Acha Co., Ltd.</t>
  </si>
  <si>
    <t>247-249 Tanow Road, Bavornives</t>
  </si>
  <si>
    <t>Pranakorn, Bangkok 10200 Thailand</t>
  </si>
  <si>
    <t>TEL: +66 02057 5858</t>
  </si>
  <si>
    <t>FAX: +66 02046 6650</t>
  </si>
  <si>
    <t>www.achadirect.com</t>
  </si>
  <si>
    <t>Invoice</t>
  </si>
  <si>
    <t>Stainless steel imitation jewelry</t>
  </si>
  <si>
    <t>Order</t>
  </si>
  <si>
    <t>Rep:</t>
  </si>
  <si>
    <t>PCS</t>
  </si>
  <si>
    <t>USD</t>
  </si>
  <si>
    <t>CAD</t>
  </si>
  <si>
    <t>Description</t>
  </si>
  <si>
    <t>Enter the adjustment % to the yellow cell</t>
  </si>
  <si>
    <t>NEW TOTAL AMOUNT</t>
  </si>
  <si>
    <t>OLD TOTAL AMOUNT</t>
  </si>
  <si>
    <t>SHIPPING HANDLING</t>
  </si>
  <si>
    <t>DISCOUNT</t>
  </si>
  <si>
    <t>Family Jewels</t>
  </si>
  <si>
    <t>Janet Yip</t>
  </si>
  <si>
    <t>71 Ingram Road</t>
  </si>
  <si>
    <t>L3S 4J9 Markham</t>
  </si>
  <si>
    <t>Canada</t>
  </si>
  <si>
    <t>3495 Lawrence Ave East</t>
  </si>
  <si>
    <t>M1H 1B3 Scarborough</t>
  </si>
  <si>
    <t>Tel: (647)221-2057</t>
  </si>
  <si>
    <t>Email: Shannonsco008@yahoo.ca</t>
  </si>
  <si>
    <t>Invoice No.</t>
  </si>
  <si>
    <t>22/11/2021</t>
  </si>
  <si>
    <t>Payment Method:</t>
  </si>
  <si>
    <t>Qty</t>
  </si>
  <si>
    <t>Products</t>
  </si>
  <si>
    <t>Option 1</t>
  </si>
  <si>
    <t>Option 2</t>
  </si>
  <si>
    <t>Price each</t>
  </si>
  <si>
    <t xml:space="preserve">BLK481 </t>
  </si>
  <si>
    <t>Quantity In Bulk: 100 pcs.</t>
  </si>
  <si>
    <t>Piercing supplies: Assortment of 12 to 250 pcs. of EO gas sterilized piercing: surgical steel eyebrow or helix barbells, 16g (1.2mm) with two 3mm balls</t>
  </si>
  <si>
    <t xml:space="preserve">BLK474 </t>
  </si>
  <si>
    <t>Quantity In Bulk: 12 pcs.</t>
  </si>
  <si>
    <t>Piercing supplies: Assortment of 12 to 250 pcs. of EO gas sterilized piercing: surgical steel circular barbells, 16g (1.2mm) with two 3mm balls</t>
  </si>
  <si>
    <t xml:space="preserve">ZBN2CG </t>
  </si>
  <si>
    <t>Crystal Color: AB</t>
  </si>
  <si>
    <t>EO gas sterilized piercing: 316L steel belly banana, 14g (1.6mm) with 8mm and 5mm jewel ball - length 5/16" or 1/2" (8mm - 12mm)</t>
  </si>
  <si>
    <t>Crystal Color: Rose</t>
  </si>
  <si>
    <t>Crystal Color: Light Sapphire</t>
  </si>
  <si>
    <t>Crystal Color: Aquamarine</t>
  </si>
  <si>
    <t xml:space="preserve">ZBNEB </t>
  </si>
  <si>
    <t>EO gas sterilized piercing: 316L steel eyebrow banana, 16g (1.2mm) with two 3mm balls</t>
  </si>
  <si>
    <t xml:space="preserve">GBNZ </t>
  </si>
  <si>
    <t>Length: 10mm with 1.5mm top part</t>
  </si>
  <si>
    <t>Solid 14k gold eyebrow banana,16g (1.2mm) with threadless push pin tops featuring clear Cubic Zirconia (CZ)</t>
  </si>
  <si>
    <t>Length: 10mm with 2mm top part</t>
  </si>
  <si>
    <t xml:space="preserve">G14END </t>
  </si>
  <si>
    <t>Solid 14k gold endless nose hoop, 22g (0.6mm) with an outer diameter</t>
  </si>
  <si>
    <t xml:space="preserve">DGSC17 </t>
  </si>
  <si>
    <t>Box with 12 pcs. of 14 kt. gold nose screws, 22g (0.6mm) with 2mm round prong set clear CZ stones</t>
  </si>
  <si>
    <t xml:space="preserve">GILBZ </t>
  </si>
  <si>
    <t>Length: 6mm with 2.5mm top part</t>
  </si>
  <si>
    <t>10k solid gold labret, 16g (1.2mm) with a threadless push pin top with clear Cubic Zirconia (CZ) stone</t>
  </si>
  <si>
    <t>Length: 8mm with 2.5mm top part</t>
  </si>
  <si>
    <t>Length: 10mm with 2.5mm top part</t>
  </si>
  <si>
    <t>Length: 6mm with 3mm top part</t>
  </si>
  <si>
    <t>Length: 8mm with 3mm top part</t>
  </si>
  <si>
    <t>Length: 10mm with 3mm top part</t>
  </si>
  <si>
    <t>Length: 6mm with 4mm top part</t>
  </si>
  <si>
    <t>Length: 8mm with 4mm top part</t>
  </si>
  <si>
    <t>Length: 10mm with 4mm top part</t>
  </si>
  <si>
    <t xml:space="preserve">UBN2CG </t>
  </si>
  <si>
    <t>Titanium G23 belly banana, 14g (1.6mm) with 8mm &amp; 5mm bezel set jewel ball</t>
  </si>
  <si>
    <t xml:space="preserve">GINBZM1 </t>
  </si>
  <si>
    <t>Cz Color: Clear</t>
  </si>
  <si>
    <t>10 kt. gold nose bone, 22g (0.6mm) with a 2mm round prong set CZ stone</t>
  </si>
  <si>
    <t xml:space="preserve">BLK483 </t>
  </si>
  <si>
    <t>Quantity In Bulk: 24 pcs.</t>
  </si>
  <si>
    <t>Piercing supplies: Assortment of 12 to 250 pcs. of EO gas sterilized piercing: surgical steel nose screws, 20g (0.8mm) with bezel set crystal in round ball</t>
  </si>
  <si>
    <t>Quantity In Bulk: 250 pcs.</t>
  </si>
  <si>
    <t xml:space="preserve">BBINDS </t>
  </si>
  <si>
    <t>Extra long surgical steel Industrial barbell, 16g (1.2mm) with two 4mm balls</t>
  </si>
  <si>
    <t xml:space="preserve">NVCL11 </t>
  </si>
  <si>
    <t>Sterling Silver fake nose clip with 2mm prong set cz stone</t>
  </si>
  <si>
    <t xml:space="preserve">NVCL9 </t>
  </si>
  <si>
    <t>Sterling Silver fake nose clip with a crystal flower top</t>
  </si>
  <si>
    <t xml:space="preserve">NWP14CX </t>
  </si>
  <si>
    <t>Display box with 52 pcs. of sterling silver nose screws, 22g (0.6mm) with prong set 2mm clear crystals</t>
  </si>
  <si>
    <t xml:space="preserve">18WP14XC </t>
  </si>
  <si>
    <t>Display box with 36 pcs. of 18k gold plated 925 silver nose screws, 22g (0.6mm) with prong set 2mm clear crystals</t>
  </si>
  <si>
    <t>Sub-Total:</t>
  </si>
  <si>
    <t>SHIPPING HANDLING - DISCOUNT:</t>
  </si>
  <si>
    <t>Total:</t>
  </si>
  <si>
    <t>CURRENCY:</t>
  </si>
  <si>
    <t xml:space="preserve">BN2CG </t>
  </si>
  <si>
    <t>Crystal Color: Sapphire</t>
  </si>
  <si>
    <t>Surgical steel belly banana, 14g (1.6m) with a 8mm and a 5mm jewel ball - length 5/16'' - 1/2'' (8mm - 12mm)</t>
  </si>
  <si>
    <t>Crystal Color: Blue Zircon</t>
  </si>
  <si>
    <t>Crystal Color: Light Amethyst</t>
  </si>
  <si>
    <t>Crystal Color: Amethyst</t>
  </si>
  <si>
    <t>Crystal Color: Jet</t>
  </si>
  <si>
    <t>Crystal Color: Light Siam</t>
  </si>
  <si>
    <t>Crystal Color: Emerald</t>
  </si>
  <si>
    <t>Color: Rainbow</t>
  </si>
  <si>
    <t>Color: Gold</t>
  </si>
  <si>
    <t>Color: Black</t>
  </si>
  <si>
    <t xml:space="preserve">AERRD </t>
  </si>
  <si>
    <t>Pair of flexible clear acrylic retainer ear studs, 20g (0.8mm) with flat disk top and ultra soft silicon butterflies</t>
  </si>
  <si>
    <t>qwer weqrwtqqqqqq</t>
  </si>
  <si>
    <t>werwerqqqqqqq</t>
  </si>
  <si>
    <t>12345 werewrqqqq</t>
  </si>
  <si>
    <t>Benin</t>
  </si>
  <si>
    <t>Tel: 132456</t>
  </si>
  <si>
    <t>Email: frolus13@gmail.com</t>
  </si>
  <si>
    <t>I want to pay by Bank Transfer</t>
  </si>
  <si>
    <t>Old Code</t>
  </si>
  <si>
    <t>BLK671</t>
  </si>
  <si>
    <t xml:space="preserve">BLK671A </t>
  </si>
  <si>
    <t>Bulk body jewelry: 24 pcs or 100 pcs. of 10mm multi-crystal balls with 14g (1.6mm) threading and resin cover.</t>
  </si>
  <si>
    <t xml:space="preserve">BLK671B </t>
  </si>
  <si>
    <t>NPDL52</t>
  </si>
  <si>
    <t xml:space="preserve">NPDL52 </t>
  </si>
  <si>
    <t>Surgical steel nipple barbell, 14g (1.6mm) with two 5mm balls connected via a chain with a dangling plain star</t>
  </si>
  <si>
    <t>MCD770</t>
  </si>
  <si>
    <t xml:space="preserve">MCD770 </t>
  </si>
  <si>
    <t>Size: 8mm</t>
  </si>
  <si>
    <t>Surgical steel belly banana, 14g (1.6mm) with an 8mm bezel set jewel ball with a dangling plain steel star</t>
  </si>
  <si>
    <t>LBIJBBZ</t>
  </si>
  <si>
    <t xml:space="preserve">LBIJBBZ </t>
  </si>
  <si>
    <t>Size: 6mm</t>
  </si>
  <si>
    <t>Clear bio flexible labret, 16g (1.2mm) with a 3mm bezel-set jewel ball</t>
  </si>
  <si>
    <t>DNSM266</t>
  </si>
  <si>
    <t xml:space="preserve">DNSM266 </t>
  </si>
  <si>
    <t>Crystal Color: Assorted</t>
  </si>
  <si>
    <t>925 silver seamless nose rings, 0.8mm (20g) with three 1.5mm prong set colored crystals - 8mm outer diameter, 24 pcs box</t>
  </si>
  <si>
    <t>LBEC770</t>
  </si>
  <si>
    <t xml:space="preserve">LBEC770 </t>
  </si>
  <si>
    <t>316L steel labret, 16g (1.2mm) with a 4mm bezel set jewel ball and a dangling plain steel star</t>
  </si>
  <si>
    <t>UNSC20</t>
  </si>
  <si>
    <t xml:space="preserve">UNSC20 </t>
  </si>
  <si>
    <t>Titanium G23 nose screw, 20g (0.8mm) with a bezel set round crystal top</t>
  </si>
  <si>
    <t>Crystal Color: Fuchsia</t>
  </si>
  <si>
    <t>Crystal Color: Peridot</t>
  </si>
  <si>
    <t>PHOXF</t>
  </si>
  <si>
    <t xml:space="preserve">PHOXF </t>
  </si>
  <si>
    <t>Size: 10mm</t>
  </si>
  <si>
    <t>Pair of 925 silver Bali design black oxidized hoop earrings style F</t>
  </si>
  <si>
    <t>UNSB</t>
  </si>
  <si>
    <t xml:space="preserve">UNSB </t>
  </si>
  <si>
    <t>Titanium G23 nose screw, 20g (0.8mm) with 2mm ball shaped top</t>
  </si>
  <si>
    <t>PHOXE</t>
  </si>
  <si>
    <t xml:space="preserve">PHOXE </t>
  </si>
  <si>
    <t>Pair of 925 silver Bali design black oxidized hoop earrings style E</t>
  </si>
  <si>
    <t>TRGOP4SS</t>
  </si>
  <si>
    <t xml:space="preserve">TRGOP4SS </t>
  </si>
  <si>
    <t>Surgical steel tragus piercing, 18g (1mm) with 4mm synthetic opal top ball and 3mm plain steel lower ball</t>
  </si>
  <si>
    <t>PHOXD</t>
  </si>
  <si>
    <t xml:space="preserve">PHOXD </t>
  </si>
  <si>
    <t>Pair of 925 silver Bali design black oxidized hoop earrings style D</t>
  </si>
  <si>
    <t>TRGOP3XS</t>
  </si>
  <si>
    <t xml:space="preserve">TRGOP3XS </t>
  </si>
  <si>
    <t>Surgical steel tragus piercing, 20g (0.8mm) with 3mm synthetic opal top ball and 3mm plain steel lower ball</t>
  </si>
  <si>
    <t>PHOXC</t>
  </si>
  <si>
    <t xml:space="preserve">PHOXC </t>
  </si>
  <si>
    <t>Pair of 925 silver Bali design black oxidized hoop earrings style C</t>
  </si>
  <si>
    <t>PHOXB</t>
  </si>
  <si>
    <t xml:space="preserve">PHOXB </t>
  </si>
  <si>
    <t>Pair of 925 silver Bali design black oxidized hoop earrings style B</t>
  </si>
  <si>
    <t>SPEOP3SS</t>
  </si>
  <si>
    <t xml:space="preserve">SPEOP3SS </t>
  </si>
  <si>
    <t>Surgical steel spiral, 18g (1mm) with two 3mm synthetic opal balls</t>
  </si>
  <si>
    <t>BLK486</t>
  </si>
  <si>
    <t xml:space="preserve">BLK486D </t>
  </si>
  <si>
    <t>EO gas sterilized piercing: Surgical steel eyebrow banana, 1.2mm (16g) 8mm length with two 3mm jewel balls, 12 to 250 pcs per pack</t>
  </si>
  <si>
    <t>SELTW18</t>
  </si>
  <si>
    <t xml:space="preserve">SELTW18 </t>
  </si>
  <si>
    <t>PVD plated annealed surgical steel seamless ring, 18g (1mm) with a twisted wire design</t>
  </si>
  <si>
    <t>UBLK485</t>
  </si>
  <si>
    <t xml:space="preserve">UBLK485D </t>
  </si>
  <si>
    <t>Cz Color: Rose</t>
  </si>
  <si>
    <t>EO gas sterilized piercing: Titanium G23 labret, 1.2mm (16g) with color crystal in 3mm ball, 12 to 250 pcs per pack</t>
  </si>
  <si>
    <t>SEGH12</t>
  </si>
  <si>
    <t xml:space="preserve">SEGH12 </t>
  </si>
  <si>
    <t>High polished surgical steel hinged segment ring, 12g (2mm)</t>
  </si>
  <si>
    <t>UBLK486</t>
  </si>
  <si>
    <t xml:space="preserve">UBLK486D </t>
  </si>
  <si>
    <t>EO gas sterilized piercing: Titanium G23 eyebrow banana, 1.2mm (16g) 6mm length with two 3mm jewel balls, 12 to 250 pcs per pack</t>
  </si>
  <si>
    <t>MDRZ769</t>
  </si>
  <si>
    <t xml:space="preserve">MDRZ769 </t>
  </si>
  <si>
    <t>Rose Gold PVD plated 316L steel belly banana, 14g (1.6mm) with a lower 8mm prong set cubic zirconia stone and a dangling ankh cross (dangling part is made from rose gold plated brass)</t>
  </si>
  <si>
    <t>MCD769</t>
  </si>
  <si>
    <t xml:space="preserve">MCD769 </t>
  </si>
  <si>
    <t>Surgical steel belly banana, 14g (1.6mm) with an 8mm bezel set jewel ball with a dangling ankh cross (dangling is made from silver plated brass)</t>
  </si>
  <si>
    <t>UBLK487</t>
  </si>
  <si>
    <t xml:space="preserve">UBLK487D </t>
  </si>
  <si>
    <t>EO gas sterilized piercing: Titanium G23 circular barbell, 1.2mm (16g) with two 3mm jewel balls, length 8mm, 12 to 250 pcs per pack</t>
  </si>
  <si>
    <t>BILBFWG</t>
  </si>
  <si>
    <t xml:space="preserve">BILBFWG </t>
  </si>
  <si>
    <t>Clear bio-flexible labret, 1.2mm (16g) with a 18k gold plated 925 silver flower with a centered crystal</t>
  </si>
  <si>
    <t>LBFR3SS</t>
  </si>
  <si>
    <t xml:space="preserve">LBFR3SS </t>
  </si>
  <si>
    <t>Surgical steel labret, 18g (1mm) with a 3mm ferido glued multi-crystal ball with resin cover</t>
  </si>
  <si>
    <t>BILBFG</t>
  </si>
  <si>
    <t xml:space="preserve">BILBFG </t>
  </si>
  <si>
    <t>Clear bio-flexible labret, 1.2mm (16g) with a 18k gold plated 925 silver flower with crystal leaves</t>
  </si>
  <si>
    <t>VSEGH16</t>
  </si>
  <si>
    <t xml:space="preserve">VSEGH16A </t>
  </si>
  <si>
    <t>Sterling Silver hinged segment ring, 16g (1.2mm)</t>
  </si>
  <si>
    <t>ZULBC3</t>
  </si>
  <si>
    <t xml:space="preserve">ZULBC3 </t>
  </si>
  <si>
    <t>EO gas sterilized piercing: Titanium G23 labret, 16g (1.2mm) with a 3mm bezel set jewel ball</t>
  </si>
  <si>
    <t>BBER88</t>
  </si>
  <si>
    <t xml:space="preserve">BBER88 </t>
  </si>
  <si>
    <t>Surgical steel eyebrow or helix barbell, 18g (1mm) with two 3mm ferido glued multi crystal balls with resin cover</t>
  </si>
  <si>
    <t>ZUBNE2C</t>
  </si>
  <si>
    <t xml:space="preserve">ZUBNE2C </t>
  </si>
  <si>
    <t>EO gas sterilized piercing: Titanium G23 eyebrow banana, 16g (1.2mm) with two 3mm bezel jewel balls</t>
  </si>
  <si>
    <t>LB20B</t>
  </si>
  <si>
    <t xml:space="preserve">LB20B </t>
  </si>
  <si>
    <t>Surgical steel labret, 20g (0.8mm) with a 3mm ball</t>
  </si>
  <si>
    <t>ZCBE2C</t>
  </si>
  <si>
    <t xml:space="preserve">ZCBE2C </t>
  </si>
  <si>
    <t>EO gas sterilized piercing: Surgical steel circular barbell, 1.2mm (16g) with two 3mm jewel balls</t>
  </si>
  <si>
    <t>XBTT3XS</t>
  </si>
  <si>
    <t xml:space="preserve">XBTT3XS </t>
  </si>
  <si>
    <t>Rose gold PVD plated surgical steel 3mm balls for 0.8mm (20g) post with 1mm (18g) threading, 10 pcs per pack</t>
  </si>
  <si>
    <t>MFR3XS</t>
  </si>
  <si>
    <t xml:space="preserve">MFR3XS </t>
  </si>
  <si>
    <t>3mm multi-crystal ball with resin cover and 20g (0.8mm) threading (sold per pcs.)</t>
  </si>
  <si>
    <t>BLK487</t>
  </si>
  <si>
    <t xml:space="preserve">BLK487D </t>
  </si>
  <si>
    <t>EO gas sterilized piercing: Surgical steel circular barbell, 1.2mm (16g) with two 3mm jewel balls, 8mm length, 12 to 250 pcs per pack</t>
  </si>
  <si>
    <t>ERH769</t>
  </si>
  <si>
    <t xml:space="preserve">ERH769 </t>
  </si>
  <si>
    <t>Pair of high polished stainless steel huggies earrings with a dangling ankh cross (dangling part is made from silver plated brass)</t>
  </si>
  <si>
    <t>BNRZ769</t>
  </si>
  <si>
    <t xml:space="preserve">BNRZ769 </t>
  </si>
  <si>
    <t>Surgical steel casting belly banana, 14g (1.6mm) with 8mm prong set cubic zirconia (CZ) stone with a dangling ankh cross (dangling is made from silver plated brass)</t>
  </si>
  <si>
    <t>BNEFO3L</t>
  </si>
  <si>
    <t xml:space="preserve">BNEFO3L </t>
  </si>
  <si>
    <t>Surgical steel snake eye piercing banana, 1.2mm (16g) with two 3mm surgical steel balls with a frosted effect surface</t>
  </si>
  <si>
    <t>BNFR3SS</t>
  </si>
  <si>
    <t xml:space="preserve">BNFR3SS </t>
  </si>
  <si>
    <t>Surgical steel eyebrow banana, 18g (1mm) with 3mm multi-crystal ball with resin cover</t>
  </si>
  <si>
    <t>BNEOP3XS</t>
  </si>
  <si>
    <t xml:space="preserve">BNEOP3XS </t>
  </si>
  <si>
    <t>Surgical steel eyebrow banana, 20g (0.8mm) with two 3mm synthetic opal balls</t>
  </si>
  <si>
    <t>NPBNFO5</t>
  </si>
  <si>
    <t xml:space="preserve">NPBNFO5 </t>
  </si>
  <si>
    <t>Surgical steel nipple banana, 1.6mm (14g) with two 5mm surgical steel balls with a frosted effect surface</t>
  </si>
  <si>
    <t>BNEOP3SS</t>
  </si>
  <si>
    <t xml:space="preserve">BNEOP3SS </t>
  </si>
  <si>
    <t>Surgical steel eyebrow banana, 18g (1mm) with two 3mm synthetic opal balls</t>
  </si>
  <si>
    <t>GLBZT</t>
  </si>
  <si>
    <t xml:space="preserve">GLBZTA </t>
  </si>
  <si>
    <t>14k gold labret, 1.2mm (16g) threadless push pin top with a 3mm prong set triangle Cubic Zirconia (CZ) stone</t>
  </si>
  <si>
    <t>BNE1OPSS</t>
  </si>
  <si>
    <t xml:space="preserve">BNE1OPSS </t>
  </si>
  <si>
    <t>Surgical steel eyebrow banana, 18g (1mm) with lower 3mm synthetic opal ball and a upper 3mm plain steel ball</t>
  </si>
  <si>
    <t>GLBZQ</t>
  </si>
  <si>
    <t xml:space="preserve">GLBZQA </t>
  </si>
  <si>
    <t>14k gold labret, 1.2mm (16g) threadless push pin top with a 2mm prong set AAA grade square Cubic Zirconia (CZ) stone</t>
  </si>
  <si>
    <t xml:space="preserve">GLBZQB </t>
  </si>
  <si>
    <t xml:space="preserve">GLBZQC </t>
  </si>
  <si>
    <t>BCRTS769</t>
  </si>
  <si>
    <t xml:space="preserve">BCRTS769 </t>
  </si>
  <si>
    <t>Gold anodized 316L steel ball closure ring, 16g (1.2mm) with a dangling ankh cross (dangling is made from gold plated brass)</t>
  </si>
  <si>
    <t>GLBZH</t>
  </si>
  <si>
    <t xml:space="preserve">GLBZHA </t>
  </si>
  <si>
    <t>14k gold labret, 1.2mm (16g) threadless push pin top with a 3mm prong set heart Cubic Zirconia (CZ) stone</t>
  </si>
  <si>
    <t>BCRS769</t>
  </si>
  <si>
    <t xml:space="preserve">BCRS769 </t>
  </si>
  <si>
    <t>316L steel ball closure ring, 16g (1.2mm) with a dangling ankh cross (dangling is made from silver plated brass)</t>
  </si>
  <si>
    <t>AGHST22</t>
  </si>
  <si>
    <t xml:space="preserve">AGHST22A </t>
  </si>
  <si>
    <t>925 silver seamless nose ring, 0.6mm (22g) with plain star - 8mm outer diameter</t>
  </si>
  <si>
    <t>BBNPTHZ</t>
  </si>
  <si>
    <t xml:space="preserve">BBNPTHZ </t>
  </si>
  <si>
    <t>Gold anodized 316L steel nipple barbell, 14g (1.6mm) with two forward facing 5mm heart shaped CZs in prong set (prong sets made from gold plated brass)</t>
  </si>
  <si>
    <t>AGHBT22</t>
  </si>
  <si>
    <t xml:space="preserve">AGHBT22A </t>
  </si>
  <si>
    <t>925 silver seamless nose ring, 0.6mm (22g) with plain butterfly - 8mm outer diameter</t>
  </si>
  <si>
    <t>BBNPT2Z</t>
  </si>
  <si>
    <t xml:space="preserve">BBNPT2Z </t>
  </si>
  <si>
    <t>Gold anodized 316L steel nipple barbell, 14g (1.6mm) with two forward facing 5mm prong set round Cubic Zirconia stones (prong sets made from gold plated brass)</t>
  </si>
  <si>
    <t>UBNEBL</t>
  </si>
  <si>
    <t xml:space="preserve">UBNEBL </t>
  </si>
  <si>
    <t>Titanium G23 snake eye piercing banana, 1.2mm (16g) with 3mm balls</t>
  </si>
  <si>
    <t>VSEGH18</t>
  </si>
  <si>
    <t xml:space="preserve">VSEGH18A </t>
  </si>
  <si>
    <t>Sterling Silver hinged segment ring, 18g (1.0mm) (Size is inner diameter)</t>
  </si>
  <si>
    <t>UNSTC</t>
  </si>
  <si>
    <t xml:space="preserve">UNSTC </t>
  </si>
  <si>
    <t>Color: Black Annodized w/ Clear crystal</t>
  </si>
  <si>
    <t>Anodized Titanium G23 nose screw, 18g (1mm) with a bezel set round crystal top</t>
  </si>
  <si>
    <t>G9SCDB2</t>
  </si>
  <si>
    <t xml:space="preserve">G9SCDB2 </t>
  </si>
  <si>
    <t>Genuine diamond, 9k gold nose screw, 0.6mm (22g) with a 2mm prong set round diamond</t>
  </si>
  <si>
    <t>SELZB20</t>
  </si>
  <si>
    <t xml:space="preserve">SELZB20 </t>
  </si>
  <si>
    <t>Annealed surgical steel seamless ring, 20g (0.8mm) with 6 prong set 1.5mm CZs on the lower part</t>
  </si>
  <si>
    <t>G9NPDB2</t>
  </si>
  <si>
    <t xml:space="preserve">G9NPDB2 </t>
  </si>
  <si>
    <t>Genuine diamond, 9k gold nose bone, 0.6mm (22g) with a 2mm prong set round diamond</t>
  </si>
  <si>
    <t>SEGHT20</t>
  </si>
  <si>
    <t xml:space="preserve">SEGHT20 </t>
  </si>
  <si>
    <t>PVD plated surgical steel hinged segment ring, 20g (0.8mm)</t>
  </si>
  <si>
    <t>RSCDB2</t>
  </si>
  <si>
    <t xml:space="preserve">RSCDB2 </t>
  </si>
  <si>
    <t>Genuine diamond, 14k rose gold nose screw, 0.6mm (22g) with a 2mm prong set round diamond</t>
  </si>
  <si>
    <t>RNPDB2</t>
  </si>
  <si>
    <t xml:space="preserve">RNPDB2 </t>
  </si>
  <si>
    <t>Genuine diamond, 14k rose gold nose bone, 0.6mm (22g) with a 2mm prong set round diamond</t>
  </si>
  <si>
    <t>DPVB4</t>
  </si>
  <si>
    <t xml:space="preserve">DPVB4 </t>
  </si>
  <si>
    <t>Color: Light blue</t>
  </si>
  <si>
    <t>4mm acrylic UV dimple ball for 14g or 16g ball closure rings (1.2mm or 1.6mm) ball closure rings (can use for both sizes)</t>
  </si>
  <si>
    <t>BNE1OPXS</t>
  </si>
  <si>
    <t xml:space="preserve">BNE1OPXS </t>
  </si>
  <si>
    <t>Surgical steel eyebrow banana, 20g (0.8mm) with lower 3mm synthetic opal ball and a upper 3mm plain steel ball</t>
  </si>
  <si>
    <t>BBSL1D</t>
  </si>
  <si>
    <t xml:space="preserve">BBSL1D </t>
  </si>
  <si>
    <t>Surgical steel industrial barbell, 1.6mm (14g) with 6mm balls and a slave ring attached with a dangling barbell - Length 45mm (1.7")</t>
  </si>
  <si>
    <t>BNJB25XS</t>
  </si>
  <si>
    <t xml:space="preserve">BNJB25XS </t>
  </si>
  <si>
    <t>Surgical steel eyebrow banana, 20g (0.8mm) with two 2.5 bezel set jewel balls</t>
  </si>
  <si>
    <t>XBTT25XS</t>
  </si>
  <si>
    <t xml:space="preserve">XBTT25XS </t>
  </si>
  <si>
    <t>Rose gold PVD plated surgical steel 2.5mm balls for 0.8mm (20g) post with 1mm (18g) threading, 10 pcs per pack</t>
  </si>
  <si>
    <t>BN18JB3</t>
  </si>
  <si>
    <t xml:space="preserve">BN18JB3 </t>
  </si>
  <si>
    <t>Surgical steel eyebrow banana, 18g (1mm) with two 3mm bezel set jewel balls</t>
  </si>
  <si>
    <t>BBJB25XS</t>
  </si>
  <si>
    <t xml:space="preserve">BBJB25XS </t>
  </si>
  <si>
    <t>Surgical steel barbell, 20g (0.8mm) with two tiny 2.5 bezel jewel balls</t>
  </si>
  <si>
    <t>GPNHAM8</t>
  </si>
  <si>
    <t xml:space="preserve">GPNHAM8 </t>
  </si>
  <si>
    <t>18k gold plated 925 silver seamless nose ring, 0.8mm (20g) with three 1.5mm prong set clear crystals - 8mm outer diameter</t>
  </si>
  <si>
    <t>BB18JB3</t>
  </si>
  <si>
    <t xml:space="preserve">BB18JB3 </t>
  </si>
  <si>
    <t>Surgical steel eyebrow barbell, 18g (1mm) with two 3mm bezel set jewel balls</t>
  </si>
  <si>
    <t>ER275</t>
  </si>
  <si>
    <t xml:space="preserve">ER275 </t>
  </si>
  <si>
    <t>Pair of stainless steel earring studs - red skull &amp; crossbones logo pirate #6</t>
  </si>
  <si>
    <t>XJB3XS</t>
  </si>
  <si>
    <t xml:space="preserve">XJB3XS </t>
  </si>
  <si>
    <t>Pack of 10 pcs. of 3mm high polished surgical steel balls with bezel set crystal and with 0.8mm (20g) threading</t>
  </si>
  <si>
    <t>ER274</t>
  </si>
  <si>
    <t xml:space="preserve">ER274 </t>
  </si>
  <si>
    <t>Pair of stainless steel earring studs - white skull &amp; crossbones logo pirate #7</t>
  </si>
  <si>
    <t>SEGH16FX</t>
  </si>
  <si>
    <t xml:space="preserve">SEGH16FX </t>
  </si>
  <si>
    <t>Crystal Color: # 3 in picture</t>
  </si>
  <si>
    <t>High polished surgical steel hinged segment ring, 16g (1.2mm) with crystals in alternating colours on the lower half</t>
  </si>
  <si>
    <t>G9END</t>
  </si>
  <si>
    <t xml:space="preserve">G9END8 </t>
  </si>
  <si>
    <t>Solid 9k gold endless nose hoop, 22g (0.6mm) with an outer diameter</t>
  </si>
  <si>
    <t>BCR16Z3</t>
  </si>
  <si>
    <t xml:space="preserve">BCR16Z3 </t>
  </si>
  <si>
    <t>Cz Color: Lavender</t>
  </si>
  <si>
    <t>Surgical steel ball closure ring, 16g (1.2mm) with 3mm bezel CZ closure disk</t>
  </si>
  <si>
    <t>DNSM265</t>
  </si>
  <si>
    <t xml:space="preserve">DNSM265 </t>
  </si>
  <si>
    <t>925 silver seamless nose rings, 0.8mm (20g) with three 1.5mm prong set clear crystals - 8mm outer diameter, 24 pcs box</t>
  </si>
  <si>
    <t>SEGH16F</t>
  </si>
  <si>
    <t xml:space="preserve">SEGH16F </t>
  </si>
  <si>
    <t>High polished surgical steel hinged segment ring, 16g (1.2mm) with crystals on the lower half</t>
  </si>
  <si>
    <t>UBNCN4</t>
  </si>
  <si>
    <t xml:space="preserve">UBNCN4 </t>
  </si>
  <si>
    <t>Titanium G23 banana, 14g (1.6mm) with two 4mm cones</t>
  </si>
  <si>
    <t>BLK670</t>
  </si>
  <si>
    <t xml:space="preserve">BLK670A </t>
  </si>
  <si>
    <t>Wholesale silver nose piercing bulk of 1000, 500, 250 or 100 pcs. of 925 sterling silver nose screws, 22g (0.6mm) with 1.2mm round prong set crystal</t>
  </si>
  <si>
    <t>BLK664</t>
  </si>
  <si>
    <t xml:space="preserve">BLK664A </t>
  </si>
  <si>
    <t>Wholesale silver nose piercing bulk of 1000, 500, 250 or 100 pcs. of 925 sterling silver nose studs, 22g (0.6mm) with mini 1.2mm round crystal top</t>
  </si>
  <si>
    <t>PND668X</t>
  </si>
  <si>
    <t xml:space="preserve">PND668X </t>
  </si>
  <si>
    <t>Crystal Color: # 2 in picture</t>
  </si>
  <si>
    <t>Maternity pregnancy belly ring, 14g (1.6mm) with two 5mm steel balls and a dangling painted small milk bottle - (length 50mm and can be cut an re threaded to desired size</t>
  </si>
  <si>
    <t>GIYZM1</t>
  </si>
  <si>
    <t xml:space="preserve">GIYZM1 </t>
  </si>
  <si>
    <t>10kt gold bend it yourself nose stud, 22g (0.6mm) with 2mm round prong set CZ stone</t>
  </si>
  <si>
    <t>NPDL48</t>
  </si>
  <si>
    <t xml:space="preserve">NPDL48 </t>
  </si>
  <si>
    <t>Surgical steel nipple barbell, 14g (1.6mm) with two 5mm balls connected via a chain with a dangling dagger (dangling is made from silver plated brass)</t>
  </si>
  <si>
    <t>EHG768</t>
  </si>
  <si>
    <t xml:space="preserve">EHG768 </t>
  </si>
  <si>
    <t>Gold PVD plated stainless steel huggies with a dangling dagger (dangling is made from gold plated brass &amp; sold per pcs.)</t>
  </si>
  <si>
    <t>GIBIRD</t>
  </si>
  <si>
    <t xml:space="preserve">GIBIRD </t>
  </si>
  <si>
    <t>Clear bio flexible labret, 16g (1.2mm) with threadless push pin 10k gold 2mm half ball top</t>
  </si>
  <si>
    <t>PHOD48</t>
  </si>
  <si>
    <t xml:space="preserve">PHOD48A </t>
  </si>
  <si>
    <t>Plain 925 sterling silver helix hoop earring, 16g (1.2mm) with silver heart dangling (sold per pcs.)</t>
  </si>
  <si>
    <t>SNS</t>
  </si>
  <si>
    <t xml:space="preserve">SNS </t>
  </si>
  <si>
    <t>Surgical steel "Bend it yourself" nose stud, 20g (0.8mm) with a 2mm round crystal tops - length 17mm</t>
  </si>
  <si>
    <t>IJF5</t>
  </si>
  <si>
    <t xml:space="preserve">IJF5 </t>
  </si>
  <si>
    <t>5mm surgical steel dermal anchor top part with bezel set flat crystal for internally threaded, 16g (1.2mm) dermal anchor base plate with a height of 2mm - 2.5mm (this item does only fit our dermal anchors and surface bars)</t>
  </si>
  <si>
    <t>IPRD</t>
  </si>
  <si>
    <t xml:space="preserve">IPRD3 </t>
  </si>
  <si>
    <t>Size: 3mm</t>
  </si>
  <si>
    <t>High polished surgical steel fake plug without rubber O-Rings</t>
  </si>
  <si>
    <t>AGSEL20</t>
  </si>
  <si>
    <t xml:space="preserve">AGSEL20A </t>
  </si>
  <si>
    <t>925 silver seamless ring, 20g (0.8mm) - outer diameter</t>
  </si>
  <si>
    <t>MFR4S</t>
  </si>
  <si>
    <t xml:space="preserve">MFR4S </t>
  </si>
  <si>
    <t>4mm multi-crystal ball with resin cover and 16g (1.2mm) threading (sold per pcs)</t>
  </si>
  <si>
    <t>AERRD</t>
  </si>
  <si>
    <t>NS06BL</t>
  </si>
  <si>
    <t xml:space="preserve">NS06BL </t>
  </si>
  <si>
    <t>Color: White</t>
  </si>
  <si>
    <t>Color-plated sterling silver nose hoop, 22g (0.6mm) with ball and an outer diameter of 3/8" (10mm) - 1 piece</t>
  </si>
  <si>
    <t>LBFR3</t>
  </si>
  <si>
    <t xml:space="preserve">LBFR3 </t>
  </si>
  <si>
    <t>Surgical steel labret, 16g (1.2mm) with a 3mm ferido glued multi-crystal ball with resin cover</t>
  </si>
  <si>
    <t>CZRDM</t>
  </si>
  <si>
    <t xml:space="preserve">CZRD2M </t>
  </si>
  <si>
    <t>Size: 2mm</t>
  </si>
  <si>
    <t>Pair of 925 silver ear studs with 2mm to 11mm round prong set Cubic Zirconia stones</t>
  </si>
  <si>
    <t>LBIJY</t>
  </si>
  <si>
    <t xml:space="preserve">LBIJY </t>
  </si>
  <si>
    <t>Clear bio flexible labret, 16g (1.2mm) with a 316L steel push in 2.5mm flat crystal top</t>
  </si>
  <si>
    <t xml:space="preserve">BBNP2C </t>
  </si>
  <si>
    <t>Surgical steel nipple barbell, 14g (1.6mm) with two forward facing 5mm jewel balls</t>
  </si>
  <si>
    <t>PHO</t>
  </si>
  <si>
    <t xml:space="preserve">PHO8 </t>
  </si>
  <si>
    <t>Pair of plain 925 sterling silver hoop earrings</t>
  </si>
  <si>
    <t>SPETB</t>
  </si>
  <si>
    <t xml:space="preserve">SPETB </t>
  </si>
  <si>
    <t>Premium PVD plated surgical steel eyebrow spiral, 16g (1.2mm) with two 3mm balls</t>
  </si>
  <si>
    <t>SEGT16</t>
  </si>
  <si>
    <t xml:space="preserve">SEGT16 </t>
  </si>
  <si>
    <t>Premium PVD plated surgical steel segment ring, 16g (1.2mm)</t>
  </si>
  <si>
    <t>GPSEL20</t>
  </si>
  <si>
    <t xml:space="preserve">GPSEL20A </t>
  </si>
  <si>
    <t>Sterling silver seamless ring, 20g (0.8mm) with real 18k gold plating and an outer diameter of 5/16" to 1/2" (8mm to 12mm)</t>
  </si>
  <si>
    <t>CBEB4</t>
  </si>
  <si>
    <t xml:space="preserve">CBEB4 </t>
  </si>
  <si>
    <t>Surgical steel circular barbell, 16g (1.2mm) with two 4mm balls</t>
  </si>
  <si>
    <t>BNRT</t>
  </si>
  <si>
    <t xml:space="preserve">BNRT </t>
  </si>
  <si>
    <t>Gauge: 1.2mm</t>
  </si>
  <si>
    <t>Bioflexible belly piercing retainer, 16g to 14g (1.6mm to 1.2mm) with rubber O-ring</t>
  </si>
  <si>
    <t>BCRT</t>
  </si>
  <si>
    <t xml:space="preserve">BCRT </t>
  </si>
  <si>
    <t>Premium PVD plated surgical steel ball closure ring, 14g (1.6mm) with a 4mm ball</t>
  </si>
  <si>
    <t>BN2CS</t>
  </si>
  <si>
    <t xml:space="preserve">BN2CS </t>
  </si>
  <si>
    <t>Surgical steel belly banana, 14g (1.6mm) with a 6mm and a 5mm bezel set jewel ball</t>
  </si>
  <si>
    <t>LBHJB3</t>
  </si>
  <si>
    <t xml:space="preserve">LBHJB3 </t>
  </si>
  <si>
    <t>Surgical steel labret, 16g (1.2mm) with 3mm bezel set half jewel ball</t>
  </si>
  <si>
    <t>NSTB</t>
  </si>
  <si>
    <t xml:space="preserve">NSTB </t>
  </si>
  <si>
    <t>Anodized surgical steel nose stud with 2mm ball shaped top</t>
  </si>
  <si>
    <t>CLNS20</t>
  </si>
  <si>
    <t xml:space="preserve">CLNS20 </t>
  </si>
  <si>
    <t>Surgical steel flat back nose ring hoop, 0.8mm (20g)</t>
  </si>
  <si>
    <t>ABNUV</t>
  </si>
  <si>
    <t xml:space="preserve">ABNUV </t>
  </si>
  <si>
    <t>Color: Assorted</t>
  </si>
  <si>
    <t>Flexible acrylic belly banana, 14g (1.6mm) with 5 &amp; 8mm acrylic UV balls - length 3/8" (10mm)</t>
  </si>
  <si>
    <t>Color: # 1 in picture</t>
  </si>
  <si>
    <t>Color: # 2 in picture</t>
  </si>
  <si>
    <t>Color: # 3 in picture</t>
  </si>
  <si>
    <t>Color: # 4 in picture</t>
  </si>
  <si>
    <t>Color: # 5 in picture</t>
  </si>
  <si>
    <t>Color: # 6 in picture</t>
  </si>
  <si>
    <t>Color: # 8 in picture</t>
  </si>
  <si>
    <t>Color: # 9 in picture</t>
  </si>
  <si>
    <t>Color: # 10 in picture</t>
  </si>
  <si>
    <t>TR14</t>
  </si>
  <si>
    <t xml:space="preserve">TR14 </t>
  </si>
  <si>
    <t>Bio flexible tongue retainer, 14g (1.6mm) with silicon O-ring</t>
  </si>
  <si>
    <t xml:space="preserve">ZCBEB </t>
  </si>
  <si>
    <t>EO gas sterilized piercing: 316L steel circular barbell, 16g (1.2mm) with two 3mm balls</t>
  </si>
  <si>
    <t>SEGH14</t>
  </si>
  <si>
    <t xml:space="preserve">SEGH14 </t>
  </si>
  <si>
    <t>Length: 7mm</t>
  </si>
  <si>
    <t>High polished surgical steel hinged segment ring, 14g (1.6mm)</t>
  </si>
  <si>
    <t>LBTCN3</t>
  </si>
  <si>
    <t xml:space="preserve">LBTCN3 </t>
  </si>
  <si>
    <t>Premium PVD plated surgical steel labret, 16g (1.2mm) with a 3mm cone</t>
  </si>
  <si>
    <t>LBB3</t>
  </si>
  <si>
    <t xml:space="preserve">LBB3 </t>
  </si>
  <si>
    <t>Surgical steel labret, 16g (1.2mm) with a 3mm ball</t>
  </si>
  <si>
    <t>WNPDB2</t>
  </si>
  <si>
    <t xml:space="preserve">WNPDB2 </t>
  </si>
  <si>
    <t>Genuine diamond, 14k gold rhodium plated nose bone, 0.6mm (22g) with a 2mm prong set round diamond</t>
  </si>
  <si>
    <t>BN2CG</t>
  </si>
  <si>
    <t>Crystal Color: Hyacinth</t>
  </si>
  <si>
    <t>Crystal Color: Topaz</t>
  </si>
  <si>
    <t>GYDB2</t>
  </si>
  <si>
    <t xml:space="preserve">GYDB2 </t>
  </si>
  <si>
    <t>Genuine diamond, 14k gold "Bend it yourself nose stud", 0.6mm (22g) with a 2mm prong set round diamond diamond</t>
  </si>
  <si>
    <t xml:space="preserve">BBEB </t>
  </si>
  <si>
    <t>Surgical steel eyebrow barbell, 16g (1.2mm) with two 3mm balls</t>
  </si>
  <si>
    <t>BBETB2</t>
  </si>
  <si>
    <t xml:space="preserve">BBETB2 </t>
  </si>
  <si>
    <t>Anodized surgical steel eyebrow or helix barbell, 16g (1.2mm) with two 2mm balls</t>
  </si>
  <si>
    <t>Color: Blue</t>
  </si>
  <si>
    <t>BBETB4</t>
  </si>
  <si>
    <t xml:space="preserve">BBETB4 </t>
  </si>
  <si>
    <t>Anodized surgical steel eyebrow or helix barbell, 16g (1.2mm) with two 4mm balls</t>
  </si>
  <si>
    <t>ALBCN3</t>
  </si>
  <si>
    <t xml:space="preserve">ALBCN3 </t>
  </si>
  <si>
    <t>Bio - Flex labret, 16g (1.2mm) with a 3mm steel cone</t>
  </si>
  <si>
    <t>NBRTA</t>
  </si>
  <si>
    <t xml:space="preserve">NBRTA </t>
  </si>
  <si>
    <t>Acrylic flexible nose bone retainer, 22g (0.6mm) with 1.5mm ball shaped tops</t>
  </si>
  <si>
    <t>LBDXU</t>
  </si>
  <si>
    <t xml:space="preserve">LBDXU </t>
  </si>
  <si>
    <t>Surgical steel labret, 16g (1.2mm) with a 3mm acrylic ball with checker pattern - length 5/16" (8mm)</t>
  </si>
  <si>
    <t>LBDXZ</t>
  </si>
  <si>
    <t xml:space="preserve">LBDXZ </t>
  </si>
  <si>
    <t>Surgical steel labret, 16g (1.2mm) with a 3mm acrylic ball with a red and white star pattern - length 5/16" (8mm)</t>
  </si>
  <si>
    <t>LBDXX</t>
  </si>
  <si>
    <t xml:space="preserve">LBDXX </t>
  </si>
  <si>
    <t>Surgical steel labret, 16g (1.2mm) with a 3mm black and white acrylic flower ball - length 5/16" (8mm)</t>
  </si>
  <si>
    <t>NPBNJB4</t>
  </si>
  <si>
    <t xml:space="preserve">NPBNJB4 </t>
  </si>
  <si>
    <t>Surgical steel nipple banana, 1.6mm (14g) with two 4mm bezel set jewel balls</t>
  </si>
  <si>
    <t xml:space="preserve">NPBNJB5 </t>
  </si>
  <si>
    <t>Surgical steel nipple banana, 1.6mm (14g) with two 5mm bezel set jewel balls</t>
  </si>
  <si>
    <t>18NYPXM</t>
  </si>
  <si>
    <t xml:space="preserve">18NYPXM </t>
  </si>
  <si>
    <t>Packing Option: Standard Package</t>
  </si>
  <si>
    <t>Display box with 52 pcs. of 925 sterling silver "Bend it yourself" nose studs, 22g (0.6mm) with 1.5mm round prong set crystal in assorted colors with real 18k gold plating (in standard packing or in vacuum sealed packing to prevent tarnishing)</t>
  </si>
  <si>
    <t>Size: 12mm</t>
  </si>
  <si>
    <t>BCRG653</t>
  </si>
  <si>
    <t xml:space="preserve">BCRG653 </t>
  </si>
  <si>
    <t>316L steel ball closure ring, 14g (1.6mm) with a dangling plain bird wing (dangling is made from silver plated brass)</t>
  </si>
  <si>
    <t>Exchange Rate USD-THB</t>
  </si>
  <si>
    <t>Total Order THB</t>
  </si>
  <si>
    <t>Total Invoice THB</t>
  </si>
  <si>
    <t>The Gray Area LLC</t>
  </si>
  <si>
    <t>Kathy Heinz</t>
  </si>
  <si>
    <t>540 Broad Ave</t>
  </si>
  <si>
    <t>15012 Belle Vernon</t>
  </si>
  <si>
    <t>United States</t>
  </si>
  <si>
    <t>Suite 2 540 Broad Ave</t>
  </si>
  <si>
    <t>Tel: +1 7242683070</t>
  </si>
  <si>
    <t>Email: thegrayareabv@gmail.com</t>
  </si>
  <si>
    <t>ABBUV</t>
  </si>
  <si>
    <t>Color: White/Black ball</t>
  </si>
  <si>
    <t>Flexible acrylic tongue barbell, 14g (1.6mm) with 6mm acrylic UV balls</t>
  </si>
  <si>
    <t>Color: Green</t>
  </si>
  <si>
    <t>Color: Orange</t>
  </si>
  <si>
    <t>Color: Purple</t>
  </si>
  <si>
    <t>Color: Red</t>
  </si>
  <si>
    <t>ABNEVB</t>
  </si>
  <si>
    <t>ABNSA</t>
  </si>
  <si>
    <t>Color: Pink</t>
  </si>
  <si>
    <t>Color: Yellow</t>
  </si>
  <si>
    <t>AGSPR20</t>
  </si>
  <si>
    <t>Sterling silver spiral nose ring, 20g (0.8mm)</t>
  </si>
  <si>
    <t>AGSPR22</t>
  </si>
  <si>
    <t>Sterling silver spiral nose ring, 22g (0.6mm)</t>
  </si>
  <si>
    <t>BBDXA</t>
  </si>
  <si>
    <t>Color: # 7 in picture</t>
  </si>
  <si>
    <t>BBDXI</t>
  </si>
  <si>
    <t>BBFR6</t>
  </si>
  <si>
    <t>Surgical steel tongue barbell, 14g (1.6mm) with 6mm ferido glued multi crystal ball with resin cover and a 6mm plain steel ball</t>
  </si>
  <si>
    <t>BBGT</t>
  </si>
  <si>
    <t>Length: 12mm with 4mm jewel balls</t>
  </si>
  <si>
    <t>316L steel nipple barbell, 1.6mm (14g) with two forward facing 5mm or 6mm jewel balls</t>
  </si>
  <si>
    <t>Length: 16mm with 4mm jewel balls</t>
  </si>
  <si>
    <t>Length: 14mm with 4mm jewel balls</t>
  </si>
  <si>
    <t>BBNPTE5</t>
  </si>
  <si>
    <t>Organic nipple barbell with 316L steel post, 14g (1.6mm) with two 5mm teak wood balls</t>
  </si>
  <si>
    <t>Surgical steel tongue barbell, 14g (1.6mm) with two 5mm balls</t>
  </si>
  <si>
    <t>BBTB5</t>
  </si>
  <si>
    <t>Anodized surgical steel nipple or tongue barbell, 14g (1.6mm) with two 5mm balls</t>
  </si>
  <si>
    <t>316L steel belly banana, 14g (1.6m) with a 8mm and a 5mm bezel set jewel ball using original Czech Preciosa crystals.</t>
  </si>
  <si>
    <t>BNE2CZIN</t>
  </si>
  <si>
    <t>Internally threaded 316L steel eyebrow banana, 16g (1.2mm) with two prong set round CZ stones on both ends (attachments are made from surgical steel)</t>
  </si>
  <si>
    <t>Length: 12mm with 3mm top part</t>
  </si>
  <si>
    <t>BNEB</t>
  </si>
  <si>
    <t>Surgical steel eyebrow banana, 16g (1.2mm) with two 3mm balls</t>
  </si>
  <si>
    <t>BNETCN25</t>
  </si>
  <si>
    <t>Anodized surgical steel eyebrow banana, 16g (1.2mm) with two 2.5mm cones</t>
  </si>
  <si>
    <t>BNG</t>
  </si>
  <si>
    <t>Surgical Steel belly Banana, 14g (1.6mm) with an upper 5mm and a lower 8mm plain steel ball</t>
  </si>
  <si>
    <t>BNRDZ</t>
  </si>
  <si>
    <t>Surgical steel belly banana, 14g (1.6mm) with an 7mm prong set round CZ stone(cup part is made from silver plated brass)</t>
  </si>
  <si>
    <t>BREND1</t>
  </si>
  <si>
    <t>316L steel endless nose rings, 0.6mm (22g) with inner diameter from 8mm to 10mm / 60 pcs per display</t>
  </si>
  <si>
    <t>BRMIX17</t>
  </si>
  <si>
    <t>CBE2CZIN</t>
  </si>
  <si>
    <t>Internally threaded 316L steel circular barbell, 16g (1.2mm) with two 2mm to 4mm prong set round CZ stones on both ends (attachments are made from surgical steel)</t>
  </si>
  <si>
    <t>CBEB</t>
  </si>
  <si>
    <t>Surgical steel circular barbell, 16g (1.2mm) with two 3mm balls</t>
  </si>
  <si>
    <t>CBESCW</t>
  </si>
  <si>
    <t>Surgical steel circular barbell, 16g (1.2mm) with one cross screw top and a screw threading tip on the other side (both ends are with 16g threading and can be unscrewed)</t>
  </si>
  <si>
    <t>CBESDI4</t>
  </si>
  <si>
    <t>Surgical steel circular barbell, 16g (1.2mm) with two 4mm dices</t>
  </si>
  <si>
    <t>CBETB</t>
  </si>
  <si>
    <t>Premium PVD plated surgical steel circular barbell, 16g (1.2mm) with two 3mm balls</t>
  </si>
  <si>
    <t>CBR00</t>
  </si>
  <si>
    <t>Surgical steel circular barbell, 00g (10mm) with two internally threaded 12mm balls</t>
  </si>
  <si>
    <t>CBR6</t>
  </si>
  <si>
    <t>Surgical steel circular barbell, 6g (4mm) with two internally threaded 8mm balls</t>
  </si>
  <si>
    <t>CBTFO4</t>
  </si>
  <si>
    <t>Color: Black anodized</t>
  </si>
  <si>
    <t>Anodized 316L surgical steel circular barbell, 14g (1.6mm) with two 4mm frosted steel balls</t>
  </si>
  <si>
    <t>Color: Gold anodized</t>
  </si>
  <si>
    <t>DACB20</t>
  </si>
  <si>
    <t>DGSG</t>
  </si>
  <si>
    <t>Gauge: 14mm</t>
  </si>
  <si>
    <t>Double flared Ivory stone flesh tunnel</t>
  </si>
  <si>
    <t>DPG</t>
  </si>
  <si>
    <t>Gauge: 8mm</t>
  </si>
  <si>
    <t>Gauge: 18mm</t>
  </si>
  <si>
    <t>Gauge: 19mm</t>
  </si>
  <si>
    <t>FBBUV5</t>
  </si>
  <si>
    <t>Bioflex tongue barbell, 14g (1.6mm) with two 5mm balls</t>
  </si>
  <si>
    <t>FGSPFR</t>
  </si>
  <si>
    <t>Gold PVD plated steel flesh tunnel with ferido glued multi crystal studded rim with resin cover. Stones will never fall out guaranteed!</t>
  </si>
  <si>
    <t>Gauge: 20mm</t>
  </si>
  <si>
    <t>Gauge: 22mm</t>
  </si>
  <si>
    <t>FSBDP</t>
  </si>
  <si>
    <t>Gauge: 10mm</t>
  </si>
  <si>
    <t>High polished surgical steel screw-fit flesh tunnel with color beads on front side</t>
  </si>
  <si>
    <t>FSCPC</t>
  </si>
  <si>
    <t>Crystal Color: Black&amp;White</t>
  </si>
  <si>
    <t>High polished surgical steel screw-fit flesh tunnel with crystal studded rim</t>
  </si>
  <si>
    <t>FSPFR</t>
  </si>
  <si>
    <t>Surgical steel screw-fit flesh tunnel with ferido glued multi crystal studded rim with resin cover. Stones will never fall out guaranteed!</t>
  </si>
  <si>
    <t>Gauge: 12mm</t>
  </si>
  <si>
    <t>FTPG</t>
  </si>
  <si>
    <t>Gauge: 6mm</t>
  </si>
  <si>
    <t>PVD plated surgical steel screw-fit flesh tunnel</t>
  </si>
  <si>
    <t>Gauge: 16mm</t>
  </si>
  <si>
    <t>Gauge: 25mm</t>
  </si>
  <si>
    <t>FTSI</t>
  </si>
  <si>
    <t>Silicone double flared flesh tunnel</t>
  </si>
  <si>
    <t>FTSPFR</t>
  </si>
  <si>
    <t>Black PVD plated surgical steel screw-fit flesh tunnel with ferido glued multi crystal studded rim with resin cover. Stones will never fall out guaranteed!</t>
  </si>
  <si>
    <t>FTTPG</t>
  </si>
  <si>
    <t xml:space="preserve">Rose Gold PVD plated surgical steel screw-fit flesh tunnel </t>
  </si>
  <si>
    <t>FTTSCPCR</t>
  </si>
  <si>
    <t>Rose gold PVD plated surgical steel flesh tunnel with crystal studded rim on the front side with resin cover. Stones will never fall out guaranteed!</t>
  </si>
  <si>
    <t>FTTSPFR</t>
  </si>
  <si>
    <t>Rose gold PVD plated surgical steel screw-fit flesh tunnel with ferido glued multi crystal studded rim with resin cover. Stones will never fall out guaranteed!</t>
  </si>
  <si>
    <t>GPSPR20</t>
  </si>
  <si>
    <t>Sterling silver spiral nose ring, 20g (0.8mm) with 18k gold plating</t>
  </si>
  <si>
    <t>GPSPR22</t>
  </si>
  <si>
    <t>Sterling silver spiral nose ring, 22g (0.6mm) with 18k gold plating</t>
  </si>
  <si>
    <t>LBCZIN</t>
  </si>
  <si>
    <t>Length: 6mm with 2mm top part</t>
  </si>
  <si>
    <t>Internally threaded 316L steel labret, 16g (1.2mm) with a upper 2 -5mm prong set round CZ stone (attachments are made from surgical steel)</t>
  </si>
  <si>
    <t>Length: 8mm with 2mm top part</t>
  </si>
  <si>
    <t>Cz Color: Jet</t>
  </si>
  <si>
    <t>Length: 8mm with 5mm top part</t>
  </si>
  <si>
    <t>Length: 10mm with 5mm top part</t>
  </si>
  <si>
    <t>Length: 11mm with 2mm top part</t>
  </si>
  <si>
    <t>Length: 11mm with 3mm top part</t>
  </si>
  <si>
    <t>Length: 11mm with 4mm top part</t>
  </si>
  <si>
    <t>LBIC</t>
  </si>
  <si>
    <t>Surgical steel internal threaded labret, 16g (1.2mm) with a 2.5mm flat head crystal top</t>
  </si>
  <si>
    <t>LBIFB</t>
  </si>
  <si>
    <t>Surgical steel internally threaded labret, 16g (1.2mm) with crystal flat head sized 3mm to 5mm for triple tragus piercings</t>
  </si>
  <si>
    <t>LBTB3</t>
  </si>
  <si>
    <t>Premium PVD plated surgical steel labret, 16g (1.2mm) with a 3mm ball</t>
  </si>
  <si>
    <t>LBTB4</t>
  </si>
  <si>
    <t>Anodized surgical steel labret, 14g (1.6mm) with a 4mm ball</t>
  </si>
  <si>
    <t>MCD548</t>
  </si>
  <si>
    <t>Surgical steel belly banana, 14g (1.6mm) with a hand painted enamel owl</t>
  </si>
  <si>
    <t>MCD585</t>
  </si>
  <si>
    <t>MCDZ409</t>
  </si>
  <si>
    <t>NBRTD</t>
  </si>
  <si>
    <t>Clear acrylic flexible nose bone retainer, 20g (0.8mm) with 2mm flat disk shaped top</t>
  </si>
  <si>
    <t>NBS20XC</t>
  </si>
  <si>
    <t>Box with 52 pcs. of 316L steel nose bones, 20g (0.8mm) with 2mm round crystal tops in clear color</t>
  </si>
  <si>
    <t>NBS20XM</t>
  </si>
  <si>
    <t>Box with 52 pcs. of 316L steel nose bones, 20g (0.8mm) with 2mm round crystal tops in assorted colors</t>
  </si>
  <si>
    <t>NLC18XC</t>
  </si>
  <si>
    <t>316L steel nose studs, 1mm (18g) with 2mm round clear crystal tops / 52 pcs per display box</t>
  </si>
  <si>
    <t>NLSPGX</t>
  </si>
  <si>
    <t>Gauge: 2.5mm</t>
  </si>
  <si>
    <t>High polished surgical steel taper with double rubber O-rings</t>
  </si>
  <si>
    <t>NPDL10</t>
  </si>
  <si>
    <t>Surgical steel nipple barbell, 14g (1.6mm) with two 5mm balls connected via a small chain with a dangling crystal cherry design</t>
  </si>
  <si>
    <t>NPFO5</t>
  </si>
  <si>
    <t>Surgical steel nipple barbell, 14g (1.6mm) with two 5mm frosted steel balls on both sides</t>
  </si>
  <si>
    <t>NPFR5</t>
  </si>
  <si>
    <t>NPFR5E</t>
  </si>
  <si>
    <t>Surgical steel nipple barbell, 14g (1.6mm) with two 5mm ferido glued multi crystal balls in a two color design with resin cover on both sides</t>
  </si>
  <si>
    <t>NPSH1</t>
  </si>
  <si>
    <t>316L steel nipple barbell, 14g (1.6mm) with two small roses (roses are made from 925 Silver plated brass)</t>
  </si>
  <si>
    <t>NPSH15</t>
  </si>
  <si>
    <t>316L steel nipple barbell, 14g (1.6mm) with two wings (wings are made from 925 Silver plated brass)</t>
  </si>
  <si>
    <t>NPSH16</t>
  </si>
  <si>
    <t>316L steel nipple barbell, 14g (1.6mm) with two small wings with black accents (wings are made from 925 Silver plated brass)</t>
  </si>
  <si>
    <t>Surgical steel nose screw, 20g (0.8mm) with 2mm half ball shaped round crystal top</t>
  </si>
  <si>
    <t>High polished surgical steel nose screw, 20g (0.8mm) with flower shaped top with small 6 crystals</t>
  </si>
  <si>
    <t>NWTZR2</t>
  </si>
  <si>
    <t>Gold PVD plated 316L steel nose screw, 20g (0.8mm) with prong set clear 2mm round cz stone</t>
  </si>
  <si>
    <t>PGSSS</t>
  </si>
  <si>
    <t>Sodalite stone double-flare plug</t>
  </si>
  <si>
    <t>PHOLA</t>
  </si>
  <si>
    <t>One pair of 925 sterling silver hoop earrings square tube with a diamond cut design 1.5mm thickness</t>
  </si>
  <si>
    <t>High polished surgical steel hinged segment ring, 16g (1.2mm)</t>
  </si>
  <si>
    <t>SEGH18</t>
  </si>
  <si>
    <t>High polished surgical steel hinged segment ring, 18g (1.0mm)</t>
  </si>
  <si>
    <t>SEGH20</t>
  </si>
  <si>
    <t>High polished surgical steel hinged segment ring, 20g (0.8mm)</t>
  </si>
  <si>
    <t>PVD plated surgical steel hinged segment ring, 16g (1.2mm)</t>
  </si>
  <si>
    <t>Color: Rose-gold</t>
  </si>
  <si>
    <t>SEGHT18</t>
  </si>
  <si>
    <t xml:space="preserve">PVD plated surgical steel hinged segment ring, 18g (1.0mm) </t>
  </si>
  <si>
    <t>SGSH10</t>
  </si>
  <si>
    <t>316L steel hinged segment ring, 1.2mm (16g) with outward facing CNC set Cubic Zirconia (CZ) stones, inner diameter from 6mm to 14mm</t>
  </si>
  <si>
    <t>SGSH12</t>
  </si>
  <si>
    <t>316L steel hinged segment ring, 1.2mm (16g) with plain ring and twisted wire ring design, inner diameter from 8mm to 12mm</t>
  </si>
  <si>
    <t>SGSH15</t>
  </si>
  <si>
    <t>316L steel hinged segment ring, 1.2mm (16g) with side facing CNC set Cubic Zirconia ( CZ) stones in pear shape design</t>
  </si>
  <si>
    <t>SGSH2</t>
  </si>
  <si>
    <t>316L steel hinged segment ring, 1.2mm (16g) with moon shape design and inner diameter from 8mm to 10mm</t>
  </si>
  <si>
    <t>SGSH20</t>
  </si>
  <si>
    <t>316L steel hinged segment ring, 1.2mm (16g) with twisted wire design and inner diameter from 8mm to 12mm</t>
  </si>
  <si>
    <t>SGSH6</t>
  </si>
  <si>
    <t>316L steel hinged segment ring, 1.2mm (16g) with triple rings design and inner diameter from 8mm to 12mm</t>
  </si>
  <si>
    <t>SGSH8</t>
  </si>
  <si>
    <t>316L steel hinged segment ring, 1.2mm (16g) with double rings design and inner diameter from 8mm to 12mm</t>
  </si>
  <si>
    <t>SGTSH10</t>
  </si>
  <si>
    <t>Color: Black Anodized w/ Clear CZ</t>
  </si>
  <si>
    <t>Anodized 316L steel hinged segment ring, 1.2mm (16g) with outward facing CNC set Cubic Zirconia (CZ) stones, inner diameter from 7mm to 12mm</t>
  </si>
  <si>
    <t>Color: Blue Anodized w/ Clear CZ</t>
  </si>
  <si>
    <t>Color: Rainbow Anodized w/ Clear CZ</t>
  </si>
  <si>
    <t>Color: Gold Anodized w/ Clear CZ</t>
  </si>
  <si>
    <t>Color: Rose gold Anodized w/ Clear CZ</t>
  </si>
  <si>
    <t>SGTSH12</t>
  </si>
  <si>
    <t>Anodized 316L steel hinged segment ring, 1.2mm (16g) with plain ring and twisted wire ring design, inner diameter from 8mm to 12mm</t>
  </si>
  <si>
    <t>SGTSH28</t>
  </si>
  <si>
    <t>PVD plated 316L steel hinged segment ring, 1.2mm (16g) with Cubic Zirconia (CZ) stones at the side</t>
  </si>
  <si>
    <t>Color: High Polish</t>
  </si>
  <si>
    <t>SGTSH31</t>
  </si>
  <si>
    <t>316L steel hinged segment ring, 1.2mm (16g) with Cubic Zirconia (CZ) stones and balls in chevron shape design</t>
  </si>
  <si>
    <t>SGTSH6</t>
  </si>
  <si>
    <t>PVD plated 316L steel hinged segment ring, 1.2mm (16g) with triple rings design and inner diameter from 8mm to 12mm</t>
  </si>
  <si>
    <t>SGTSH8</t>
  </si>
  <si>
    <t>PVD plated 316L steel hinged segment ring, 1.2mm (16g) with double rings design and inner diameter from 8mm to 12mm</t>
  </si>
  <si>
    <t>SIUT</t>
  </si>
  <si>
    <t>Gauge: 5mm</t>
  </si>
  <si>
    <t>Silicone Ultra Thin double flared flesh tunnel</t>
  </si>
  <si>
    <t>Color: Skin Tone</t>
  </si>
  <si>
    <t>STHP</t>
  </si>
  <si>
    <t>PVD plated internally threaded surgical steel double flare flesh tunnel</t>
  </si>
  <si>
    <t>TGSD</t>
  </si>
  <si>
    <t>Semi precious Amethyst stone double-flare saddle plug, teardrop shape design</t>
  </si>
  <si>
    <t>TGSF</t>
  </si>
  <si>
    <t>Semi precious black Agate stone double-flare saddle plug, teardrop shape design</t>
  </si>
  <si>
    <t>UBBBG</t>
  </si>
  <si>
    <t>Titanium G23 tongue barbell, 14g (1.6mm) with two 6mm balls</t>
  </si>
  <si>
    <t>UBN2CS</t>
  </si>
  <si>
    <t>High polished titanium G23 belly banana, 1.6mm (14g) with upper 5mm and lower 6mm bezel set jewel balls</t>
  </si>
  <si>
    <t>ULBIN13S</t>
  </si>
  <si>
    <t>Titanium G23 internally threaded labret, 1.2mm (16g) triangle shape design top with three 1.5mm round color Cubic Zirconia (CZ) stones</t>
  </si>
  <si>
    <t>ULBIN30</t>
  </si>
  <si>
    <t>Titanium G23 internally threaded labret, 1.2mm (16g) leaf design top with three 4.5*2.2mm marquise shape Cubic Zirconia (CZ) stones</t>
  </si>
  <si>
    <t>UNPFR5</t>
  </si>
  <si>
    <t>High polished titanium G23 barbell, 1.6mm (14g) with two 5mm ferido glued plain color color multi crystal balls and resin cover</t>
  </si>
  <si>
    <t>VSGHA16</t>
  </si>
  <si>
    <t>925 sterling silver hinged segment ring, 1.2mm (16g) in drop shape design. Available sizes from 6mm to 10mm.</t>
  </si>
  <si>
    <t>XBAL3</t>
  </si>
  <si>
    <t>Pack of 10 pcs. of 3mm high polished surgical steel balls with 1.2mm threading (16g)</t>
  </si>
  <si>
    <t>XBAL4</t>
  </si>
  <si>
    <t>Pack of 10 pcs. of 4mm high polished surgical steel balls with 1.6mm threading (14g)</t>
  </si>
  <si>
    <t>XBAL4S</t>
  </si>
  <si>
    <t>Pack of 10 pcs. of 4mm high polished surgical steel balls with 1.2mm threading (16g)</t>
  </si>
  <si>
    <t>XBAL5</t>
  </si>
  <si>
    <t>Pack of 10 pcs. of 5mm high polished surgical steel balls with 1.6mm threading (14g)</t>
  </si>
  <si>
    <t>AGSPR20A</t>
  </si>
  <si>
    <t>AGSPR20B</t>
  </si>
  <si>
    <t>AGSPR20C</t>
  </si>
  <si>
    <t>AGSPR22A</t>
  </si>
  <si>
    <t>AGSPR22B</t>
  </si>
  <si>
    <t>AGSPR22C</t>
  </si>
  <si>
    <t>BBNP2C4</t>
  </si>
  <si>
    <t>BNE2CZIN3</t>
  </si>
  <si>
    <t>BNEB16GX3</t>
  </si>
  <si>
    <t>CBE2CZIN3</t>
  </si>
  <si>
    <t>DGSG9/16</t>
  </si>
  <si>
    <t>DPG0</t>
  </si>
  <si>
    <t>DPG11/16</t>
  </si>
  <si>
    <t>DPG3/4</t>
  </si>
  <si>
    <t>FGSPFR0</t>
  </si>
  <si>
    <t>FGSPFR11/16</t>
  </si>
  <si>
    <t>FGSPFR13/16</t>
  </si>
  <si>
    <t>FGSPFR7/8</t>
  </si>
  <si>
    <t>FSBDP00</t>
  </si>
  <si>
    <t>FSCPC0</t>
  </si>
  <si>
    <t>FSCPC00</t>
  </si>
  <si>
    <t>FSCPC13/16</t>
  </si>
  <si>
    <t>FSPFR0</t>
  </si>
  <si>
    <t>FSPFR00</t>
  </si>
  <si>
    <t>FSPFR1/2</t>
  </si>
  <si>
    <t>FSPFR9/16</t>
  </si>
  <si>
    <t>FTPG2</t>
  </si>
  <si>
    <t>FTPG0</t>
  </si>
  <si>
    <t>FTPG9/16</t>
  </si>
  <si>
    <t>FTPG5/8</t>
  </si>
  <si>
    <t>FTPG3/4</t>
  </si>
  <si>
    <t>FTPG7/8</t>
  </si>
  <si>
    <t>FTPG1</t>
  </si>
  <si>
    <t>FTSI2</t>
  </si>
  <si>
    <t>FTSI0</t>
  </si>
  <si>
    <t>FTSI00</t>
  </si>
  <si>
    <t>FTSI1/2</t>
  </si>
  <si>
    <t>FTSI9/16</t>
  </si>
  <si>
    <t>FTSI5/8</t>
  </si>
  <si>
    <t>FTSI1</t>
  </si>
  <si>
    <t>FTSPFR2</t>
  </si>
  <si>
    <t>FTSPFR0</t>
  </si>
  <si>
    <t>FTSPFR00</t>
  </si>
  <si>
    <t>FTSPFR5/8</t>
  </si>
  <si>
    <t>FTSPFR13/16</t>
  </si>
  <si>
    <t>FTTPG9/16</t>
  </si>
  <si>
    <t>FTTPG3/4</t>
  </si>
  <si>
    <t>FTTSCPCR2</t>
  </si>
  <si>
    <t>FTTSPFR2</t>
  </si>
  <si>
    <t>GPSPR20A</t>
  </si>
  <si>
    <t>GPSPR20B</t>
  </si>
  <si>
    <t>GPSPR22A</t>
  </si>
  <si>
    <t>GPSPR22B</t>
  </si>
  <si>
    <t>LBCZIN2</t>
  </si>
  <si>
    <t>LBCZIN3</t>
  </si>
  <si>
    <t>LBCZIN4</t>
  </si>
  <si>
    <t>LBCZIN5</t>
  </si>
  <si>
    <t>LBIFB3</t>
  </si>
  <si>
    <t>NLSPGX10</t>
  </si>
  <si>
    <t>NLSPGX00</t>
  </si>
  <si>
    <t>PGSSS0</t>
  </si>
  <si>
    <t>PGSSS00</t>
  </si>
  <si>
    <t>PHOLA10</t>
  </si>
  <si>
    <t>PHOLA12</t>
  </si>
  <si>
    <t>SGSH10A</t>
  </si>
  <si>
    <t>SGSH10G</t>
  </si>
  <si>
    <t>SGSH12A</t>
  </si>
  <si>
    <t>SGSH12B</t>
  </si>
  <si>
    <t>SGSH15A</t>
  </si>
  <si>
    <t>SGSH15B</t>
  </si>
  <si>
    <t>SGSH2A</t>
  </si>
  <si>
    <t>SGSH2B</t>
  </si>
  <si>
    <t>SGSH20A</t>
  </si>
  <si>
    <t>SGSH20B</t>
  </si>
  <si>
    <t>SGSH6A</t>
  </si>
  <si>
    <t>SGSH6B</t>
  </si>
  <si>
    <t>SGSH8A</t>
  </si>
  <si>
    <t>SGSH8B</t>
  </si>
  <si>
    <t>SGTSH10A</t>
  </si>
  <si>
    <t>SGTSH10B</t>
  </si>
  <si>
    <t>SGTSH12A</t>
  </si>
  <si>
    <t>SGTSH12B</t>
  </si>
  <si>
    <t>SGTSH28X16K</t>
  </si>
  <si>
    <t>SGTSH28X16G</t>
  </si>
  <si>
    <t>SGTSH28X16R</t>
  </si>
  <si>
    <t>SGTSH28X16S</t>
  </si>
  <si>
    <t>SGTSH31X16S8</t>
  </si>
  <si>
    <t>SGTSH31X16S10</t>
  </si>
  <si>
    <t>SGTSH6A</t>
  </si>
  <si>
    <t>SGTSH6B</t>
  </si>
  <si>
    <t>SGTSH8A</t>
  </si>
  <si>
    <t>SGTSH8B</t>
  </si>
  <si>
    <t>SIUT4</t>
  </si>
  <si>
    <t>SIUT2</t>
  </si>
  <si>
    <t>SIUT0</t>
  </si>
  <si>
    <t>SIUT00</t>
  </si>
  <si>
    <t>SIUT1/2</t>
  </si>
  <si>
    <t>SIUT9/16</t>
  </si>
  <si>
    <t>SIUT5/8</t>
  </si>
  <si>
    <t>SIUT11/16</t>
  </si>
  <si>
    <t>SIUT3/4</t>
  </si>
  <si>
    <t>SIUT7/8</t>
  </si>
  <si>
    <t>SIUT1</t>
  </si>
  <si>
    <t>STHP2</t>
  </si>
  <si>
    <t>STHP0</t>
  </si>
  <si>
    <t>STHP00</t>
  </si>
  <si>
    <t>STHP1/2</t>
  </si>
  <si>
    <t>STHP9/16</t>
  </si>
  <si>
    <t>STHP11/16</t>
  </si>
  <si>
    <t>STHP13/16</t>
  </si>
  <si>
    <t>STHP1</t>
  </si>
  <si>
    <t>TGSD1/2</t>
  </si>
  <si>
    <t>TGSD5/8</t>
  </si>
  <si>
    <t>TGSF1/2</t>
  </si>
  <si>
    <t>VSGHA16C</t>
  </si>
  <si>
    <t>Four Thousand Three Hundred Eleven and 65 cents USD</t>
  </si>
  <si>
    <t>Acrylic eyebrow banana, 16g (1.2mm) with two 3mm balls - length 5/16'' (8mm)</t>
  </si>
  <si>
    <t>Flexible acrylic belly banana, 14g (1.6mm) with 5 &amp; 8mm solid colored acrylic balls - length 3/8'' (10mm)</t>
  </si>
  <si>
    <t>316L steel tongue barbell, 14g (1.6mm) with 6mm acrylic balls in a color checker design - length 5/8'' (16mm)</t>
  </si>
  <si>
    <t>316L steel tongue barbell, 14g (1.6mm) with 6mm acrylic balls with a star design - length 5/8'' (16mm)</t>
  </si>
  <si>
    <t>Surgical steel tongue barbell, 14g (1.6mm) with 6mm acrylic glitter balls - length 5/8'' (16mm)</t>
  </si>
  <si>
    <t>Display with 40 pcs of belly bananas, 14g (1.6mm) with a 5mm steel ball and 6mm ferido glued multi crystal ball with resin cover - length 5/16'' - 9/16'' (10mm - 14mm)</t>
  </si>
  <si>
    <t>Display with 40 pcs. of surgical steel tongue barbells, 14g (1.6mm) with 6mm acrylic balls in assorted styles - length 5/8'' (16mm)</t>
  </si>
  <si>
    <t>High polished surgical steel double flared flesh tunnel - size 12g to 2'' (2mm - 52mm)</t>
  </si>
  <si>
    <t>Surgical steel belly banana, 14g (1.6mm) with a lower butterfly design with two tear drop shaped acrylic crystals (these crystals are not real crystals) - length 3/8'' (10mm)</t>
  </si>
  <si>
    <t>Surgical steel belly banana, 14g (1.6mm) with an 8mm round prong set CZ and a dangling 11 x 9mm pear shaped CZ stone - length 3/8'' (10mm)</t>
  </si>
  <si>
    <t>Surgical steel nipple barbell, 14g (1.6mm) with a 5mm ferido glued multi crystal ball with resin cover on both sides - length 1/4'' - 5/8'' (6m - 16mm)</t>
  </si>
  <si>
    <t>Mina</t>
  </si>
  <si>
    <t>540 Broad Ave Suite 2</t>
  </si>
  <si>
    <t>15012 Belle Vernon, Pennsylvania</t>
  </si>
  <si>
    <t xml:space="preserve">VAT: 82-1075580 </t>
  </si>
  <si>
    <t>Discount (15% for Orders over 5000 USD):</t>
  </si>
  <si>
    <t>Shipping cost to USA via DHL due to separate shipment for 2 times:</t>
  </si>
  <si>
    <t>Four Thousand Three Hundred Thirty One and 65 cents USD</t>
  </si>
  <si>
    <t xml:space="preserve">GSP Eligible  </t>
  </si>
  <si>
    <t>HTS - A7117.19.9000: Imitation jewelry of base metal</t>
  </si>
  <si>
    <t>16mm</t>
  </si>
  <si>
    <t>19mm</t>
  </si>
  <si>
    <t>14mm</t>
  </si>
  <si>
    <t>12mm with 4mm jewel balls</t>
  </si>
  <si>
    <t>16mm with 4mm jewel balls</t>
  </si>
  <si>
    <t>14mm with 4mm jewel balls</t>
  </si>
  <si>
    <t>12mm</t>
  </si>
  <si>
    <t>20mm</t>
  </si>
  <si>
    <t>8mm with 3mm top part</t>
  </si>
  <si>
    <t>10mm with 3mm top part</t>
  </si>
  <si>
    <t>12mm with 3mm top part</t>
  </si>
  <si>
    <t>11mm</t>
  </si>
  <si>
    <t>8mm</t>
  </si>
  <si>
    <t>10mm</t>
  </si>
  <si>
    <t>6mm</t>
  </si>
  <si>
    <t>6mm with 2mm top part</t>
  </si>
  <si>
    <t>8mm with 2mm top part</t>
  </si>
  <si>
    <t>10mm with 2mm top part</t>
  </si>
  <si>
    <t>6mm with 3mm top part</t>
  </si>
  <si>
    <t>6mm with 4mm top part</t>
  </si>
  <si>
    <t>8mm with 4mm top part</t>
  </si>
  <si>
    <t>8mm with 5mm top part</t>
  </si>
  <si>
    <t>10mm with 4mm top part</t>
  </si>
  <si>
    <t>10mm with 5mm top part</t>
  </si>
  <si>
    <t>11mm with 2mm top part</t>
  </si>
  <si>
    <t>11mm with 3mm top part</t>
  </si>
  <si>
    <t>11mm with 4mm top part</t>
  </si>
  <si>
    <t>9mm</t>
  </si>
  <si>
    <t>White/Black ball</t>
  </si>
  <si>
    <t>Black</t>
  </si>
  <si>
    <t>Clear</t>
  </si>
  <si>
    <t>Blue</t>
  </si>
  <si>
    <t>Light blue</t>
  </si>
  <si>
    <t>Green</t>
  </si>
  <si>
    <t>Orange</t>
  </si>
  <si>
    <t>Purple</t>
  </si>
  <si>
    <t>Red</t>
  </si>
  <si>
    <t>Rainbow</t>
  </si>
  <si>
    <t>Gold</t>
  </si>
  <si>
    <t>Black anodized</t>
  </si>
  <si>
    <t>Gold anodized</t>
  </si>
  <si>
    <t>White</t>
  </si>
  <si>
    <t># 1 in picture</t>
  </si>
  <si>
    <t># 2 in picture</t>
  </si>
  <si>
    <t># 3 in picture</t>
  </si>
  <si>
    <t># 4 in picture</t>
  </si>
  <si>
    <t># 5 in picture</t>
  </si>
  <si>
    <t>Rose-gold</t>
  </si>
  <si>
    <t>Black Anodized w/ Clear CZ</t>
  </si>
  <si>
    <t>Blue Anodized w/ Clear CZ</t>
  </si>
  <si>
    <t>Rainbow Anodized w/ Clear CZ</t>
  </si>
  <si>
    <t>Gold Anodized w/ Clear CZ</t>
  </si>
  <si>
    <t>Rose gold Anodized w/ Clear CZ</t>
  </si>
  <si>
    <t>Pink</t>
  </si>
  <si>
    <t>Skin Tone</t>
  </si>
  <si>
    <t>Yellow</t>
  </si>
  <si>
    <t># 6 in picture</t>
  </si>
  <si>
    <t># 7 in picture</t>
  </si>
  <si>
    <t># 8 in picture</t>
  </si>
  <si>
    <t>High Polish</t>
  </si>
  <si>
    <t>Light Sapphire</t>
  </si>
  <si>
    <t>AB</t>
  </si>
  <si>
    <t>Rose</t>
  </si>
  <si>
    <t>Sapphire</t>
  </si>
  <si>
    <t>Aquamarine</t>
  </si>
  <si>
    <t>Light Amethyst</t>
  </si>
  <si>
    <t>Amethyst</t>
  </si>
  <si>
    <t>Light Siam</t>
  </si>
  <si>
    <t>Jet</t>
  </si>
  <si>
    <t>Blue Zircon</t>
  </si>
  <si>
    <t>Black&amp;White</t>
  </si>
  <si>
    <t>Hyacinth</t>
  </si>
  <si>
    <t>#A</t>
  </si>
  <si>
    <t>One Thousand Two Hundred Sixty Eight and 13 cents USD</t>
  </si>
  <si>
    <t>Free shipping to USA via DHL due to order over 350 USD:</t>
  </si>
  <si>
    <t>Shipping cost to USA via DHL due to separate shipment for 2 boxes:</t>
  </si>
  <si>
    <t>Shipping cost to USA via DHL:</t>
  </si>
  <si>
    <t>15% Discount:</t>
  </si>
  <si>
    <t>Two Thousand Fifty Three and 68 cents USD</t>
  </si>
  <si>
    <t>Two Thousand Two Hundred Seventy One and 54 cents USD</t>
  </si>
  <si>
    <t>Free shipping to USA via DHL due to order over 350USD:</t>
  </si>
  <si>
    <t>Seven Hundred Ninety Six and 92 cents USD</t>
  </si>
  <si>
    <t>Seven Hundred Sixty Three and 14 cents USD</t>
  </si>
  <si>
    <t>Acha Co.,Ltd.</t>
  </si>
  <si>
    <t xml:space="preserve">                   TAX INVOICE/DELIVERY ORDER/ RECEIPT</t>
  </si>
  <si>
    <t>247,249 Tanow Road, Bavornives</t>
  </si>
  <si>
    <t>TAX ID NO. 0105545048072</t>
  </si>
  <si>
    <t>Date</t>
  </si>
  <si>
    <t xml:space="preserve">Invoice # </t>
  </si>
  <si>
    <t>NEW SUBTOTAL AMOUNT</t>
  </si>
  <si>
    <t>Pranakorn, Bangkok 10200</t>
  </si>
  <si>
    <t>OLD SUBTOTAL AMOUNT</t>
  </si>
  <si>
    <t>Thailand</t>
  </si>
  <si>
    <t>TEL: +  66-02057-5858</t>
  </si>
  <si>
    <t>FAX: + 66-02046-6650</t>
  </si>
  <si>
    <t>Currency of Invoice</t>
  </si>
  <si>
    <t>Ship to</t>
  </si>
  <si>
    <t>Bill to  (Customer name)</t>
  </si>
  <si>
    <t>THB</t>
  </si>
  <si>
    <t>THB-USD</t>
  </si>
  <si>
    <t>THB-EUR</t>
  </si>
  <si>
    <t>THB-GBP</t>
  </si>
  <si>
    <t>GBP</t>
  </si>
  <si>
    <t>THB-AUD</t>
  </si>
  <si>
    <t>AUD</t>
  </si>
  <si>
    <t>THB-CAD</t>
  </si>
  <si>
    <t>THB-NZD</t>
  </si>
  <si>
    <t>NZD</t>
  </si>
  <si>
    <t>Item Code</t>
  </si>
  <si>
    <t>Price</t>
  </si>
  <si>
    <t>Baht price</t>
  </si>
  <si>
    <t>Amount baht</t>
  </si>
  <si>
    <t>If other currency Fill out here</t>
  </si>
  <si>
    <t>SEK</t>
  </si>
  <si>
    <t>ACBEVB</t>
  </si>
  <si>
    <t>BBITB</t>
  </si>
  <si>
    <t>CBE2C</t>
  </si>
  <si>
    <t>MCD723</t>
  </si>
  <si>
    <t>SEGH16EX</t>
  </si>
  <si>
    <t>SEGHT14</t>
  </si>
  <si>
    <t>SEGHT16E</t>
  </si>
  <si>
    <t>USEGH18</t>
  </si>
  <si>
    <t xml:space="preserve">Sub-Total for Goods: </t>
  </si>
  <si>
    <t>TOTAL</t>
  </si>
  <si>
    <t>LESS DISCOUNT</t>
  </si>
  <si>
    <t>SUB TOTAL</t>
  </si>
  <si>
    <t>VALUE ADDED TAX 7%</t>
  </si>
  <si>
    <t>GRAND TOTAL</t>
  </si>
  <si>
    <t>Customer paid 1st payment:</t>
  </si>
  <si>
    <t>Customer paid 2nd payment:</t>
  </si>
  <si>
    <t>Missing amount to be paid to next order:</t>
  </si>
  <si>
    <t>Four Thousand Three Hundred Twenty Five and 22 cents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</si>
</sst>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dd/mmmm/yyyy"/>
    <numFmt numFmtId="165" formatCode="dd\-mmm\-yyyy"/>
    <numFmt numFmtId="166" formatCode="_-* #,##0.00_-;\-* #,##0.00_-;_-* &quot;-&quot;??_-;_-@_-"/>
    <numFmt numFmtId="167" formatCode="[$-409]d\-mmm\-yy;@"/>
    <numFmt numFmtId="168" formatCode="mm/dd/yyyy"/>
  </numFmts>
  <fonts count="31">
    <font>
      <sz val="11"/>
      <color theme="1"/>
      <name val="Calibri"/>
      <family val="2"/>
      <scheme val="minor"/>
    </font>
    <font>
      <sz val="10"/>
      <color theme="1"/>
      <name val="Arial"/>
      <family val="2"/>
    </font>
    <font>
      <sz val="11"/>
      <color theme="1"/>
      <name val="Calibri"/>
      <family val="2"/>
      <scheme val="minor"/>
    </font>
    <font>
      <sz val="9"/>
      <color theme="1"/>
      <name val="Arial"/>
      <family val="2"/>
    </font>
    <font>
      <sz val="10"/>
      <name val="Arial"/>
      <family val="2"/>
      <charset val="204"/>
    </font>
    <font>
      <sz val="10"/>
      <name val="Arial"/>
      <family val="2"/>
    </font>
    <font>
      <u/>
      <sz val="10"/>
      <color indexed="12"/>
      <name val="Arial"/>
      <family val="2"/>
    </font>
    <font>
      <b/>
      <sz val="10"/>
      <color theme="1"/>
      <name val="Arial"/>
      <family val="2"/>
    </font>
    <font>
      <b/>
      <sz val="12"/>
      <color theme="1"/>
      <name val="Arial"/>
      <family val="2"/>
    </font>
    <font>
      <b/>
      <sz val="14"/>
      <color theme="1"/>
      <name val="Arial"/>
      <family val="2"/>
    </font>
    <font>
      <sz val="11"/>
      <color indexed="8"/>
      <name val="Calibri"/>
      <family val="2"/>
    </font>
    <font>
      <sz val="11"/>
      <color theme="1"/>
      <name val="Calibri"/>
      <family val="2"/>
      <charset val="129"/>
      <scheme val="minor"/>
    </font>
    <font>
      <sz val="10"/>
      <name val="Comic Sans MS"/>
      <family val="4"/>
    </font>
    <font>
      <sz val="10"/>
      <name val="Arial"/>
      <family val="2"/>
      <charset val="222"/>
    </font>
    <font>
      <sz val="10"/>
      <name val="Arial"/>
      <family val="2"/>
      <charset val="134"/>
    </font>
    <font>
      <sz val="9"/>
      <name val="宋体"/>
      <charset val="134"/>
    </font>
    <font>
      <sz val="12"/>
      <name val="宋体"/>
      <charset val="134"/>
    </font>
    <font>
      <u/>
      <sz val="9.9"/>
      <color theme="10"/>
      <name val="Calibri"/>
      <family val="2"/>
    </font>
    <font>
      <u/>
      <sz val="10"/>
      <color theme="10"/>
      <name val="Arial"/>
      <family val="2"/>
    </font>
    <font>
      <sz val="11"/>
      <color theme="1"/>
      <name val="Calibri"/>
      <family val="2"/>
      <charset val="222"/>
      <scheme val="minor"/>
    </font>
    <font>
      <b/>
      <sz val="16"/>
      <name val="Arial"/>
      <family val="2"/>
    </font>
    <font>
      <b/>
      <sz val="10"/>
      <name val="Arial"/>
      <family val="2"/>
    </font>
    <font>
      <b/>
      <sz val="14"/>
      <name val="Arial"/>
      <family val="2"/>
    </font>
    <font>
      <b/>
      <sz val="8"/>
      <color indexed="8"/>
      <name val="Arial"/>
      <family val="2"/>
    </font>
    <font>
      <b/>
      <sz val="8"/>
      <name val="Arial"/>
      <family val="2"/>
    </font>
    <font>
      <sz val="8"/>
      <color indexed="8"/>
      <name val="Arial"/>
      <family val="2"/>
    </font>
    <font>
      <sz val="11"/>
      <color rgb="FF244061"/>
      <name val="Calibri"/>
      <family val="2"/>
    </font>
    <font>
      <b/>
      <sz val="10"/>
      <color indexed="8"/>
      <name val="Arial"/>
      <family val="2"/>
    </font>
    <font>
      <sz val="9"/>
      <name val="Arial"/>
      <family val="2"/>
    </font>
    <font>
      <sz val="10"/>
      <color indexed="8"/>
      <name val="Arial"/>
      <family val="2"/>
    </font>
    <font>
      <b/>
      <sz val="9"/>
      <name val="Arial"/>
      <family val="2"/>
    </font>
  </fonts>
  <fills count="6">
    <fill>
      <patternFill patternType="none"/>
    </fill>
    <fill>
      <patternFill patternType="gray125"/>
    </fill>
    <fill>
      <patternFill patternType="solid">
        <fgColor theme="0"/>
        <bgColor indexed="64"/>
      </patternFill>
    </fill>
    <fill>
      <patternFill patternType="solid">
        <fgColor rgb="FFDBE5F1"/>
        <bgColor indexed="64"/>
      </patternFill>
    </fill>
    <fill>
      <patternFill patternType="solid">
        <fgColor rgb="FFFFFF00"/>
        <bgColor indexed="64"/>
      </patternFill>
    </fill>
    <fill>
      <patternFill patternType="solid">
        <fgColor theme="8" tint="0.59999389629810485"/>
        <bgColor indexed="64"/>
      </patternFill>
    </fill>
  </fills>
  <borders count="45">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double">
        <color rgb="FFFF0000"/>
      </bottom>
      <diagonal/>
    </border>
    <border>
      <left style="thin">
        <color indexed="64"/>
      </left>
      <right style="thin">
        <color indexed="64"/>
      </right>
      <top style="thin">
        <color indexed="64"/>
      </top>
      <bottom style="double">
        <color rgb="FFFF0000"/>
      </bottom>
      <diagonal/>
    </border>
    <border>
      <left style="thin">
        <color indexed="64"/>
      </left>
      <right style="medium">
        <color indexed="64"/>
      </right>
      <top style="thin">
        <color indexed="64"/>
      </top>
      <bottom style="double">
        <color rgb="FFFF0000"/>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4408">
    <xf numFmtId="0" fontId="0" fillId="0" borderId="0"/>
    <xf numFmtId="0" fontId="4" fillId="0" borderId="0"/>
    <xf numFmtId="0" fontId="2" fillId="0" borderId="0"/>
    <xf numFmtId="0" fontId="5" fillId="0" borderId="0"/>
    <xf numFmtId="0" fontId="6" fillId="0" borderId="0" applyNumberFormat="0" applyFill="0" applyBorder="0" applyAlignment="0" applyProtection="0">
      <alignment vertical="top"/>
      <protection locked="0"/>
    </xf>
    <xf numFmtId="0" fontId="5" fillId="0" borderId="0"/>
    <xf numFmtId="0" fontId="6" fillId="0" borderId="0" applyNumberFormat="0" applyFill="0" applyBorder="0" applyAlignment="0" applyProtection="0">
      <alignment vertical="top"/>
      <protection locked="0"/>
    </xf>
    <xf numFmtId="43"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11" fillId="0" borderId="0">
      <alignment vertical="center"/>
    </xf>
    <xf numFmtId="0" fontId="2" fillId="0" borderId="0"/>
    <xf numFmtId="0" fontId="5" fillId="0" borderId="0"/>
    <xf numFmtId="0" fontId="11" fillId="0" borderId="0">
      <alignment vertical="center"/>
    </xf>
    <xf numFmtId="0" fontId="5" fillId="0" borderId="0"/>
    <xf numFmtId="0" fontId="5" fillId="0" borderId="0" applyNumberFormat="0" applyFill="0" applyBorder="0" applyAlignment="0" applyProtection="0"/>
    <xf numFmtId="0" fontId="2" fillId="0" borderId="0"/>
    <xf numFmtId="0" fontId="5" fillId="0" borderId="0"/>
    <xf numFmtId="0" fontId="5" fillId="0" borderId="0"/>
    <xf numFmtId="0" fontId="2" fillId="0" borderId="0"/>
    <xf numFmtId="0" fontId="5" fillId="0" borderId="0"/>
    <xf numFmtId="0" fontId="5" fillId="0" borderId="0"/>
    <xf numFmtId="0" fontId="10" fillId="0" borderId="0" applyNumberFormat="0" applyFont="0" applyFill="0" applyBorder="0" applyAlignment="0" applyProtection="0"/>
    <xf numFmtId="0" fontId="5" fillId="0" borderId="0"/>
    <xf numFmtId="0" fontId="11" fillId="0" borderId="0">
      <alignment vertical="center"/>
    </xf>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5" fillId="0" borderId="0" applyNumberForma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5" fillId="0" borderId="0" applyNumberForma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9" fontId="2" fillId="0" borderId="0" applyFont="0" applyFill="0" applyBorder="0" applyAlignment="0" applyProtection="0"/>
    <xf numFmtId="0" fontId="6" fillId="0" borderId="0" applyNumberFormat="0" applyFill="0" applyBorder="0" applyAlignment="0" applyProtection="0">
      <alignment vertical="top"/>
      <protection locked="0"/>
    </xf>
    <xf numFmtId="0" fontId="5" fillId="0" borderId="0"/>
    <xf numFmtId="0" fontId="5" fillId="0" borderId="0"/>
    <xf numFmtId="0" fontId="5" fillId="0" borderId="0"/>
    <xf numFmtId="0" fontId="5" fillId="0" borderId="0"/>
    <xf numFmtId="0" fontId="5" fillId="0" borderId="0"/>
    <xf numFmtId="0" fontId="5" fillId="0" borderId="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2" fillId="0" borderId="0"/>
    <xf numFmtId="0" fontId="5" fillId="0" borderId="0"/>
    <xf numFmtId="0" fontId="2" fillId="0" borderId="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5" fillId="0" borderId="0"/>
    <xf numFmtId="0" fontId="5" fillId="0" borderId="0"/>
    <xf numFmtId="0" fontId="5" fillId="0" borderId="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2" fillId="0" borderId="0"/>
    <xf numFmtId="0" fontId="5" fillId="0" borderId="0"/>
    <xf numFmtId="0" fontId="5" fillId="0" borderId="0"/>
    <xf numFmtId="43" fontId="2"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3" fillId="0" borderId="0" applyFont="0" applyFill="0" applyBorder="0" applyAlignment="0" applyProtection="0"/>
    <xf numFmtId="0" fontId="17"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9" fillId="0" borderId="0"/>
    <xf numFmtId="0" fontId="5" fillId="0" borderId="0" applyNumberFormat="0" applyFill="0" applyBorder="0" applyAlignment="0" applyProtection="0"/>
    <xf numFmtId="0" fontId="5" fillId="0" borderId="0"/>
    <xf numFmtId="0" fontId="14"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13"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2" fillId="0" borderId="0"/>
    <xf numFmtId="0" fontId="5" fillId="0" borderId="0" applyNumberFormat="0" applyFill="0" applyBorder="0" applyAlignment="0" applyProtection="0"/>
    <xf numFmtId="0" fontId="12"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11" fillId="0" borderId="0">
      <alignment vertical="center"/>
    </xf>
    <xf numFmtId="0" fontId="16" fillId="0" borderId="0"/>
    <xf numFmtId="0" fontId="5" fillId="0" borderId="0" applyNumberFormat="0" applyFill="0" applyBorder="0" applyAlignment="0" applyProtection="0"/>
    <xf numFmtId="0" fontId="5" fillId="0" borderId="0"/>
    <xf numFmtId="0" fontId="2" fillId="0" borderId="0"/>
    <xf numFmtId="0" fontId="15" fillId="0" borderId="0">
      <alignment vertical="center"/>
    </xf>
    <xf numFmtId="0" fontId="5" fillId="0" borderId="0" applyNumberFormat="0" applyFill="0" applyBorder="0" applyAlignment="0" applyProtection="0"/>
    <xf numFmtId="0" fontId="5" fillId="0" borderId="0" applyNumberFormat="0" applyFill="0" applyBorder="0" applyAlignment="0" applyProtection="0"/>
    <xf numFmtId="44" fontId="5" fillId="0" borderId="0" applyFont="0" applyFill="0" applyBorder="0" applyAlignment="0" applyProtection="0"/>
    <xf numFmtId="0" fontId="6"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6" fontId="2" fillId="0" borderId="0" applyFont="0" applyFill="0" applyBorder="0" applyAlignment="0" applyProtection="0"/>
    <xf numFmtId="0" fontId="5" fillId="0" borderId="0"/>
    <xf numFmtId="166" fontId="2" fillId="0" borderId="0" applyFont="0" applyFill="0" applyBorder="0" applyAlignment="0" applyProtection="0"/>
    <xf numFmtId="0" fontId="5" fillId="0" borderId="0"/>
    <xf numFmtId="0" fontId="5" fillId="0" borderId="0"/>
    <xf numFmtId="0" fontId="5" fillId="0" borderId="0"/>
    <xf numFmtId="0" fontId="5" fillId="0" borderId="0"/>
  </cellStyleXfs>
  <cellXfs count="156">
    <xf numFmtId="0" fontId="0" fillId="0" borderId="0" xfId="0"/>
    <xf numFmtId="0" fontId="1" fillId="0" borderId="0" xfId="0" applyFont="1" applyAlignment="1">
      <alignment horizontal="right"/>
    </xf>
    <xf numFmtId="0" fontId="1" fillId="0" borderId="0" xfId="0" applyFont="1"/>
    <xf numFmtId="0" fontId="1" fillId="2" borderId="2" xfId="0" applyFont="1" applyFill="1" applyBorder="1"/>
    <xf numFmtId="0" fontId="1" fillId="2" borderId="3" xfId="0" applyFont="1" applyFill="1" applyBorder="1"/>
    <xf numFmtId="0" fontId="1" fillId="2" borderId="8" xfId="0" applyFont="1" applyFill="1" applyBorder="1"/>
    <xf numFmtId="0" fontId="1" fillId="2" borderId="5" xfId="0" applyFont="1" applyFill="1" applyBorder="1"/>
    <xf numFmtId="0" fontId="1" fillId="2" borderId="6" xfId="0" applyFont="1" applyFill="1" applyBorder="1"/>
    <xf numFmtId="0" fontId="1" fillId="2" borderId="10" xfId="0" applyFont="1" applyFill="1" applyBorder="1"/>
    <xf numFmtId="0" fontId="1" fillId="2" borderId="12" xfId="0" applyFont="1" applyFill="1" applyBorder="1"/>
    <xf numFmtId="1" fontId="1" fillId="2" borderId="12" xfId="0" applyNumberFormat="1" applyFont="1" applyFill="1" applyBorder="1" applyAlignment="1">
      <alignment vertical="top" wrapText="1"/>
    </xf>
    <xf numFmtId="1" fontId="3" fillId="2" borderId="12" xfId="0" applyNumberFormat="1" applyFont="1" applyFill="1" applyBorder="1" applyAlignment="1">
      <alignment vertical="top" wrapText="1"/>
    </xf>
    <xf numFmtId="2" fontId="1" fillId="2" borderId="12" xfId="0" applyNumberFormat="1" applyFont="1" applyFill="1" applyBorder="1" applyAlignment="1">
      <alignment horizontal="right" vertical="top" wrapText="1"/>
    </xf>
    <xf numFmtId="10" fontId="0" fillId="4" borderId="0" xfId="0" applyNumberFormat="1" applyFill="1"/>
    <xf numFmtId="4" fontId="1" fillId="0" borderId="0" xfId="0" applyNumberFormat="1" applyFont="1"/>
    <xf numFmtId="14" fontId="1" fillId="0" borderId="0" xfId="0" applyNumberFormat="1" applyFont="1"/>
    <xf numFmtId="3" fontId="1" fillId="0" borderId="0" xfId="0" applyNumberFormat="1" applyFont="1"/>
    <xf numFmtId="0" fontId="7" fillId="2" borderId="11" xfId="0" applyFont="1" applyFill="1" applyBorder="1"/>
    <xf numFmtId="0" fontId="7" fillId="3" borderId="7" xfId="0" applyFont="1" applyFill="1" applyBorder="1"/>
    <xf numFmtId="0" fontId="7" fillId="3" borderId="7" xfId="0" applyFont="1" applyFill="1" applyBorder="1" applyAlignment="1">
      <alignment horizontal="center"/>
    </xf>
    <xf numFmtId="0" fontId="7" fillId="3" borderId="4" xfId="0" applyFont="1" applyFill="1" applyBorder="1"/>
    <xf numFmtId="0" fontId="7" fillId="3" borderId="15" xfId="0" applyFont="1" applyFill="1" applyBorder="1"/>
    <xf numFmtId="0" fontId="7" fillId="3" borderId="14" xfId="0" applyFont="1" applyFill="1" applyBorder="1"/>
    <xf numFmtId="0" fontId="9" fillId="2" borderId="7" xfId="0" applyFont="1" applyFill="1" applyBorder="1" applyAlignment="1">
      <alignment horizontal="left"/>
    </xf>
    <xf numFmtId="1" fontId="7" fillId="2" borderId="12" xfId="0" applyNumberFormat="1" applyFont="1" applyFill="1" applyBorder="1" applyAlignment="1">
      <alignment horizontal="center" vertical="top" wrapText="1"/>
    </xf>
    <xf numFmtId="2" fontId="7" fillId="2" borderId="12" xfId="0" applyNumberFormat="1" applyFont="1" applyFill="1" applyBorder="1" applyAlignment="1">
      <alignment horizontal="right" vertical="top" wrapText="1"/>
    </xf>
    <xf numFmtId="0" fontId="1" fillId="2" borderId="1" xfId="0" applyFont="1" applyFill="1" applyBorder="1"/>
    <xf numFmtId="0" fontId="1" fillId="2" borderId="9" xfId="0" applyFont="1" applyFill="1" applyBorder="1"/>
    <xf numFmtId="0" fontId="1" fillId="2" borderId="11" xfId="0" applyFont="1" applyFill="1" applyBorder="1"/>
    <xf numFmtId="0" fontId="7" fillId="3" borderId="4" xfId="0" applyFont="1" applyFill="1" applyBorder="1" applyAlignment="1">
      <alignment horizontal="center"/>
    </xf>
    <xf numFmtId="1" fontId="3" fillId="2" borderId="5" xfId="0" applyNumberFormat="1" applyFont="1" applyFill="1" applyBorder="1" applyAlignment="1">
      <alignment vertical="top" wrapText="1"/>
    </xf>
    <xf numFmtId="0" fontId="1" fillId="2" borderId="0" xfId="0" applyFont="1" applyFill="1"/>
    <xf numFmtId="0" fontId="7" fillId="2" borderId="0" xfId="0" applyFont="1" applyFill="1"/>
    <xf numFmtId="0" fontId="7" fillId="2" borderId="0" xfId="0" applyFont="1" applyFill="1" applyAlignment="1">
      <alignment horizontal="right"/>
    </xf>
    <xf numFmtId="0" fontId="1" fillId="2" borderId="0" xfId="0" applyFont="1" applyFill="1" applyAlignment="1">
      <alignment horizontal="right"/>
    </xf>
    <xf numFmtId="0" fontId="8" fillId="2" borderId="0" xfId="0" applyFont="1" applyFill="1"/>
    <xf numFmtId="0" fontId="8" fillId="2" borderId="0" xfId="0" applyFont="1" applyFill="1" applyAlignment="1">
      <alignment horizontal="right"/>
    </xf>
    <xf numFmtId="0" fontId="7" fillId="3" borderId="11" xfId="0" applyFont="1" applyFill="1" applyBorder="1" applyAlignment="1">
      <alignment horizontal="center"/>
    </xf>
    <xf numFmtId="0" fontId="7" fillId="3" borderId="1" xfId="0" applyFont="1" applyFill="1" applyBorder="1" applyAlignment="1">
      <alignment horizontal="center"/>
    </xf>
    <xf numFmtId="1" fontId="7" fillId="2" borderId="11" xfId="0" applyNumberFormat="1" applyFont="1" applyFill="1" applyBorder="1" applyAlignment="1">
      <alignment horizontal="center" vertical="top" wrapText="1"/>
    </xf>
    <xf numFmtId="1" fontId="1" fillId="2" borderId="11" xfId="0" applyNumberFormat="1" applyFont="1" applyFill="1" applyBorder="1" applyAlignment="1">
      <alignment vertical="top" wrapText="1"/>
    </xf>
    <xf numFmtId="1" fontId="3" fillId="2" borderId="1" xfId="0" applyNumberFormat="1" applyFont="1" applyFill="1" applyBorder="1" applyAlignment="1">
      <alignment vertical="top" wrapText="1"/>
    </xf>
    <xf numFmtId="1" fontId="3" fillId="2" borderId="11" xfId="0" applyNumberFormat="1" applyFont="1" applyFill="1" applyBorder="1" applyAlignment="1">
      <alignment vertical="top" wrapText="1"/>
    </xf>
    <xf numFmtId="1" fontId="1" fillId="2" borderId="0" xfId="0" applyNumberFormat="1" applyFont="1" applyFill="1"/>
    <xf numFmtId="2" fontId="1" fillId="2" borderId="11" xfId="0" applyNumberFormat="1" applyFont="1" applyFill="1" applyBorder="1" applyAlignment="1">
      <alignment horizontal="right" vertical="top" wrapText="1"/>
    </xf>
    <xf numFmtId="2" fontId="7" fillId="2" borderId="11" xfId="0" applyNumberFormat="1" applyFont="1" applyFill="1" applyBorder="1" applyAlignment="1">
      <alignment horizontal="right" vertical="top" wrapText="1"/>
    </xf>
    <xf numFmtId="2" fontId="1" fillId="2" borderId="0" xfId="0" applyNumberFormat="1" applyFont="1" applyFill="1" applyAlignment="1">
      <alignment horizontal="right"/>
    </xf>
    <xf numFmtId="2" fontId="7" fillId="2" borderId="0" xfId="0" applyNumberFormat="1" applyFont="1" applyFill="1" applyAlignment="1">
      <alignment horizontal="right"/>
    </xf>
    <xf numFmtId="0" fontId="1" fillId="2" borderId="0" xfId="0" applyFont="1" applyFill="1" applyAlignment="1">
      <alignment horizontal="left"/>
    </xf>
    <xf numFmtId="0" fontId="7" fillId="2" borderId="12" xfId="0" applyFont="1" applyFill="1" applyBorder="1"/>
    <xf numFmtId="0" fontId="7" fillId="2" borderId="5" xfId="0" applyFont="1" applyFill="1" applyBorder="1"/>
    <xf numFmtId="0" fontId="7" fillId="2" borderId="0" xfId="2" applyFont="1" applyFill="1" applyAlignment="1">
      <alignment horizontal="center"/>
    </xf>
    <xf numFmtId="0" fontId="7" fillId="2" borderId="0" xfId="2" applyFont="1" applyFill="1"/>
    <xf numFmtId="1" fontId="1" fillId="4" borderId="11" xfId="0" applyNumberFormat="1" applyFont="1" applyFill="1" applyBorder="1" applyAlignment="1">
      <alignment vertical="top" wrapText="1"/>
    </xf>
    <xf numFmtId="1" fontId="1" fillId="5" borderId="11" xfId="0" applyNumberFormat="1" applyFont="1" applyFill="1" applyBorder="1" applyAlignment="1">
      <alignment vertical="top" wrapText="1"/>
    </xf>
    <xf numFmtId="2" fontId="1" fillId="0" borderId="0" xfId="0" applyNumberFormat="1" applyFont="1"/>
    <xf numFmtId="1" fontId="7" fillId="4" borderId="11" xfId="0" applyNumberFormat="1" applyFont="1" applyFill="1" applyBorder="1" applyAlignment="1">
      <alignment horizontal="center" vertical="top" wrapText="1"/>
    </xf>
    <xf numFmtId="1" fontId="3" fillId="4" borderId="1" xfId="0" applyNumberFormat="1" applyFont="1" applyFill="1" applyBorder="1" applyAlignment="1">
      <alignment vertical="top" wrapText="1"/>
    </xf>
    <xf numFmtId="1" fontId="3" fillId="4" borderId="11" xfId="0" applyNumberFormat="1" applyFont="1" applyFill="1" applyBorder="1" applyAlignment="1">
      <alignment vertical="top" wrapText="1"/>
    </xf>
    <xf numFmtId="2" fontId="1" fillId="4" borderId="11" xfId="0" applyNumberFormat="1" applyFont="1" applyFill="1" applyBorder="1" applyAlignment="1">
      <alignment horizontal="right" vertical="top" wrapText="1"/>
    </xf>
    <xf numFmtId="2" fontId="7" fillId="4" borderId="11" xfId="0" applyNumberFormat="1" applyFont="1" applyFill="1" applyBorder="1" applyAlignment="1">
      <alignment horizontal="right" vertical="top" wrapText="1"/>
    </xf>
    <xf numFmtId="0" fontId="7" fillId="0" borderId="0" xfId="0" applyFont="1"/>
    <xf numFmtId="4" fontId="30" fillId="0" borderId="36" xfId="3" applyNumberFormat="1" applyFont="1" applyBorder="1" applyAlignment="1">
      <alignment vertical="center" wrapText="1"/>
    </xf>
    <xf numFmtId="0" fontId="7" fillId="0" borderId="0" xfId="0" applyFont="1" applyAlignment="1">
      <alignment horizontal="right"/>
    </xf>
    <xf numFmtId="2" fontId="5" fillId="0" borderId="0" xfId="3" applyNumberFormat="1" applyAlignment="1">
      <alignment vertical="center"/>
    </xf>
    <xf numFmtId="0" fontId="21" fillId="2" borderId="0" xfId="3" applyFont="1" applyFill="1" applyAlignment="1">
      <alignment horizontal="center" vertical="center"/>
    </xf>
    <xf numFmtId="0" fontId="5" fillId="0" borderId="35" xfId="3" applyBorder="1" applyAlignment="1">
      <alignment vertical="center"/>
    </xf>
    <xf numFmtId="0" fontId="26" fillId="0" borderId="35" xfId="1" applyFont="1" applyBorder="1" applyAlignment="1">
      <alignment horizontal="center" wrapText="1"/>
    </xf>
    <xf numFmtId="0" fontId="26" fillId="0" borderId="35" xfId="1" applyFont="1" applyBorder="1" applyAlignment="1">
      <alignment horizontal="center"/>
    </xf>
    <xf numFmtId="10" fontId="5" fillId="4" borderId="0" xfId="3" applyNumberFormat="1" applyFill="1" applyAlignment="1">
      <alignment vertical="center"/>
    </xf>
    <xf numFmtId="0" fontId="5" fillId="2" borderId="0" xfId="3" applyFill="1" applyAlignment="1">
      <alignment vertical="center"/>
    </xf>
    <xf numFmtId="0" fontId="5" fillId="0" borderId="0" xfId="3"/>
    <xf numFmtId="49" fontId="5" fillId="0" borderId="0" xfId="3" applyNumberFormat="1" applyAlignment="1">
      <alignment vertical="center"/>
    </xf>
    <xf numFmtId="2" fontId="21" fillId="0" borderId="7" xfId="3" applyNumberFormat="1" applyFont="1" applyBorder="1" applyAlignment="1">
      <alignment vertical="center"/>
    </xf>
    <xf numFmtId="2" fontId="5" fillId="0" borderId="7" xfId="3" applyNumberFormat="1" applyBorder="1" applyAlignment="1">
      <alignment vertical="center"/>
    </xf>
    <xf numFmtId="2" fontId="5" fillId="0" borderId="7" xfId="3" applyNumberFormat="1" applyBorder="1" applyAlignment="1">
      <alignment horizontal="right" vertical="center"/>
    </xf>
    <xf numFmtId="2" fontId="5" fillId="0" borderId="12" xfId="3" applyNumberFormat="1" applyBorder="1" applyAlignment="1">
      <alignment vertical="center"/>
    </xf>
    <xf numFmtId="4" fontId="30" fillId="0" borderId="44" xfId="3" applyNumberFormat="1" applyFont="1" applyBorder="1" applyAlignment="1">
      <alignment vertical="top" wrapText="1"/>
    </xf>
    <xf numFmtId="4" fontId="28" fillId="0" borderId="43" xfId="3" applyNumberFormat="1" applyFont="1" applyBorder="1" applyAlignment="1">
      <alignment horizontal="right" vertical="center"/>
    </xf>
    <xf numFmtId="39" fontId="25" fillId="0" borderId="43" xfId="3" applyNumberFormat="1" applyFont="1" applyBorder="1" applyAlignment="1">
      <alignment vertical="top" wrapText="1"/>
    </xf>
    <xf numFmtId="0" fontId="29" fillId="0" borderId="43" xfId="3" applyFont="1" applyBorder="1" applyAlignment="1">
      <alignment horizontal="center" vertical="center" wrapText="1"/>
    </xf>
    <xf numFmtId="0" fontId="28" fillId="0" borderId="42" xfId="3" applyFont="1" applyBorder="1" applyAlignment="1">
      <alignment vertical="center"/>
    </xf>
    <xf numFmtId="0" fontId="28" fillId="0" borderId="41" xfId="3" applyFont="1" applyBorder="1" applyAlignment="1">
      <alignment vertical="top" wrapText="1"/>
    </xf>
    <xf numFmtId="0" fontId="29" fillId="0" borderId="12" xfId="3" applyFont="1" applyBorder="1" applyAlignment="1">
      <alignment horizontal="center" vertical="center" wrapText="1"/>
    </xf>
    <xf numFmtId="0" fontId="5" fillId="2" borderId="12" xfId="3" applyFill="1" applyBorder="1" applyAlignment="1">
      <alignment horizontal="left" vertical="center" wrapText="1"/>
    </xf>
    <xf numFmtId="4" fontId="30" fillId="0" borderId="40" xfId="3" applyNumberFormat="1" applyFont="1" applyBorder="1" applyAlignment="1">
      <alignment vertical="center" wrapText="1"/>
    </xf>
    <xf numFmtId="4" fontId="28" fillId="0" borderId="39" xfId="3" applyNumberFormat="1" applyFont="1" applyBorder="1" applyAlignment="1">
      <alignment horizontal="right" vertical="center" wrapText="1"/>
    </xf>
    <xf numFmtId="39" fontId="25" fillId="0" borderId="39" xfId="3" applyNumberFormat="1" applyFont="1" applyBorder="1" applyAlignment="1">
      <alignment vertical="center" wrapText="1"/>
    </xf>
    <xf numFmtId="0" fontId="29" fillId="0" borderId="39" xfId="3" applyFont="1" applyBorder="1" applyAlignment="1">
      <alignment horizontal="center" vertical="center" wrapText="1"/>
    </xf>
    <xf numFmtId="0" fontId="5" fillId="2" borderId="39" xfId="3" applyFill="1" applyBorder="1" applyAlignment="1">
      <alignment horizontal="left" vertical="center" wrapText="1"/>
    </xf>
    <xf numFmtId="4" fontId="28" fillId="0" borderId="38" xfId="3" applyNumberFormat="1" applyFont="1" applyBorder="1" applyAlignment="1">
      <alignment vertical="center" wrapText="1"/>
    </xf>
    <xf numFmtId="4" fontId="28" fillId="0" borderId="7" xfId="3" applyNumberFormat="1" applyFont="1" applyBorder="1" applyAlignment="1">
      <alignment horizontal="right" vertical="center" wrapText="1"/>
    </xf>
    <xf numFmtId="39" fontId="25" fillId="0" borderId="7" xfId="3" applyNumberFormat="1" applyFont="1" applyBorder="1" applyAlignment="1">
      <alignment vertical="center" wrapText="1"/>
    </xf>
    <xf numFmtId="1" fontId="29" fillId="0" borderId="7" xfId="3" applyNumberFormat="1" applyFont="1" applyBorder="1" applyAlignment="1">
      <alignment horizontal="center" vertical="center" wrapText="1"/>
    </xf>
    <xf numFmtId="2" fontId="5" fillId="2" borderId="7" xfId="3" applyNumberFormat="1" applyFill="1" applyBorder="1" applyAlignment="1">
      <alignment horizontal="left" vertical="center" wrapText="1"/>
    </xf>
    <xf numFmtId="4" fontId="30" fillId="0" borderId="37" xfId="3" applyNumberFormat="1" applyFont="1" applyBorder="1" applyAlignment="1">
      <alignment vertical="center" wrapText="1"/>
    </xf>
    <xf numFmtId="0" fontId="5" fillId="0" borderId="0" xfId="3" applyAlignment="1">
      <alignment vertical="top" wrapText="1"/>
    </xf>
    <xf numFmtId="4" fontId="28" fillId="0" borderId="12" xfId="3" applyNumberFormat="1" applyFont="1" applyBorder="1" applyAlignment="1">
      <alignment horizontal="right" vertical="center" wrapText="1"/>
    </xf>
    <xf numFmtId="39" fontId="25" fillId="0" borderId="12" xfId="3" applyNumberFormat="1" applyFont="1" applyBorder="1" applyAlignment="1">
      <alignment vertical="center" wrapText="1"/>
    </xf>
    <xf numFmtId="1" fontId="29" fillId="0" borderId="12" xfId="3" applyNumberFormat="1" applyFont="1" applyBorder="1" applyAlignment="1">
      <alignment horizontal="center" vertical="center" wrapText="1"/>
    </xf>
    <xf numFmtId="4" fontId="28" fillId="0" borderId="27" xfId="3" applyNumberFormat="1" applyFont="1" applyBorder="1" applyAlignment="1">
      <alignment vertical="center" wrapText="1"/>
    </xf>
    <xf numFmtId="0" fontId="23" fillId="0" borderId="35" xfId="3" applyFont="1" applyBorder="1" applyAlignment="1">
      <alignment horizontal="center" vertical="center"/>
    </xf>
    <xf numFmtId="49" fontId="23" fillId="0" borderId="35" xfId="3" applyNumberFormat="1" applyFont="1" applyBorder="1" applyAlignment="1">
      <alignment horizontal="center" vertical="center"/>
    </xf>
    <xf numFmtId="49" fontId="27" fillId="0" borderId="35" xfId="3" applyNumberFormat="1" applyFont="1" applyBorder="1" applyAlignment="1">
      <alignment horizontal="center" vertical="center"/>
    </xf>
    <xf numFmtId="49" fontId="6" fillId="0" borderId="0" xfId="4" applyNumberFormat="1" applyBorder="1" applyAlignment="1" applyProtection="1">
      <alignment vertical="center"/>
    </xf>
    <xf numFmtId="0" fontId="26" fillId="0" borderId="26" xfId="1" applyFont="1" applyBorder="1" applyAlignment="1">
      <alignment horizontal="center" wrapText="1"/>
    </xf>
    <xf numFmtId="0" fontId="21" fillId="0" borderId="23" xfId="4" applyNumberFormat="1" applyFont="1" applyBorder="1" applyAlignment="1" applyProtection="1">
      <alignment vertical="center"/>
    </xf>
    <xf numFmtId="0" fontId="21" fillId="0" borderId="22" xfId="4" applyNumberFormat="1" applyFont="1" applyBorder="1" applyAlignment="1" applyProtection="1">
      <alignment vertical="center"/>
    </xf>
    <xf numFmtId="0" fontId="21" fillId="0" borderId="21" xfId="4" applyNumberFormat="1" applyFont="1" applyBorder="1" applyAlignment="1" applyProtection="1">
      <alignment vertical="center"/>
    </xf>
    <xf numFmtId="0" fontId="21" fillId="0" borderId="34" xfId="4" applyNumberFormat="1" applyFont="1" applyBorder="1" applyAlignment="1" applyProtection="1">
      <alignment vertical="center"/>
    </xf>
    <xf numFmtId="0" fontId="26" fillId="0" borderId="26" xfId="1" applyFont="1" applyBorder="1" applyAlignment="1">
      <alignment horizontal="center"/>
    </xf>
    <xf numFmtId="0" fontId="21" fillId="0" borderId="20" xfId="4" applyNumberFormat="1" applyFont="1" applyFill="1" applyBorder="1" applyAlignment="1" applyProtection="1">
      <alignment vertical="center"/>
    </xf>
    <xf numFmtId="0" fontId="21" fillId="0" borderId="0" xfId="4" applyNumberFormat="1" applyFont="1" applyFill="1" applyBorder="1" applyAlignment="1" applyProtection="1">
      <alignment vertical="center"/>
    </xf>
    <xf numFmtId="0" fontId="21" fillId="0" borderId="19" xfId="4" applyNumberFormat="1" applyFont="1" applyFill="1" applyBorder="1" applyAlignment="1" applyProtection="1">
      <alignment vertical="center"/>
    </xf>
    <xf numFmtId="49" fontId="23" fillId="0" borderId="0" xfId="3" applyNumberFormat="1" applyFont="1" applyAlignment="1">
      <alignment vertical="center"/>
    </xf>
    <xf numFmtId="0" fontId="21" fillId="0" borderId="33" xfId="4" applyNumberFormat="1" applyFont="1" applyFill="1" applyBorder="1" applyAlignment="1" applyProtection="1">
      <alignment vertical="center"/>
    </xf>
    <xf numFmtId="0" fontId="21" fillId="0" borderId="18" xfId="3" applyFont="1" applyBorder="1"/>
    <xf numFmtId="0" fontId="21" fillId="0" borderId="17" xfId="3" applyFont="1" applyBorder="1"/>
    <xf numFmtId="0" fontId="21" fillId="0" borderId="16" xfId="3" applyFont="1" applyBorder="1"/>
    <xf numFmtId="49" fontId="23" fillId="0" borderId="0" xfId="3" applyNumberFormat="1" applyFont="1"/>
    <xf numFmtId="0" fontId="21" fillId="0" borderId="30" xfId="3" applyFont="1" applyBorder="1"/>
    <xf numFmtId="0" fontId="5" fillId="0" borderId="18" xfId="3" applyBorder="1" applyAlignment="1">
      <alignment vertical="center"/>
    </xf>
    <xf numFmtId="0" fontId="5" fillId="0" borderId="32" xfId="3" applyBorder="1" applyAlignment="1">
      <alignment vertical="center"/>
    </xf>
    <xf numFmtId="49" fontId="23" fillId="0" borderId="31" xfId="3" applyNumberFormat="1" applyFont="1" applyBorder="1" applyAlignment="1">
      <alignment vertical="center"/>
    </xf>
    <xf numFmtId="0" fontId="24" fillId="0" borderId="30" xfId="3" applyFont="1" applyBorder="1" applyAlignment="1">
      <alignment vertical="center"/>
    </xf>
    <xf numFmtId="168" fontId="25" fillId="0" borderId="0" xfId="3" applyNumberFormat="1" applyFont="1" applyAlignment="1">
      <alignment horizontal="center" vertical="center"/>
    </xf>
    <xf numFmtId="0" fontId="6" fillId="0" borderId="0" xfId="4" applyAlignment="1" applyProtection="1">
      <alignment vertical="center"/>
    </xf>
    <xf numFmtId="0" fontId="24" fillId="0" borderId="23" xfId="3" applyFont="1" applyBorder="1" applyAlignment="1">
      <alignment horizontal="center" vertical="center"/>
    </xf>
    <xf numFmtId="167" fontId="5" fillId="2" borderId="29" xfId="3" applyNumberFormat="1" applyFill="1" applyBorder="1" applyAlignment="1">
      <alignment horizontal="center" vertical="center" wrapText="1"/>
    </xf>
    <xf numFmtId="49" fontId="23" fillId="0" borderId="28" xfId="3" applyNumberFormat="1" applyFont="1" applyBorder="1" applyAlignment="1">
      <alignment horizontal="center" vertical="center"/>
    </xf>
    <xf numFmtId="49" fontId="23" fillId="0" borderId="27" xfId="3" applyNumberFormat="1" applyFont="1" applyBorder="1" applyAlignment="1">
      <alignment horizontal="center" vertical="center"/>
    </xf>
    <xf numFmtId="0" fontId="5" fillId="0" borderId="26" xfId="3" applyBorder="1" applyAlignment="1">
      <alignment vertical="center"/>
    </xf>
    <xf numFmtId="0" fontId="5" fillId="0" borderId="25" xfId="3" applyBorder="1" applyAlignment="1">
      <alignment vertical="center"/>
    </xf>
    <xf numFmtId="0" fontId="21" fillId="0" borderId="24" xfId="3" applyFont="1" applyBorder="1" applyAlignment="1">
      <alignment vertical="center"/>
    </xf>
    <xf numFmtId="0" fontId="21" fillId="0" borderId="0" xfId="3" applyFont="1" applyAlignment="1">
      <alignment vertical="center"/>
    </xf>
    <xf numFmtId="0" fontId="5" fillId="0" borderId="0" xfId="3" applyAlignment="1">
      <alignment vertical="center"/>
    </xf>
    <xf numFmtId="0" fontId="22" fillId="0" borderId="0" xfId="3" applyFont="1" applyAlignment="1">
      <alignment vertical="center"/>
    </xf>
    <xf numFmtId="0" fontId="22" fillId="0" borderId="26" xfId="3" applyFont="1" applyBorder="1" applyAlignment="1">
      <alignment horizontal="left" vertical="center"/>
    </xf>
    <xf numFmtId="0" fontId="21" fillId="0" borderId="25" xfId="3" applyFont="1" applyBorder="1" applyAlignment="1">
      <alignment horizontal="left" vertical="center"/>
    </xf>
    <xf numFmtId="0" fontId="21" fillId="0" borderId="24" xfId="3" applyFont="1" applyBorder="1" applyAlignment="1">
      <alignment horizontal="left" vertical="center"/>
    </xf>
    <xf numFmtId="0" fontId="20" fillId="0" borderId="0" xfId="3" applyFont="1" applyAlignment="1">
      <alignment horizontal="left" vertical="center"/>
    </xf>
    <xf numFmtId="2" fontId="5" fillId="2" borderId="12" xfId="3" applyNumberFormat="1" applyFill="1" applyBorder="1" applyAlignment="1">
      <alignment horizontal="left" vertical="center" wrapText="1"/>
    </xf>
    <xf numFmtId="1" fontId="3" fillId="2" borderId="1" xfId="0" applyNumberFormat="1" applyFont="1" applyFill="1" applyBorder="1" applyAlignment="1">
      <alignment vertical="top" wrapText="1"/>
    </xf>
    <xf numFmtId="1" fontId="3" fillId="2" borderId="9" xfId="0" applyNumberFormat="1" applyFont="1" applyFill="1" applyBorder="1" applyAlignment="1">
      <alignment vertical="top" wrapText="1"/>
    </xf>
    <xf numFmtId="0" fontId="1" fillId="2" borderId="13" xfId="0" applyFont="1" applyFill="1" applyBorder="1" applyAlignment="1">
      <alignment horizontal="center" vertical="center"/>
    </xf>
    <xf numFmtId="0" fontId="1" fillId="2" borderId="12" xfId="0" applyFont="1" applyFill="1" applyBorder="1" applyAlignment="1">
      <alignment horizontal="center" vertical="center"/>
    </xf>
    <xf numFmtId="165" fontId="1" fillId="2" borderId="13" xfId="0" applyNumberFormat="1" applyFont="1" applyFill="1" applyBorder="1" applyAlignment="1">
      <alignment horizontal="center" vertical="center"/>
    </xf>
    <xf numFmtId="164" fontId="1" fillId="2" borderId="12" xfId="0" applyNumberFormat="1" applyFont="1" applyFill="1" applyBorder="1" applyAlignment="1">
      <alignment horizontal="center" vertical="center"/>
    </xf>
    <xf numFmtId="0" fontId="7" fillId="3" borderId="4" xfId="0" applyFont="1" applyFill="1" applyBorder="1" applyAlignment="1">
      <alignment horizontal="center"/>
    </xf>
    <xf numFmtId="0" fontId="7" fillId="3" borderId="14" xfId="0" applyFont="1" applyFill="1" applyBorder="1" applyAlignment="1">
      <alignment horizontal="center"/>
    </xf>
    <xf numFmtId="0" fontId="7" fillId="3" borderId="2" xfId="0" applyFont="1" applyFill="1" applyBorder="1" applyAlignment="1">
      <alignment horizontal="center"/>
    </xf>
    <xf numFmtId="0" fontId="7" fillId="3" borderId="8" xfId="0" applyFont="1" applyFill="1" applyBorder="1" applyAlignment="1">
      <alignment horizontal="center"/>
    </xf>
    <xf numFmtId="1" fontId="3" fillId="4" borderId="1" xfId="0" applyNumberFormat="1" applyFont="1" applyFill="1" applyBorder="1" applyAlignment="1">
      <alignment vertical="top" wrapText="1"/>
    </xf>
    <xf numFmtId="1" fontId="3" fillId="4" borderId="9" xfId="0" applyNumberFormat="1" applyFont="1" applyFill="1" applyBorder="1" applyAlignment="1">
      <alignment vertical="top" wrapText="1"/>
    </xf>
    <xf numFmtId="1" fontId="3" fillId="2" borderId="5" xfId="0" applyNumberFormat="1" applyFont="1" applyFill="1" applyBorder="1" applyAlignment="1">
      <alignment vertical="top" wrapText="1"/>
    </xf>
    <xf numFmtId="1" fontId="3" fillId="2" borderId="10" xfId="0" applyNumberFormat="1" applyFont="1" applyFill="1" applyBorder="1" applyAlignment="1">
      <alignment vertical="top" wrapText="1"/>
    </xf>
  </cellXfs>
  <cellStyles count="4408">
    <cellStyle name="Comma 2" xfId="7" xr:uid="{7DC8580D-9167-4804-BF68-5C9960ED2FA3}"/>
    <cellStyle name="Comma 2 2" xfId="4401" xr:uid="{573425CB-3479-4D00-ADBA-230175E36CEA}"/>
    <cellStyle name="Comma 3" xfId="4289" xr:uid="{31CB2FD4-E883-4DBF-9CA1-F2DBE621C07E}"/>
    <cellStyle name="Comma 3 2" xfId="4403" xr:uid="{359965B2-1BF7-4C6B-8493-14A94AA82E43}"/>
    <cellStyle name="Currency 10" xfId="8" xr:uid="{4CB47BEA-9D55-44C9-9A63-B5D0C84F6068}"/>
    <cellStyle name="Currency 10 2" xfId="9" xr:uid="{FE24522F-CD71-48E9-A944-5E63755081D6}"/>
    <cellStyle name="Currency 10 2 2" xfId="3666" xr:uid="{02B44BCB-3799-4DFC-BC39-98C218189412}"/>
    <cellStyle name="Currency 10 3" xfId="10" xr:uid="{95E2A654-64A1-4DB9-ADC5-E0128012F1D2}"/>
    <cellStyle name="Currency 10 3 2" xfId="3667" xr:uid="{96223A65-34A3-43B1-853B-985224E63BDA}"/>
    <cellStyle name="Currency 10 4" xfId="3668" xr:uid="{7A63DF81-070A-4AA0-A463-189842E08D43}"/>
    <cellStyle name="Currency 11" xfId="11" xr:uid="{DBE140A7-5513-4895-AEB3-0910A88E090A}"/>
    <cellStyle name="Currency 11 2" xfId="12" xr:uid="{60977F8D-D97E-4877-9EB6-4C79E8814726}"/>
    <cellStyle name="Currency 11 2 2" xfId="3669" xr:uid="{0E178E06-AFF3-4684-931E-508EB63EDD32}"/>
    <cellStyle name="Currency 11 3" xfId="13" xr:uid="{A86F010C-8625-4091-AB67-E57EBC64F13F}"/>
    <cellStyle name="Currency 11 3 2" xfId="3670" xr:uid="{0058752F-CCC5-42F2-9AE2-E715B8EAD66C}"/>
    <cellStyle name="Currency 11 4" xfId="3671" xr:uid="{E13B47D5-F1A0-4E61-A311-12B7448402A9}"/>
    <cellStyle name="Currency 11 5" xfId="4290" xr:uid="{469E7B0B-678B-4A96-AFAE-448B3A209363}"/>
    <cellStyle name="Currency 12" xfId="14" xr:uid="{21C6BDB2-9412-43F5-9ADF-98C493906ABF}"/>
    <cellStyle name="Currency 12 2" xfId="15" xr:uid="{13823A79-9444-4A50-8217-22C646A75522}"/>
    <cellStyle name="Currency 12 2 2" xfId="3672" xr:uid="{24A3324A-0700-4578-ADFA-835C56EFA228}"/>
    <cellStyle name="Currency 12 3" xfId="3673" xr:uid="{F9FB3D3A-E722-4459-BA28-AD8C3B6956BB}"/>
    <cellStyle name="Currency 13" xfId="16" xr:uid="{F6C08F0C-4F7C-4897-8281-43373E3C0367}"/>
    <cellStyle name="Currency 13 2" xfId="4292" xr:uid="{7F1FDEC0-0E48-43BA-B0C6-78B668BA2AD2}"/>
    <cellStyle name="Currency 13 3" xfId="4293" xr:uid="{AB0D38F8-9A18-4E12-BEBA-51366513CB14}"/>
    <cellStyle name="Currency 13 4" xfId="4291" xr:uid="{83947BE1-B750-489A-BE22-D173029B0618}"/>
    <cellStyle name="Currency 14" xfId="17" xr:uid="{F53584EB-361C-4053-A7B4-02736E74F207}"/>
    <cellStyle name="Currency 14 2" xfId="3674" xr:uid="{FF0C59D8-695D-4F5B-A72C-4E4EE64CB9D0}"/>
    <cellStyle name="Currency 15" xfId="4385" xr:uid="{6A4E42E4-FF91-40F1-9375-E7FCE800B3B7}"/>
    <cellStyle name="Currency 17" xfId="4294" xr:uid="{3BE060EC-F542-42D3-833D-10FBF112C6C4}"/>
    <cellStyle name="Currency 2" xfId="18" xr:uid="{E4AE3EB4-2D94-49CB-9936-754B99205761}"/>
    <cellStyle name="Currency 2 2" xfId="19" xr:uid="{CB57C55E-FFE7-45E5-8BE1-6D0A7FB25176}"/>
    <cellStyle name="Currency 2 2 2" xfId="20" xr:uid="{9FDC7FAE-76E6-421D-8DF5-8602605AA5ED}"/>
    <cellStyle name="Currency 2 2 2 2" xfId="21" xr:uid="{514F54AB-9E7B-42D8-B000-1AB33DDE5470}"/>
    <cellStyle name="Currency 2 2 2 3" xfId="22" xr:uid="{18B58282-698C-477E-B01C-E9F1721B501A}"/>
    <cellStyle name="Currency 2 2 2 3 2" xfId="3675" xr:uid="{0D6AB0B3-4CC4-4ED3-8184-B4CF25CB5759}"/>
    <cellStyle name="Currency 2 2 2 4" xfId="3676" xr:uid="{DFCFC133-7759-4CAC-86C2-CCC468C9EC22}"/>
    <cellStyle name="Currency 2 2 3" xfId="3677" xr:uid="{6178B9A8-192C-4FAF-B77C-D2EE04672B45}"/>
    <cellStyle name="Currency 2 3" xfId="23" xr:uid="{3E929741-46C0-4665-87F0-3544BE169C36}"/>
    <cellStyle name="Currency 2 3 2" xfId="3678" xr:uid="{D1637676-2D76-48F3-8597-FE39DC1F049D}"/>
    <cellStyle name="Currency 2 4" xfId="3679" xr:uid="{C81FC55A-2845-4EBD-9B1B-AD5C120A5AA3}"/>
    <cellStyle name="Currency 3" xfId="24" xr:uid="{63F8E95E-A9A1-4190-B158-86CFB379DC4C}"/>
    <cellStyle name="Currency 3 2" xfId="25" xr:uid="{3BDBA3D5-9EEF-4F5F-BD6D-9504191A2DC7}"/>
    <cellStyle name="Currency 3 2 2" xfId="3680" xr:uid="{A29C2ED7-DFA7-468A-9324-822D4C488E3B}"/>
    <cellStyle name="Currency 3 3" xfId="26" xr:uid="{C3BDE566-A1AA-45A7-9326-7388009C329E}"/>
    <cellStyle name="Currency 3 3 2" xfId="3681" xr:uid="{6554DD3F-4DCD-4D70-8128-ED01C5E5C385}"/>
    <cellStyle name="Currency 3 4" xfId="27" xr:uid="{DFF65D81-AC88-4C75-A3D0-3956BC722D00}"/>
    <cellStyle name="Currency 3 4 2" xfId="3682" xr:uid="{4D4A7525-D41E-47C7-A8DD-A3C944D39E16}"/>
    <cellStyle name="Currency 3 5" xfId="3683" xr:uid="{E04F3D6C-C196-484A-8CE7-E889C6FC9141}"/>
    <cellStyle name="Currency 4" xfId="28" xr:uid="{B10C6677-EA24-489E-B31B-CF6CC082D762}"/>
    <cellStyle name="Currency 4 2" xfId="29" xr:uid="{FA103A7D-797E-477D-935B-1594DD07587B}"/>
    <cellStyle name="Currency 4 2 2" xfId="3684" xr:uid="{76C00BB6-4A46-43B2-A326-1A6E21BE4611}"/>
    <cellStyle name="Currency 4 3" xfId="30" xr:uid="{90F65F29-D528-44FE-A184-063A1E761B40}"/>
    <cellStyle name="Currency 4 3 2" xfId="3685" xr:uid="{A7A49DC7-6716-4962-B1EA-E1FDC1C3D16E}"/>
    <cellStyle name="Currency 4 4" xfId="3686" xr:uid="{0776248E-25C2-40A6-93AF-8C25DBD3C95D}"/>
    <cellStyle name="Currency 4 5" xfId="4295" xr:uid="{8D3A2E3A-436B-4C9E-85CA-40B6D0CCB68B}"/>
    <cellStyle name="Currency 5" xfId="31" xr:uid="{55050876-A25E-4BDB-A2F9-0BAE69534FF8}"/>
    <cellStyle name="Currency 5 2" xfId="32" xr:uid="{C49EFFB6-2D65-40F4-98D8-C7E13137380A}"/>
    <cellStyle name="Currency 5 2 2" xfId="3687" xr:uid="{DC503C6B-8257-4192-8D60-5FB1B16E35E6}"/>
    <cellStyle name="Currency 5 3" xfId="4296" xr:uid="{68576FEB-2FEE-4064-8837-9A44418211C8}"/>
    <cellStyle name="Currency 6" xfId="33" xr:uid="{38AF13F9-C068-4FA5-8A41-49E696598072}"/>
    <cellStyle name="Currency 6 2" xfId="3688" xr:uid="{045CF41B-A7EE-47BC-9064-C1317D997F2C}"/>
    <cellStyle name="Currency 6 3" xfId="4297" xr:uid="{8C477CAE-AC18-455A-81F1-8070223319D6}"/>
    <cellStyle name="Currency 7" xfId="34" xr:uid="{34D72D87-6D49-4A83-AF47-4A3134998837}"/>
    <cellStyle name="Currency 7 2" xfId="35" xr:uid="{100B9D81-42F6-45BC-8534-2471F9EDC3FD}"/>
    <cellStyle name="Currency 7 2 2" xfId="3689" xr:uid="{47A33C24-F03E-4DBE-8A39-97E84665BDF8}"/>
    <cellStyle name="Currency 7 3" xfId="3690" xr:uid="{EABAE1A1-9B2F-40E0-ABE4-258BAA28BAEB}"/>
    <cellStyle name="Currency 8" xfId="36" xr:uid="{F95BA051-AA27-41A3-B6FB-AF4A657E9697}"/>
    <cellStyle name="Currency 8 2" xfId="37" xr:uid="{2DEB12D1-094E-45FC-A59B-41E3886AAD0D}"/>
    <cellStyle name="Currency 8 2 2" xfId="3691" xr:uid="{195A0660-D58A-4830-A4A3-3156009FCE4A}"/>
    <cellStyle name="Currency 8 3" xfId="38" xr:uid="{996CEBA4-DE8F-4370-93ED-2E41D429B468}"/>
    <cellStyle name="Currency 8 3 2" xfId="3692" xr:uid="{C9049A86-6CE6-4D2F-8FB5-5CD530334C37}"/>
    <cellStyle name="Currency 8 4" xfId="39" xr:uid="{C5B17EAA-8392-420D-B348-EE44A6357EAF}"/>
    <cellStyle name="Currency 8 4 2" xfId="3693" xr:uid="{62EF7CD1-268C-459D-A191-D2D2CAD042F8}"/>
    <cellStyle name="Currency 8 5" xfId="3694" xr:uid="{BE8DEDE3-997A-408B-ADD6-3E8857146090}"/>
    <cellStyle name="Currency 9" xfId="40" xr:uid="{D234EDB2-3794-4E57-A666-F7B4F68DD492}"/>
    <cellStyle name="Currency 9 2" xfId="41" xr:uid="{5AACD434-6E72-438D-B5EB-E505487F051C}"/>
    <cellStyle name="Currency 9 2 2" xfId="3695" xr:uid="{33E89A7A-FC63-4E3B-9582-C677E16E7B57}"/>
    <cellStyle name="Currency 9 3" xfId="42" xr:uid="{4436AD3E-3BAB-4610-84F7-9F9C1D0F4355}"/>
    <cellStyle name="Currency 9 3 2" xfId="3696" xr:uid="{6FB3B000-DE26-4575-B17E-E8DFEFE85042}"/>
    <cellStyle name="Currency 9 4" xfId="3697" xr:uid="{4C17A549-8A72-4DE4-80E6-51946F645D7B}"/>
    <cellStyle name="Currency 9 5" xfId="4298" xr:uid="{D1629EF8-34D6-44D3-9156-1EB548CB7E02}"/>
    <cellStyle name="Hyperlink 2" xfId="6" xr:uid="{6CFFD761-E1C4-4FFC-9C82-FDD569F38491}"/>
    <cellStyle name="Hyperlink 3" xfId="184" xr:uid="{E3B5D62E-6FB7-4A9A-BF36-FF08B46BF384}"/>
    <cellStyle name="Hyperlink 3 2" xfId="4386" xr:uid="{E23C6332-4D38-4F90-A164-225078E0EFDE}"/>
    <cellStyle name="Hyperlink 3 3" xfId="4299" xr:uid="{D004FDA2-0545-4740-8F4B-C7213B7F2B9C}"/>
    <cellStyle name="Hyperlink 4" xfId="4300" xr:uid="{7A2102ED-D611-4DE2-B26C-4E4E9E873EE4}"/>
    <cellStyle name="Normal" xfId="0" builtinId="0"/>
    <cellStyle name="Normal 10" xfId="43" xr:uid="{61467EF4-7922-4270-9194-570FC69D0F58}"/>
    <cellStyle name="Normal 10 10" xfId="191" xr:uid="{BECFD168-5EDF-4E46-9C23-968BAAE7248C}"/>
    <cellStyle name="Normal 10 10 2" xfId="192" xr:uid="{637BC715-FCD1-4270-B7BA-335F96BEAA9A}"/>
    <cellStyle name="Normal 10 10 2 2" xfId="4302" xr:uid="{D8F5FBCC-D1A8-4B19-A2C5-305C7E128477}"/>
    <cellStyle name="Normal 10 10 3" xfId="193" xr:uid="{729D4305-6298-4EAF-B15D-8CC384D8076E}"/>
    <cellStyle name="Normal 10 10 4" xfId="194" xr:uid="{665D12F1-73A9-4439-B680-AB4FB1EBA439}"/>
    <cellStyle name="Normal 10 11" xfId="195" xr:uid="{FE08B05D-D794-4712-B52A-3F57B78A9099}"/>
    <cellStyle name="Normal 10 11 2" xfId="196" xr:uid="{A583F669-4D98-4644-84F8-21526620327C}"/>
    <cellStyle name="Normal 10 11 3" xfId="197" xr:uid="{369C9B5D-B2A5-4937-9B0D-147D3B7E9AC7}"/>
    <cellStyle name="Normal 10 11 4" xfId="198" xr:uid="{1AE59879-2C46-4B5B-A4BB-034BFF419D27}"/>
    <cellStyle name="Normal 10 12" xfId="199" xr:uid="{1CE76167-76E7-4AA7-95EB-4840FAEEB51C}"/>
    <cellStyle name="Normal 10 12 2" xfId="200" xr:uid="{708DAFD4-22C5-4B5F-B636-F6BFBA98C767}"/>
    <cellStyle name="Normal 10 13" xfId="201" xr:uid="{5FB038FE-A835-42F7-A915-CB5369F225B5}"/>
    <cellStyle name="Normal 10 14" xfId="202" xr:uid="{02402B74-0301-4A73-8418-40021933B04A}"/>
    <cellStyle name="Normal 10 15" xfId="203" xr:uid="{E6B4B700-7F0F-4055-A2D1-7E0C3ED2D349}"/>
    <cellStyle name="Normal 10 2" xfId="44" xr:uid="{9B096B9A-F453-4E04-B3F4-8329E199FDB4}"/>
    <cellStyle name="Normal 10 2 10" xfId="204" xr:uid="{0B293EF4-25ED-43E9-9B03-88B1460C4B91}"/>
    <cellStyle name="Normal 10 2 11" xfId="205" xr:uid="{C9A0D38D-5C12-4DA6-ABF5-D08F4690FF35}"/>
    <cellStyle name="Normal 10 2 2" xfId="45" xr:uid="{7739E784-F927-47A5-B55E-A2C783D8EBFE}"/>
    <cellStyle name="Normal 10 2 2 2" xfId="46" xr:uid="{B1A26F9B-E05F-4098-AF46-44E2C206D66B}"/>
    <cellStyle name="Normal 10 2 2 2 2" xfId="206" xr:uid="{8D008D6D-795A-4136-A70B-FE585F6E4849}"/>
    <cellStyle name="Normal 10 2 2 2 2 2" xfId="207" xr:uid="{B1C000D0-7135-460F-9437-AEE3D978DD1F}"/>
    <cellStyle name="Normal 10 2 2 2 2 2 2" xfId="208" xr:uid="{A62D80E7-C3F3-4F8B-BEDA-F233640B3D68}"/>
    <cellStyle name="Normal 10 2 2 2 2 2 2 2" xfId="3738" xr:uid="{CB9E8641-4A28-46A1-962A-37B1F1761D64}"/>
    <cellStyle name="Normal 10 2 2 2 2 2 2 2 2" xfId="3739" xr:uid="{C0244475-D400-4632-BE88-40BCA454D180}"/>
    <cellStyle name="Normal 10 2 2 2 2 2 2 3" xfId="3740" xr:uid="{94682F81-DDE7-45D1-97F1-7F0EC7A74F7C}"/>
    <cellStyle name="Normal 10 2 2 2 2 2 3" xfId="209" xr:uid="{6FAAFCF7-81E7-42DC-9CDF-4D4AF001F198}"/>
    <cellStyle name="Normal 10 2 2 2 2 2 3 2" xfId="3741" xr:uid="{F101193A-785D-414E-988A-69C484629BBC}"/>
    <cellStyle name="Normal 10 2 2 2 2 2 4" xfId="210" xr:uid="{88E2AFE6-7744-42EC-A276-C6334B9C66ED}"/>
    <cellStyle name="Normal 10 2 2 2 2 3" xfId="211" xr:uid="{70899F1E-7380-4554-AAFD-CE82DA9312CF}"/>
    <cellStyle name="Normal 10 2 2 2 2 3 2" xfId="212" xr:uid="{B7451193-8093-4A25-ADD9-398359B020FA}"/>
    <cellStyle name="Normal 10 2 2 2 2 3 2 2" xfId="3742" xr:uid="{22C50BC7-CBE5-412A-A97C-B838C2CEB21F}"/>
    <cellStyle name="Normal 10 2 2 2 2 3 3" xfId="213" xr:uid="{B69D6892-1C6E-40D7-9B0C-23EE15896BBD}"/>
    <cellStyle name="Normal 10 2 2 2 2 3 4" xfId="214" xr:uid="{DE399D97-A824-4ACE-8084-F7A940F4DAF5}"/>
    <cellStyle name="Normal 10 2 2 2 2 4" xfId="215" xr:uid="{8010F9E4-0EAA-430C-BABF-D22A04970000}"/>
    <cellStyle name="Normal 10 2 2 2 2 4 2" xfId="3743" xr:uid="{07593085-679C-4613-9C4E-83CD6902134A}"/>
    <cellStyle name="Normal 10 2 2 2 2 5" xfId="216" xr:uid="{5748F9FA-4DC4-40A6-8A36-2747B39C18B2}"/>
    <cellStyle name="Normal 10 2 2 2 2 6" xfId="217" xr:uid="{560AE8A8-7895-4AF2-BDCC-8CD8FEB3ED63}"/>
    <cellStyle name="Normal 10 2 2 2 3" xfId="218" xr:uid="{06D0F990-C1B9-4DD3-99B9-18892FCD6662}"/>
    <cellStyle name="Normal 10 2 2 2 3 2" xfId="219" xr:uid="{D6BC5F2B-62DA-48CF-A3E9-8643DD833CC3}"/>
    <cellStyle name="Normal 10 2 2 2 3 2 2" xfId="220" xr:uid="{28526E6B-5287-4E5D-9418-583FEB3C8175}"/>
    <cellStyle name="Normal 10 2 2 2 3 2 2 2" xfId="3744" xr:uid="{2BAEE818-D971-408A-8D65-6E608D6E4D5C}"/>
    <cellStyle name="Normal 10 2 2 2 3 2 2 2 2" xfId="3745" xr:uid="{CA038EE6-954C-486A-87D1-05FFDD4FCF28}"/>
    <cellStyle name="Normal 10 2 2 2 3 2 2 3" xfId="3746" xr:uid="{E75EEE59-100F-44B0-A145-26717C767EDF}"/>
    <cellStyle name="Normal 10 2 2 2 3 2 3" xfId="221" xr:uid="{009FB7CE-FDAB-4CA5-90EE-D4711B889DA0}"/>
    <cellStyle name="Normal 10 2 2 2 3 2 3 2" xfId="3747" xr:uid="{F4FA37E3-F59F-4EE3-B192-1B8E21546B15}"/>
    <cellStyle name="Normal 10 2 2 2 3 2 4" xfId="222" xr:uid="{D6AE5C6D-C706-4B20-940D-FA678FED5B46}"/>
    <cellStyle name="Normal 10 2 2 2 3 3" xfId="223" xr:uid="{B995076A-7DEC-4CC9-A63E-8E32EFA816F5}"/>
    <cellStyle name="Normal 10 2 2 2 3 3 2" xfId="3748" xr:uid="{01897C91-E24D-4727-964C-6DDD9A367A48}"/>
    <cellStyle name="Normal 10 2 2 2 3 3 2 2" xfId="3749" xr:uid="{D1754EB0-4AFB-4B21-AF21-860DF2A1F590}"/>
    <cellStyle name="Normal 10 2 2 2 3 3 3" xfId="3750" xr:uid="{D72AAE8D-9C12-40A8-8C0A-8632E4BE0AF8}"/>
    <cellStyle name="Normal 10 2 2 2 3 4" xfId="224" xr:uid="{7C4E8BC5-4B72-4C6D-A6A7-68386CCD7523}"/>
    <cellStyle name="Normal 10 2 2 2 3 4 2" xfId="3751" xr:uid="{D0F83806-CE57-4DF4-A171-543ABED7FE73}"/>
    <cellStyle name="Normal 10 2 2 2 3 5" xfId="225" xr:uid="{39304AA1-2205-4ACC-90E9-ED6FF8D95B4A}"/>
    <cellStyle name="Normal 10 2 2 2 4" xfId="226" xr:uid="{DC1C01BA-539B-4E96-86D7-FD59007BD349}"/>
    <cellStyle name="Normal 10 2 2 2 4 2" xfId="227" xr:uid="{2C4800D6-6A95-4DC6-89A9-601DE708BEED}"/>
    <cellStyle name="Normal 10 2 2 2 4 2 2" xfId="3752" xr:uid="{556A070D-A56B-448E-8724-245EC7A60CD0}"/>
    <cellStyle name="Normal 10 2 2 2 4 2 2 2" xfId="3753" xr:uid="{B83C018F-FCF2-4B2A-8561-54980BFCC4F9}"/>
    <cellStyle name="Normal 10 2 2 2 4 2 3" xfId="3754" xr:uid="{5784894D-F771-4B67-B8F8-4CF1A166B21B}"/>
    <cellStyle name="Normal 10 2 2 2 4 3" xfId="228" xr:uid="{315D1715-A1DA-4CF5-A2B0-DFCD6C38E1B6}"/>
    <cellStyle name="Normal 10 2 2 2 4 3 2" xfId="3755" xr:uid="{00220532-EFC0-4C61-95C6-DA6E0893E159}"/>
    <cellStyle name="Normal 10 2 2 2 4 4" xfId="229" xr:uid="{105E6A83-4BDB-4EC3-9707-6F701B86F011}"/>
    <cellStyle name="Normal 10 2 2 2 5" xfId="230" xr:uid="{42C26E73-707E-4D28-B98F-2C59BD1C90BC}"/>
    <cellStyle name="Normal 10 2 2 2 5 2" xfId="231" xr:uid="{2C3F872E-C248-4A34-9AB9-2E3DCBD58339}"/>
    <cellStyle name="Normal 10 2 2 2 5 2 2" xfId="3756" xr:uid="{08C0F6DA-2E64-4376-877C-D5A17AF9777B}"/>
    <cellStyle name="Normal 10 2 2 2 5 3" xfId="232" xr:uid="{5F1E87BC-C2E9-4513-9D7D-ECB083719EE9}"/>
    <cellStyle name="Normal 10 2 2 2 5 4" xfId="233" xr:uid="{2DE84DC5-4646-4563-BF73-71BB7987AEFE}"/>
    <cellStyle name="Normal 10 2 2 2 6" xfId="234" xr:uid="{D3AA6ACE-F84A-4F9E-AEE5-5D11BB2EF6A7}"/>
    <cellStyle name="Normal 10 2 2 2 6 2" xfId="3757" xr:uid="{4C488A53-7C6F-4562-B216-04C64AF03732}"/>
    <cellStyle name="Normal 10 2 2 2 7" xfId="235" xr:uid="{8E233260-41F9-42EF-A1D1-3CC96953CF79}"/>
    <cellStyle name="Normal 10 2 2 2 8" xfId="236" xr:uid="{9B6868D3-4EC0-43DB-8261-58ADE4EE39D5}"/>
    <cellStyle name="Normal 10 2 2 3" xfId="237" xr:uid="{04998883-6924-4426-BD8B-BB3F32DCC33E}"/>
    <cellStyle name="Normal 10 2 2 3 2" xfId="238" xr:uid="{757B56E6-7B43-47CA-9E17-5E9F79B4EB8D}"/>
    <cellStyle name="Normal 10 2 2 3 2 2" xfId="239" xr:uid="{98B1D76C-4785-4BD0-8D99-260464866676}"/>
    <cellStyle name="Normal 10 2 2 3 2 2 2" xfId="3758" xr:uid="{ACE025DB-9B15-4049-A51A-818B87D1BB25}"/>
    <cellStyle name="Normal 10 2 2 3 2 2 2 2" xfId="3759" xr:uid="{F42EC425-175B-4BBA-BFC0-2F55A98F8E25}"/>
    <cellStyle name="Normal 10 2 2 3 2 2 3" xfId="3760" xr:uid="{C0D847BE-A3C2-424D-9A24-CA306BB57A09}"/>
    <cellStyle name="Normal 10 2 2 3 2 3" xfId="240" xr:uid="{3B4BA254-9462-4FDC-B6EC-574FDE26CB3C}"/>
    <cellStyle name="Normal 10 2 2 3 2 3 2" xfId="3761" xr:uid="{3A2FD5DB-8ECA-4DB3-8249-DF17197D2587}"/>
    <cellStyle name="Normal 10 2 2 3 2 4" xfId="241" xr:uid="{6BA969E8-EFDC-4EEF-9C37-6951DED8CC85}"/>
    <cellStyle name="Normal 10 2 2 3 3" xfId="242" xr:uid="{41A7B231-4F3E-4659-9FB2-EC67860379D4}"/>
    <cellStyle name="Normal 10 2 2 3 3 2" xfId="243" xr:uid="{FEA63A24-CA57-4AC6-A683-6938F66D856D}"/>
    <cellStyle name="Normal 10 2 2 3 3 2 2" xfId="3762" xr:uid="{0847A01A-E6E1-4053-B386-67D8CDE7BE37}"/>
    <cellStyle name="Normal 10 2 2 3 3 3" xfId="244" xr:uid="{C6F5980E-13BE-44ED-83F1-B1493926518B}"/>
    <cellStyle name="Normal 10 2 2 3 3 4" xfId="245" xr:uid="{0E885029-D5CC-44B5-8CE1-7FD501288C09}"/>
    <cellStyle name="Normal 10 2 2 3 4" xfId="246" xr:uid="{5EDC0BD0-2DC0-4CA9-A411-863202B198E5}"/>
    <cellStyle name="Normal 10 2 2 3 4 2" xfId="3763" xr:uid="{D36C6FC0-6B0A-49A6-92B7-259719DC28A9}"/>
    <cellStyle name="Normal 10 2 2 3 5" xfId="247" xr:uid="{738BAD14-457B-4D60-94C0-FEECC0888AAE}"/>
    <cellStyle name="Normal 10 2 2 3 6" xfId="248" xr:uid="{FF8E179E-AC68-4E7C-934C-7EEC1322B988}"/>
    <cellStyle name="Normal 10 2 2 4" xfId="249" xr:uid="{0FDAB12A-0FE2-4F10-B49C-4E7344005D94}"/>
    <cellStyle name="Normal 10 2 2 4 2" xfId="250" xr:uid="{3E5EE6FB-EC6A-474D-B658-2845F776178F}"/>
    <cellStyle name="Normal 10 2 2 4 2 2" xfId="251" xr:uid="{345646AF-E265-4F8E-8D8C-02F90535982D}"/>
    <cellStyle name="Normal 10 2 2 4 2 2 2" xfId="3764" xr:uid="{1EA900FA-B664-4AFA-A366-9F638FB2F9E7}"/>
    <cellStyle name="Normal 10 2 2 4 2 2 2 2" xfId="3765" xr:uid="{1F4C635E-7C32-4CC2-A6ED-8F5DBC175DD0}"/>
    <cellStyle name="Normal 10 2 2 4 2 2 3" xfId="3766" xr:uid="{6FA61A57-AFCF-4EA0-AE14-3AA630E4EB85}"/>
    <cellStyle name="Normal 10 2 2 4 2 3" xfId="252" xr:uid="{A1A8F41F-A5E5-4459-9EF6-1C1C3D5435D7}"/>
    <cellStyle name="Normal 10 2 2 4 2 3 2" xfId="3767" xr:uid="{32D34861-D790-4308-99BF-9E4190E2262F}"/>
    <cellStyle name="Normal 10 2 2 4 2 4" xfId="253" xr:uid="{CDC7BFB6-BF29-45EA-8111-F0FE9EB59E65}"/>
    <cellStyle name="Normal 10 2 2 4 3" xfId="254" xr:uid="{55005E60-9A72-4F91-B310-91CAC60D221D}"/>
    <cellStyle name="Normal 10 2 2 4 3 2" xfId="3768" xr:uid="{8C9F437D-ACDE-412D-A55D-861E6651302A}"/>
    <cellStyle name="Normal 10 2 2 4 3 2 2" xfId="3769" xr:uid="{09C52D2D-E241-4260-828B-07BBA3241571}"/>
    <cellStyle name="Normal 10 2 2 4 3 3" xfId="3770" xr:uid="{CF404C76-17F7-45A3-848E-B1C300757E0F}"/>
    <cellStyle name="Normal 10 2 2 4 4" xfId="255" xr:uid="{B7B1C320-E380-4B59-9D56-D09F22621567}"/>
    <cellStyle name="Normal 10 2 2 4 4 2" xfId="3771" xr:uid="{68CAE6C4-72F6-4D9F-869E-B4EFE9AEED96}"/>
    <cellStyle name="Normal 10 2 2 4 5" xfId="256" xr:uid="{CBF0B15D-3D82-41EC-87FF-B967259B10C8}"/>
    <cellStyle name="Normal 10 2 2 5" xfId="257" xr:uid="{5329E8BC-5917-4AD2-B511-2E0D4DC735FC}"/>
    <cellStyle name="Normal 10 2 2 5 2" xfId="258" xr:uid="{8700238B-78D2-4DA1-8A05-774CFF134F5E}"/>
    <cellStyle name="Normal 10 2 2 5 2 2" xfId="3772" xr:uid="{D07C6C66-5E0E-4BAF-A7EF-EE820C40BDC5}"/>
    <cellStyle name="Normal 10 2 2 5 2 2 2" xfId="3773" xr:uid="{C0B3ED60-4FCB-4C3B-92C1-BBB6A7AC1CCD}"/>
    <cellStyle name="Normal 10 2 2 5 2 3" xfId="3774" xr:uid="{EC5E8CE6-8BE9-4322-9A70-20F078A05A04}"/>
    <cellStyle name="Normal 10 2 2 5 3" xfId="259" xr:uid="{DF2F18ED-98FC-43E8-A390-A074159F6E7E}"/>
    <cellStyle name="Normal 10 2 2 5 3 2" xfId="3775" xr:uid="{C5EB7014-DBC1-4937-92DC-BDCFB8A33F0C}"/>
    <cellStyle name="Normal 10 2 2 5 4" xfId="260" xr:uid="{F0065D4C-4ECD-4B9F-9CFF-2055AC2F05E1}"/>
    <cellStyle name="Normal 10 2 2 6" xfId="261" xr:uid="{253773FB-8ADA-4515-B31A-E7F4D983196D}"/>
    <cellStyle name="Normal 10 2 2 6 2" xfId="262" xr:uid="{49A49ED9-1543-4476-AC19-7B8F681CF2B6}"/>
    <cellStyle name="Normal 10 2 2 6 2 2" xfId="3776" xr:uid="{5D66FA9F-0019-4252-8945-7E6A4467D259}"/>
    <cellStyle name="Normal 10 2 2 6 2 3" xfId="4304" xr:uid="{F7FF8988-7B13-4A51-B011-61F4F4F73334}"/>
    <cellStyle name="Normal 10 2 2 6 3" xfId="263" xr:uid="{7221FE7C-0122-4B51-8FAF-9D616A82E918}"/>
    <cellStyle name="Normal 10 2 2 6 4" xfId="264" xr:uid="{FB45A8D7-C074-415B-A5B1-FCD819D0DE26}"/>
    <cellStyle name="Normal 10 2 2 7" xfId="265" xr:uid="{C1F01F48-297F-4310-8F31-6C3A6281CA1C}"/>
    <cellStyle name="Normal 10 2 2 7 2" xfId="3777" xr:uid="{AD30123B-1416-41B9-B431-1BEC1F26E919}"/>
    <cellStyle name="Normal 10 2 2 8" xfId="266" xr:uid="{8EE16F05-F764-4251-AC06-2168D871FA53}"/>
    <cellStyle name="Normal 10 2 2 9" xfId="267" xr:uid="{11C54F74-5681-4927-AEF3-D038BED92AB9}"/>
    <cellStyle name="Normal 10 2 3" xfId="47" xr:uid="{993D521D-BB84-4F89-A4F7-86F39D023D3D}"/>
    <cellStyle name="Normal 10 2 3 2" xfId="48" xr:uid="{C8631843-9EBC-428C-BF80-87AF852CF1FA}"/>
    <cellStyle name="Normal 10 2 3 2 2" xfId="268" xr:uid="{7A378082-4FB4-4D92-B132-705E9790FBF5}"/>
    <cellStyle name="Normal 10 2 3 2 2 2" xfId="269" xr:uid="{CBF0A45F-0C08-4D50-B5FD-2F630737A272}"/>
    <cellStyle name="Normal 10 2 3 2 2 2 2" xfId="3778" xr:uid="{E560201A-CBEE-4FA2-971D-4CDE2140D09D}"/>
    <cellStyle name="Normal 10 2 3 2 2 2 2 2" xfId="3779" xr:uid="{34A36AFF-F1F5-425E-89BC-3A5C9F755093}"/>
    <cellStyle name="Normal 10 2 3 2 2 2 3" xfId="3780" xr:uid="{98EFB1D2-5672-4E8C-8090-CB7C8CABE058}"/>
    <cellStyle name="Normal 10 2 3 2 2 3" xfId="270" xr:uid="{9629BB5B-BBEB-40CF-862F-8667AA65F26A}"/>
    <cellStyle name="Normal 10 2 3 2 2 3 2" xfId="3781" xr:uid="{6D1786DD-67FF-4B0D-B12F-8C7E692BEEF6}"/>
    <cellStyle name="Normal 10 2 3 2 2 4" xfId="271" xr:uid="{277AB998-C73F-4E77-A154-E81BC3DBB7B0}"/>
    <cellStyle name="Normal 10 2 3 2 3" xfId="272" xr:uid="{6DE21C20-E4D1-4EC9-9AA4-2A2A0343D60F}"/>
    <cellStyle name="Normal 10 2 3 2 3 2" xfId="273" xr:uid="{1B96B6E6-253A-460A-8115-F2F4B0951DBC}"/>
    <cellStyle name="Normal 10 2 3 2 3 2 2" xfId="3782" xr:uid="{F611160A-253C-4C41-AE19-E54096B9925A}"/>
    <cellStyle name="Normal 10 2 3 2 3 3" xfId="274" xr:uid="{136A7F2E-5536-4341-B033-DDE01DA5F255}"/>
    <cellStyle name="Normal 10 2 3 2 3 4" xfId="275" xr:uid="{D9803434-4C21-4A56-8CFF-66D4570F5201}"/>
    <cellStyle name="Normal 10 2 3 2 4" xfId="276" xr:uid="{F2C73880-4F90-41A6-8462-FE73FCDED179}"/>
    <cellStyle name="Normal 10 2 3 2 4 2" xfId="3783" xr:uid="{58271F51-7619-4646-BB00-0EEC2040A96F}"/>
    <cellStyle name="Normal 10 2 3 2 5" xfId="277" xr:uid="{0BE71876-D6C4-4966-9039-7B45A67CA4B5}"/>
    <cellStyle name="Normal 10 2 3 2 6" xfId="278" xr:uid="{7A02B682-D8CC-447F-91D3-0CF18D8E35A7}"/>
    <cellStyle name="Normal 10 2 3 3" xfId="279" xr:uid="{1CC628C3-5AF9-4F23-9B4E-1270B767D963}"/>
    <cellStyle name="Normal 10 2 3 3 2" xfId="280" xr:uid="{549A04BD-0A3E-4E86-B174-CE51628B3B8E}"/>
    <cellStyle name="Normal 10 2 3 3 2 2" xfId="281" xr:uid="{0E9683A5-1072-4D60-9BA9-F084B9F059DB}"/>
    <cellStyle name="Normal 10 2 3 3 2 2 2" xfId="3784" xr:uid="{5D3FA341-2EC9-4BEB-80AA-70B70D842EC7}"/>
    <cellStyle name="Normal 10 2 3 3 2 2 2 2" xfId="3785" xr:uid="{215093C5-D8E5-49A8-85CB-2A11EB32ADCF}"/>
    <cellStyle name="Normal 10 2 3 3 2 2 3" xfId="3786" xr:uid="{E6887163-2EC7-4976-B453-B37315B2FA48}"/>
    <cellStyle name="Normal 10 2 3 3 2 3" xfId="282" xr:uid="{86F25E55-E6D7-4196-BD21-68778C6CBF1C}"/>
    <cellStyle name="Normal 10 2 3 3 2 3 2" xfId="3787" xr:uid="{16743A13-FB37-4308-A965-4F3E20071AB4}"/>
    <cellStyle name="Normal 10 2 3 3 2 4" xfId="283" xr:uid="{A16A085C-EA37-4B25-BF35-5461737AAA9C}"/>
    <cellStyle name="Normal 10 2 3 3 3" xfId="284" xr:uid="{A79B32C9-04AB-45F5-9BEC-726980E71FF8}"/>
    <cellStyle name="Normal 10 2 3 3 3 2" xfId="3788" xr:uid="{92125144-2A5C-4D56-ABA8-ED16868BD8C6}"/>
    <cellStyle name="Normal 10 2 3 3 3 2 2" xfId="3789" xr:uid="{E8BBC1C0-4C66-4C5E-A599-8EA5A36B3160}"/>
    <cellStyle name="Normal 10 2 3 3 3 3" xfId="3790" xr:uid="{2D87F2A2-ABC4-4EEA-AC5A-1DC8FA7208EF}"/>
    <cellStyle name="Normal 10 2 3 3 4" xfId="285" xr:uid="{52B7F6BE-7D19-4BA6-8C96-9CC88818EF33}"/>
    <cellStyle name="Normal 10 2 3 3 4 2" xfId="3791" xr:uid="{6B691D0C-5772-4716-8946-018E3E19EA0B}"/>
    <cellStyle name="Normal 10 2 3 3 5" xfId="286" xr:uid="{6A955F11-5815-4CF7-8C2A-A7AB55FDC583}"/>
    <cellStyle name="Normal 10 2 3 4" xfId="287" xr:uid="{E624CE33-A6C9-48C9-BDC3-E283AEDC454A}"/>
    <cellStyle name="Normal 10 2 3 4 2" xfId="288" xr:uid="{1826A865-E79C-4543-A1E4-04774BD9BCD5}"/>
    <cellStyle name="Normal 10 2 3 4 2 2" xfId="3792" xr:uid="{79F95B0B-E69B-48BC-B370-D0F5EEB26D9C}"/>
    <cellStyle name="Normal 10 2 3 4 2 2 2" xfId="3793" xr:uid="{4734617F-839E-4865-B785-7E557DBF175B}"/>
    <cellStyle name="Normal 10 2 3 4 2 3" xfId="3794" xr:uid="{110A406B-B188-4E3D-925C-98C7C1E0907B}"/>
    <cellStyle name="Normal 10 2 3 4 3" xfId="289" xr:uid="{3426E81A-A139-4AAF-B9DF-FF8B028FE06A}"/>
    <cellStyle name="Normal 10 2 3 4 3 2" xfId="3795" xr:uid="{4FC5C828-0A70-4143-B7F0-9C1F54B3B956}"/>
    <cellStyle name="Normal 10 2 3 4 4" xfId="290" xr:uid="{249A9F77-4415-42FE-BD3D-059A6E5701BF}"/>
    <cellStyle name="Normal 10 2 3 5" xfId="291" xr:uid="{CDC6316C-80EA-4065-861E-4614FAEEFBCC}"/>
    <cellStyle name="Normal 10 2 3 5 2" xfId="292" xr:uid="{B3D9713D-32D0-4C70-9215-750061424C70}"/>
    <cellStyle name="Normal 10 2 3 5 2 2" xfId="3796" xr:uid="{8E731D13-FCAD-4D94-96BB-5C8C519A0563}"/>
    <cellStyle name="Normal 10 2 3 5 2 3" xfId="4305" xr:uid="{137FEE31-3942-4F01-AC8D-6EA0C45EA894}"/>
    <cellStyle name="Normal 10 2 3 5 3" xfId="293" xr:uid="{47AEBC41-A10B-4417-B990-EDB0422C5423}"/>
    <cellStyle name="Normal 10 2 3 5 4" xfId="294" xr:uid="{1154F94D-728E-4DA7-AEF5-14088B332374}"/>
    <cellStyle name="Normal 10 2 3 6" xfId="295" xr:uid="{91A6D5F8-C109-47C8-9624-9925848C14F2}"/>
    <cellStyle name="Normal 10 2 3 6 2" xfId="3797" xr:uid="{B56DBFB3-84B6-41B4-A94D-62DD0008F978}"/>
    <cellStyle name="Normal 10 2 3 7" xfId="296" xr:uid="{39AC848D-2736-474A-86DE-57ACD4FF28DF}"/>
    <cellStyle name="Normal 10 2 3 8" xfId="297" xr:uid="{97120CC4-4445-4B23-A186-9E333A17FCD1}"/>
    <cellStyle name="Normal 10 2 4" xfId="49" xr:uid="{FC389534-C1BF-4470-8A70-B2CE6D94DD0C}"/>
    <cellStyle name="Normal 10 2 4 2" xfId="298" xr:uid="{CE90AA05-A508-435F-BC8F-049FFDF6187C}"/>
    <cellStyle name="Normal 10 2 4 2 2" xfId="299" xr:uid="{3CE47C50-0EDF-4188-A273-3D041B9877C4}"/>
    <cellStyle name="Normal 10 2 4 2 2 2" xfId="300" xr:uid="{F0EDF7F3-BD7B-4575-B06C-4EBCD85EF09B}"/>
    <cellStyle name="Normal 10 2 4 2 2 2 2" xfId="3798" xr:uid="{1B27B05E-0E99-48A0-8610-E64874A969D4}"/>
    <cellStyle name="Normal 10 2 4 2 2 3" xfId="301" xr:uid="{DE2381F3-5C4D-4615-8905-F4976A7C2601}"/>
    <cellStyle name="Normal 10 2 4 2 2 4" xfId="302" xr:uid="{BE3460CF-19F4-4418-83E8-5C531F941C63}"/>
    <cellStyle name="Normal 10 2 4 2 3" xfId="303" xr:uid="{0AFEC6A8-9213-4CF2-AEE4-6682594B5078}"/>
    <cellStyle name="Normal 10 2 4 2 3 2" xfId="3799" xr:uid="{4EEBF951-C503-4921-ADBF-44D91A803ABF}"/>
    <cellStyle name="Normal 10 2 4 2 4" xfId="304" xr:uid="{DDFBD28A-8F1C-40BE-8261-FBB2B21960BA}"/>
    <cellStyle name="Normal 10 2 4 2 5" xfId="305" xr:uid="{7BE5B54F-013C-4785-BAD8-619BEE92AA79}"/>
    <cellStyle name="Normal 10 2 4 3" xfId="306" xr:uid="{CDA1ECFA-8BE3-41C4-836F-7C00882A2DE5}"/>
    <cellStyle name="Normal 10 2 4 3 2" xfId="307" xr:uid="{0DB39EF2-B901-469E-AD85-C4DA1386AFD8}"/>
    <cellStyle name="Normal 10 2 4 3 2 2" xfId="3800" xr:uid="{7AF78188-FB48-4B2E-9D6C-95D8E5E7236E}"/>
    <cellStyle name="Normal 10 2 4 3 3" xfId="308" xr:uid="{D0E941AC-E190-488B-BF28-2AFCB9231263}"/>
    <cellStyle name="Normal 10 2 4 3 4" xfId="309" xr:uid="{4E2FB6DE-48D3-4263-9320-141C8C82472D}"/>
    <cellStyle name="Normal 10 2 4 4" xfId="310" xr:uid="{2DCE4F53-E57F-4B76-8E07-788F51204116}"/>
    <cellStyle name="Normal 10 2 4 4 2" xfId="311" xr:uid="{B1B09FBF-7416-4F52-B572-F7EBBFA2E0AA}"/>
    <cellStyle name="Normal 10 2 4 4 3" xfId="312" xr:uid="{DEF24F20-B5AD-4773-9A0C-8115A8D2C571}"/>
    <cellStyle name="Normal 10 2 4 4 4" xfId="313" xr:uid="{A309D5F4-6990-4760-B9D2-B1D2D87AF20C}"/>
    <cellStyle name="Normal 10 2 4 5" xfId="314" xr:uid="{FE8FA08C-E446-4F15-A539-073DB05CFCD3}"/>
    <cellStyle name="Normal 10 2 4 6" xfId="315" xr:uid="{2F7362F9-7C10-47B5-871C-15F923E06351}"/>
    <cellStyle name="Normal 10 2 4 7" xfId="316" xr:uid="{B4211D44-F6DE-4975-8965-2C9F3FA947EE}"/>
    <cellStyle name="Normal 10 2 5" xfId="317" xr:uid="{A2024104-D31E-4811-BEC2-9A837BAFBE6F}"/>
    <cellStyle name="Normal 10 2 5 2" xfId="318" xr:uid="{06383DE4-5794-44D7-962D-EA014EB9185F}"/>
    <cellStyle name="Normal 10 2 5 2 2" xfId="319" xr:uid="{B6DE827E-BD19-40E4-A8FE-D32538EE9DB9}"/>
    <cellStyle name="Normal 10 2 5 2 2 2" xfId="3801" xr:uid="{0D3855C4-E22E-45AA-A4B6-5D2482AA9EB7}"/>
    <cellStyle name="Normal 10 2 5 2 2 2 2" xfId="3802" xr:uid="{8346EC99-72D7-40CA-907F-ED36187B249C}"/>
    <cellStyle name="Normal 10 2 5 2 2 3" xfId="3803" xr:uid="{17004240-3B27-404C-A1D7-60A3443A1BB0}"/>
    <cellStyle name="Normal 10 2 5 2 3" xfId="320" xr:uid="{B7D2B8AE-6FA2-475F-811E-1A063734A8B1}"/>
    <cellStyle name="Normal 10 2 5 2 3 2" xfId="3804" xr:uid="{5B469837-9811-40F1-B19F-78B15E528D03}"/>
    <cellStyle name="Normal 10 2 5 2 4" xfId="321" xr:uid="{D85813B4-6AEB-4943-ABC8-76077975A538}"/>
    <cellStyle name="Normal 10 2 5 3" xfId="322" xr:uid="{95C6000E-DE19-4B8F-9CED-B706479BFA39}"/>
    <cellStyle name="Normal 10 2 5 3 2" xfId="323" xr:uid="{43FD63B2-F3A5-4ADD-953B-B3E3B5B815CF}"/>
    <cellStyle name="Normal 10 2 5 3 2 2" xfId="3805" xr:uid="{F48B65E3-2E78-416A-8344-F46BB0A6809B}"/>
    <cellStyle name="Normal 10 2 5 3 3" xfId="324" xr:uid="{2B2B4CF1-FDFF-45F3-BE5E-06643B12A00E}"/>
    <cellStyle name="Normal 10 2 5 3 4" xfId="325" xr:uid="{6AF5C9A0-5DF3-4135-8D4F-EB4D9D7E02C9}"/>
    <cellStyle name="Normal 10 2 5 4" xfId="326" xr:uid="{EAE8E5DF-DB10-4C2F-91B9-448760B3F13B}"/>
    <cellStyle name="Normal 10 2 5 4 2" xfId="3806" xr:uid="{AA641B22-8A2D-425B-BFB1-2678E66D51D7}"/>
    <cellStyle name="Normal 10 2 5 5" xfId="327" xr:uid="{20CBD4F9-D35B-4219-9E12-D345AA842D23}"/>
    <cellStyle name="Normal 10 2 5 6" xfId="328" xr:uid="{E09A5185-8F97-4BA5-A8F0-01E2EE62107C}"/>
    <cellStyle name="Normal 10 2 6" xfId="329" xr:uid="{89C540BA-D7F0-4AAF-963F-43114145854D}"/>
    <cellStyle name="Normal 10 2 6 2" xfId="330" xr:uid="{58C08F06-304C-413C-AD03-ACB96EEB1EEE}"/>
    <cellStyle name="Normal 10 2 6 2 2" xfId="331" xr:uid="{2CF28AB7-2EB1-4036-8AA7-6AED81EFFCD7}"/>
    <cellStyle name="Normal 10 2 6 2 2 2" xfId="3807" xr:uid="{028D59B9-1A86-4605-9ADC-5D30DFBEC99F}"/>
    <cellStyle name="Normal 10 2 6 2 3" xfId="332" xr:uid="{FBC6622C-3D6C-4D77-92DC-CF1CD8F1C2D0}"/>
    <cellStyle name="Normal 10 2 6 2 4" xfId="333" xr:uid="{A109038C-F933-4B07-B2F1-228F15592DEA}"/>
    <cellStyle name="Normal 10 2 6 3" xfId="334" xr:uid="{FEC43C0B-851D-42E2-B95D-437708123BC4}"/>
    <cellStyle name="Normal 10 2 6 3 2" xfId="3808" xr:uid="{DC8CD748-7466-4ADD-83C2-E309634FEB7C}"/>
    <cellStyle name="Normal 10 2 6 4" xfId="335" xr:uid="{97787D09-9C42-48ED-97D9-D6D8617DAEB1}"/>
    <cellStyle name="Normal 10 2 6 5" xfId="336" xr:uid="{C7A12039-6361-446E-A53F-2FA3E832D850}"/>
    <cellStyle name="Normal 10 2 7" xfId="337" xr:uid="{28A13427-B24E-411A-AE91-2A7272EAFB46}"/>
    <cellStyle name="Normal 10 2 7 2" xfId="338" xr:uid="{7433C349-26AF-47ED-BD38-7B14820F02A7}"/>
    <cellStyle name="Normal 10 2 7 2 2" xfId="3809" xr:uid="{F7B4F65B-2A61-45CB-9F2C-9638EFFEF62D}"/>
    <cellStyle name="Normal 10 2 7 2 3" xfId="4303" xr:uid="{3662D500-F314-41D8-8048-BB58E1B4B8BE}"/>
    <cellStyle name="Normal 10 2 7 3" xfId="339" xr:uid="{0FBA7ECD-4BD1-4C2B-81CA-6051F761347A}"/>
    <cellStyle name="Normal 10 2 7 4" xfId="340" xr:uid="{F2EAAFAC-D6E0-4A33-87DD-124E03B1441C}"/>
    <cellStyle name="Normal 10 2 8" xfId="341" xr:uid="{83BF5908-9DA3-4DEC-A238-3F68D213AA21}"/>
    <cellStyle name="Normal 10 2 8 2" xfId="342" xr:uid="{F1FE144F-247E-4642-A8FF-44CCBDEA4C3C}"/>
    <cellStyle name="Normal 10 2 8 3" xfId="343" xr:uid="{A37D0152-D677-48A6-A1F5-E5ACE657852E}"/>
    <cellStyle name="Normal 10 2 8 4" xfId="344" xr:uid="{D580C57F-86EA-403B-89FA-91D98BE2C7C5}"/>
    <cellStyle name="Normal 10 2 9" xfId="345" xr:uid="{8B498D69-9C7E-4C3B-8759-12E591CF2E0E}"/>
    <cellStyle name="Normal 10 3" xfId="50" xr:uid="{44544A34-AA07-44AF-85B2-3BB5753A9202}"/>
    <cellStyle name="Normal 10 3 10" xfId="346" xr:uid="{B183373E-3C14-4835-AF1F-DEF8EAF9EC79}"/>
    <cellStyle name="Normal 10 3 11" xfId="347" xr:uid="{94B67929-FD43-4B0D-8E77-DC413A652515}"/>
    <cellStyle name="Normal 10 3 2" xfId="51" xr:uid="{793B0C08-3C83-4F52-9F0A-69F7E7CA5D27}"/>
    <cellStyle name="Normal 10 3 2 2" xfId="52" xr:uid="{F14FA29D-3B80-4A95-9738-2370674FF031}"/>
    <cellStyle name="Normal 10 3 2 2 2" xfId="348" xr:uid="{630A445C-164D-4C82-8279-28D936997809}"/>
    <cellStyle name="Normal 10 3 2 2 2 2" xfId="349" xr:uid="{E25C01B4-F2CB-427F-A5AD-B29A010B5A76}"/>
    <cellStyle name="Normal 10 3 2 2 2 2 2" xfId="350" xr:uid="{4288740D-121C-4AFD-879F-DE156A50E3A6}"/>
    <cellStyle name="Normal 10 3 2 2 2 2 2 2" xfId="3810" xr:uid="{DB353079-B535-461A-8267-EC8E9733E14C}"/>
    <cellStyle name="Normal 10 3 2 2 2 2 3" xfId="351" xr:uid="{C2DABA59-1A14-4910-A47F-05163231EBF5}"/>
    <cellStyle name="Normal 10 3 2 2 2 2 4" xfId="352" xr:uid="{D0FBD0A5-22F2-4C50-89B4-A928A44815C0}"/>
    <cellStyle name="Normal 10 3 2 2 2 3" xfId="353" xr:uid="{7C4FC3DA-AA39-43D6-8250-90188F472F76}"/>
    <cellStyle name="Normal 10 3 2 2 2 3 2" xfId="354" xr:uid="{0E9DF79B-CC68-4AE7-9083-D8D1B8BEEC3B}"/>
    <cellStyle name="Normal 10 3 2 2 2 3 3" xfId="355" xr:uid="{CA8CB15B-0B37-434A-B92C-FF20E7BFFC2B}"/>
    <cellStyle name="Normal 10 3 2 2 2 3 4" xfId="356" xr:uid="{053A830A-C3FA-4630-AA78-004684AE02A1}"/>
    <cellStyle name="Normal 10 3 2 2 2 4" xfId="357" xr:uid="{8915F481-654C-4D76-99E5-ED7AB958EC2B}"/>
    <cellStyle name="Normal 10 3 2 2 2 5" xfId="358" xr:uid="{605CDE49-EA6A-4820-9539-E808733B5D54}"/>
    <cellStyle name="Normal 10 3 2 2 2 6" xfId="359" xr:uid="{52B83D0F-D710-4C49-85B0-F2B097C9AE5D}"/>
    <cellStyle name="Normal 10 3 2 2 3" xfId="360" xr:uid="{5794B490-7110-48A4-8A58-5DCE92B0A7E7}"/>
    <cellStyle name="Normal 10 3 2 2 3 2" xfId="361" xr:uid="{53CDB58B-EA06-4AEA-B9D4-6968B1A10BBE}"/>
    <cellStyle name="Normal 10 3 2 2 3 2 2" xfId="362" xr:uid="{0475B5E0-D720-4DFC-8C8E-204BE73453CE}"/>
    <cellStyle name="Normal 10 3 2 2 3 2 3" xfId="363" xr:uid="{22ADD910-094E-40A0-8C0E-A66209B0EA57}"/>
    <cellStyle name="Normal 10 3 2 2 3 2 4" xfId="364" xr:uid="{21EE677C-4FBC-4E8E-BD1E-E57186C94A7C}"/>
    <cellStyle name="Normal 10 3 2 2 3 3" xfId="365" xr:uid="{40B66753-4CF9-47B8-8C69-87318F6232D4}"/>
    <cellStyle name="Normal 10 3 2 2 3 4" xfId="366" xr:uid="{ADA0C801-FF85-43C2-99B8-7E87155F8645}"/>
    <cellStyle name="Normal 10 3 2 2 3 5" xfId="367" xr:uid="{3BD0E067-9658-4EE8-B511-F05B8902570E}"/>
    <cellStyle name="Normal 10 3 2 2 4" xfId="368" xr:uid="{E0FF7254-5804-4BBC-B95C-698A5CBC8351}"/>
    <cellStyle name="Normal 10 3 2 2 4 2" xfId="369" xr:uid="{7E12D69D-62D0-4ABB-9FE5-A9B2B79D985A}"/>
    <cellStyle name="Normal 10 3 2 2 4 3" xfId="370" xr:uid="{812DFA1D-073C-4643-B793-DA1A05040E69}"/>
    <cellStyle name="Normal 10 3 2 2 4 4" xfId="371" xr:uid="{EC18B8BC-3186-4530-B342-88F713C8D389}"/>
    <cellStyle name="Normal 10 3 2 2 5" xfId="372" xr:uid="{286018F5-DB08-4CD8-80E3-A434019270D8}"/>
    <cellStyle name="Normal 10 3 2 2 5 2" xfId="373" xr:uid="{322002E0-99B0-4D15-B5B2-2E3F3516882C}"/>
    <cellStyle name="Normal 10 3 2 2 5 3" xfId="374" xr:uid="{60279498-E8E8-435B-ACC2-C42448E95A26}"/>
    <cellStyle name="Normal 10 3 2 2 5 4" xfId="375" xr:uid="{E2C13174-C445-41E0-BD3D-E308875B5EEC}"/>
    <cellStyle name="Normal 10 3 2 2 6" xfId="376" xr:uid="{34E29820-FFE6-4264-B43E-03B2357F4074}"/>
    <cellStyle name="Normal 10 3 2 2 7" xfId="377" xr:uid="{A405E1AC-B5AC-4185-BE23-AE13BFB8526A}"/>
    <cellStyle name="Normal 10 3 2 2 8" xfId="378" xr:uid="{758B71CF-8AC5-4E4F-B235-83AACB4C2783}"/>
    <cellStyle name="Normal 10 3 2 3" xfId="379" xr:uid="{78917D06-DD16-42B8-82B3-3B9CEA9834F0}"/>
    <cellStyle name="Normal 10 3 2 3 2" xfId="380" xr:uid="{88838070-DB8D-4877-8D23-49DEC48C60DD}"/>
    <cellStyle name="Normal 10 3 2 3 2 2" xfId="381" xr:uid="{931BEF1A-D429-48C4-8D7E-F7863B0309F1}"/>
    <cellStyle name="Normal 10 3 2 3 2 2 2" xfId="3811" xr:uid="{8F257D74-FC80-46CE-90FC-7E28C2A401C6}"/>
    <cellStyle name="Normal 10 3 2 3 2 2 2 2" xfId="3812" xr:uid="{187BBAAE-0A84-4962-AFC9-57A2D7925599}"/>
    <cellStyle name="Normal 10 3 2 3 2 2 3" xfId="3813" xr:uid="{062BC68F-0B75-4488-BBCD-63679392A6FA}"/>
    <cellStyle name="Normal 10 3 2 3 2 3" xfId="382" xr:uid="{C6FD829F-5877-46EF-9075-1B9E92157C60}"/>
    <cellStyle name="Normal 10 3 2 3 2 3 2" xfId="3814" xr:uid="{4D649FA6-AF3D-47DE-B212-926B5312C021}"/>
    <cellStyle name="Normal 10 3 2 3 2 4" xfId="383" xr:uid="{D2B2057E-3297-4876-8C49-2A426C8C3A0C}"/>
    <cellStyle name="Normal 10 3 2 3 3" xfId="384" xr:uid="{1D304679-1062-4AFA-AC88-680E82EAD3DA}"/>
    <cellStyle name="Normal 10 3 2 3 3 2" xfId="385" xr:uid="{A53C1FA1-010C-4E35-B421-2106AE666D1D}"/>
    <cellStyle name="Normal 10 3 2 3 3 2 2" xfId="3815" xr:uid="{8B567CC1-498C-4DD1-A7FA-F8B8438BDCDE}"/>
    <cellStyle name="Normal 10 3 2 3 3 3" xfId="386" xr:uid="{CE8FC546-2C75-4BE1-8441-2EBE58C4F047}"/>
    <cellStyle name="Normal 10 3 2 3 3 4" xfId="387" xr:uid="{5AB82B16-3421-4E41-935A-8409FD315892}"/>
    <cellStyle name="Normal 10 3 2 3 4" xfId="388" xr:uid="{D86E0388-49D0-42F0-B26C-1E842EFD8FBC}"/>
    <cellStyle name="Normal 10 3 2 3 4 2" xfId="3816" xr:uid="{3D6EEFA8-6E9B-49CA-9399-F9F3E6261A34}"/>
    <cellStyle name="Normal 10 3 2 3 5" xfId="389" xr:uid="{3BE52D9B-FA1D-4C16-A45F-3B92ED7881C3}"/>
    <cellStyle name="Normal 10 3 2 3 6" xfId="390" xr:uid="{8DFCFD0C-F383-4EF9-A64D-E1D9E4204C81}"/>
    <cellStyle name="Normal 10 3 2 4" xfId="391" xr:uid="{950FEF26-5FB2-44D5-A48B-387914230E67}"/>
    <cellStyle name="Normal 10 3 2 4 2" xfId="392" xr:uid="{1EFA1886-6F0E-4087-8826-C036077C56E2}"/>
    <cellStyle name="Normal 10 3 2 4 2 2" xfId="393" xr:uid="{C472EF8B-2A2B-489C-87A5-75B3A45229EF}"/>
    <cellStyle name="Normal 10 3 2 4 2 2 2" xfId="3817" xr:uid="{5411CF3D-A388-46DE-8C40-A694B8899A2F}"/>
    <cellStyle name="Normal 10 3 2 4 2 3" xfId="394" xr:uid="{88386AA4-564D-4535-AE85-3F93FB2D3CD9}"/>
    <cellStyle name="Normal 10 3 2 4 2 4" xfId="395" xr:uid="{48F93BD2-BE14-469E-9871-837B0CD7C7D8}"/>
    <cellStyle name="Normal 10 3 2 4 3" xfId="396" xr:uid="{6394F788-C4B7-414E-B882-F74360A00942}"/>
    <cellStyle name="Normal 10 3 2 4 3 2" xfId="3818" xr:uid="{0934DF54-1974-41DC-AC12-0BB8BE6B878B}"/>
    <cellStyle name="Normal 10 3 2 4 4" xfId="397" xr:uid="{D674D48F-E0CC-48BC-AFD0-17084178E277}"/>
    <cellStyle name="Normal 10 3 2 4 5" xfId="398" xr:uid="{812CDB6B-06F0-443D-8988-8D4C5201E0C9}"/>
    <cellStyle name="Normal 10 3 2 5" xfId="399" xr:uid="{C760A830-28A5-4408-AF14-31EBEADA7146}"/>
    <cellStyle name="Normal 10 3 2 5 2" xfId="400" xr:uid="{CD6187F9-5CEC-4C1B-AA00-BB962B9FD328}"/>
    <cellStyle name="Normal 10 3 2 5 2 2" xfId="3819" xr:uid="{F6C17742-49C4-4E46-8A59-EED2790023FE}"/>
    <cellStyle name="Normal 10 3 2 5 3" xfId="401" xr:uid="{299C6804-745F-47F2-96EF-ED29A3A879E8}"/>
    <cellStyle name="Normal 10 3 2 5 4" xfId="402" xr:uid="{6A5D8316-1884-4060-9883-CA6F2B3CC356}"/>
    <cellStyle name="Normal 10 3 2 6" xfId="403" xr:uid="{391E6B8C-EA16-4C81-B121-8F247ED56AC3}"/>
    <cellStyle name="Normal 10 3 2 6 2" xfId="404" xr:uid="{4DC7DF6A-F072-44FD-96E7-BCAEB509A71B}"/>
    <cellStyle name="Normal 10 3 2 6 3" xfId="405" xr:uid="{6CE931A7-6395-4290-BB88-8924DA871575}"/>
    <cellStyle name="Normal 10 3 2 6 4" xfId="406" xr:uid="{15FF114D-AA71-4AFD-B709-8F6BCD829EFA}"/>
    <cellStyle name="Normal 10 3 2 7" xfId="407" xr:uid="{37D3ECF6-C7E2-4CCB-B1D0-B2C1876441DE}"/>
    <cellStyle name="Normal 10 3 2 8" xfId="408" xr:uid="{67639B97-5DED-4890-B848-E6FD2E825EF7}"/>
    <cellStyle name="Normal 10 3 2 9" xfId="409" xr:uid="{BE56E038-C689-4775-BF32-6748309BF99A}"/>
    <cellStyle name="Normal 10 3 3" xfId="53" xr:uid="{E686707D-1B3B-40E3-B54B-C36BEBCCE1FE}"/>
    <cellStyle name="Normal 10 3 3 2" xfId="54" xr:uid="{C3816FB1-BCEA-46FD-A483-A27608D7B27F}"/>
    <cellStyle name="Normal 10 3 3 2 2" xfId="410" xr:uid="{295C5EDF-16CA-4824-BF5D-824C64480ECB}"/>
    <cellStyle name="Normal 10 3 3 2 2 2" xfId="411" xr:uid="{38ABE19B-5480-4E02-9800-34DE8C9F566F}"/>
    <cellStyle name="Normal 10 3 3 2 2 2 2" xfId="3820" xr:uid="{8A038CE7-157A-4E65-A178-1C62F39ED49B}"/>
    <cellStyle name="Normal 10 3 3 2 2 3" xfId="412" xr:uid="{471862DD-3B59-45D9-A71B-1566E0890047}"/>
    <cellStyle name="Normal 10 3 3 2 2 4" xfId="413" xr:uid="{F0837EB7-57A4-4A7D-AAD4-2C7ADE4EC0FD}"/>
    <cellStyle name="Normal 10 3 3 2 3" xfId="414" xr:uid="{CF48F945-426D-4211-8575-8C6EB3A782A5}"/>
    <cellStyle name="Normal 10 3 3 2 3 2" xfId="415" xr:uid="{ACCD5525-B6D4-477D-8104-E23A2D04FDED}"/>
    <cellStyle name="Normal 10 3 3 2 3 3" xfId="416" xr:uid="{31D42798-40B0-4E67-9FAC-5AB067EE35F7}"/>
    <cellStyle name="Normal 10 3 3 2 3 4" xfId="417" xr:uid="{60591438-460B-4D52-90C3-B007475CA270}"/>
    <cellStyle name="Normal 10 3 3 2 4" xfId="418" xr:uid="{C27AB4BA-8925-4BB5-A591-0930E43B3E32}"/>
    <cellStyle name="Normal 10 3 3 2 5" xfId="419" xr:uid="{9D07B879-91CC-4175-932B-C2B56C4880AA}"/>
    <cellStyle name="Normal 10 3 3 2 6" xfId="420" xr:uid="{83858F0A-4B9C-4330-99C2-7A1FCF7055C0}"/>
    <cellStyle name="Normal 10 3 3 3" xfId="421" xr:uid="{8D71277B-839F-4B00-AC11-70B5143AC346}"/>
    <cellStyle name="Normal 10 3 3 3 2" xfId="422" xr:uid="{A6F86A10-F292-4A8D-838E-28FEBE597FB1}"/>
    <cellStyle name="Normal 10 3 3 3 2 2" xfId="423" xr:uid="{99716F7A-1A9D-46D0-8E36-8B8A00AF51E3}"/>
    <cellStyle name="Normal 10 3 3 3 2 3" xfId="424" xr:uid="{0BDB27F7-BDD6-496C-AC70-54FD1951E924}"/>
    <cellStyle name="Normal 10 3 3 3 2 4" xfId="425" xr:uid="{E90BA679-7D19-4C87-B1ED-F365F22392A9}"/>
    <cellStyle name="Normal 10 3 3 3 3" xfId="426" xr:uid="{B0A15369-2D4F-4F07-BA52-F79FD08B685B}"/>
    <cellStyle name="Normal 10 3 3 3 4" xfId="427" xr:uid="{0534915D-9F49-4A13-8552-A75ECD30EF9B}"/>
    <cellStyle name="Normal 10 3 3 3 5" xfId="428" xr:uid="{0A141996-D2E5-4870-BC3F-5126B449B741}"/>
    <cellStyle name="Normal 10 3 3 4" xfId="429" xr:uid="{6C4AB119-4643-444C-A69F-24F6FAE4A704}"/>
    <cellStyle name="Normal 10 3 3 4 2" xfId="430" xr:uid="{FF7464C0-12E7-48F4-8EBE-0A9532424155}"/>
    <cellStyle name="Normal 10 3 3 4 3" xfId="431" xr:uid="{C42AB231-F0C6-4208-8015-03BC760837B2}"/>
    <cellStyle name="Normal 10 3 3 4 4" xfId="432" xr:uid="{F1088C32-95C2-4DF9-A8C8-8ABE651B8B91}"/>
    <cellStyle name="Normal 10 3 3 5" xfId="433" xr:uid="{3CFE1EEB-0BE2-4C27-8E16-6D08B33C6CE5}"/>
    <cellStyle name="Normal 10 3 3 5 2" xfId="434" xr:uid="{15721298-33FB-40E0-90E6-D9E0C3494CD8}"/>
    <cellStyle name="Normal 10 3 3 5 3" xfId="435" xr:uid="{0D19B871-CFED-4E9C-B195-BCBF853969F8}"/>
    <cellStyle name="Normal 10 3 3 5 4" xfId="436" xr:uid="{0516FC72-0D85-40AE-BDAF-C26AB8616E76}"/>
    <cellStyle name="Normal 10 3 3 6" xfId="437" xr:uid="{B5116703-DB14-406E-AE64-5A1779DE3AFC}"/>
    <cellStyle name="Normal 10 3 3 7" xfId="438" xr:uid="{950BB311-9114-409C-9591-421507FACC4C}"/>
    <cellStyle name="Normal 10 3 3 8" xfId="439" xr:uid="{CD3CF1A4-8C65-4725-AC63-EBEEDB0C97AA}"/>
    <cellStyle name="Normal 10 3 4" xfId="55" xr:uid="{A16694C8-C084-48D4-B99D-454D2523E050}"/>
    <cellStyle name="Normal 10 3 4 2" xfId="440" xr:uid="{9A017B01-4BB2-4908-AB4A-97E2DAF69B52}"/>
    <cellStyle name="Normal 10 3 4 2 2" xfId="441" xr:uid="{4106B105-CE60-4F5F-91CF-18962FC64819}"/>
    <cellStyle name="Normal 10 3 4 2 2 2" xfId="442" xr:uid="{E2C62E3D-C35B-42F0-8619-AE1E376D0232}"/>
    <cellStyle name="Normal 10 3 4 2 2 2 2" xfId="3821" xr:uid="{6F36A7FF-427E-4526-B53A-83729F980314}"/>
    <cellStyle name="Normal 10 3 4 2 2 3" xfId="443" xr:uid="{9AB41582-4039-47EB-A5EC-4AA1654735C2}"/>
    <cellStyle name="Normal 10 3 4 2 2 4" xfId="444" xr:uid="{98D4D5A5-24B0-4CBC-9E17-07B5FE41D0BF}"/>
    <cellStyle name="Normal 10 3 4 2 3" xfId="445" xr:uid="{34BEE212-1995-4995-B791-F69C00CBC6D0}"/>
    <cellStyle name="Normal 10 3 4 2 3 2" xfId="3822" xr:uid="{EC6D8F20-C6A4-4723-BD2A-333038A178ED}"/>
    <cellStyle name="Normal 10 3 4 2 4" xfId="446" xr:uid="{24F3E1CE-28E5-4A66-A5D5-86B5A6DEFC5D}"/>
    <cellStyle name="Normal 10 3 4 2 5" xfId="447" xr:uid="{11704145-7D86-4083-9223-1CB34892CEC0}"/>
    <cellStyle name="Normal 10 3 4 3" xfId="448" xr:uid="{AD74EE0B-3D32-4021-AC91-AA8587EDD20F}"/>
    <cellStyle name="Normal 10 3 4 3 2" xfId="449" xr:uid="{C6E988DB-945B-4994-B18C-E77E7A47BD96}"/>
    <cellStyle name="Normal 10 3 4 3 2 2" xfId="3823" xr:uid="{D7F21971-1DAE-4906-931D-E1B5BDB367D3}"/>
    <cellStyle name="Normal 10 3 4 3 3" xfId="450" xr:uid="{FF65FFE3-17C5-4C99-9E2C-91B4F04950E3}"/>
    <cellStyle name="Normal 10 3 4 3 4" xfId="451" xr:uid="{86AA698D-2375-4412-914C-C47F24545249}"/>
    <cellStyle name="Normal 10 3 4 4" xfId="452" xr:uid="{29546DFC-D407-4C4D-8497-E23D0D62829F}"/>
    <cellStyle name="Normal 10 3 4 4 2" xfId="453" xr:uid="{CB8B2ADE-6436-4BBE-BAAD-CB8813111394}"/>
    <cellStyle name="Normal 10 3 4 4 3" xfId="454" xr:uid="{63622870-263D-4187-8179-C33342F5E8F6}"/>
    <cellStyle name="Normal 10 3 4 4 4" xfId="455" xr:uid="{2E6D6BBD-FA29-4BC2-91BC-B081651F5CED}"/>
    <cellStyle name="Normal 10 3 4 5" xfId="456" xr:uid="{64B137DC-216E-4E80-A701-FB63868A29D9}"/>
    <cellStyle name="Normal 10 3 4 6" xfId="457" xr:uid="{541F46A8-3858-490A-859B-1DD887DE9F97}"/>
    <cellStyle name="Normal 10 3 4 7" xfId="458" xr:uid="{5E12A2BD-E32D-45A0-A2FE-0237E11DFA59}"/>
    <cellStyle name="Normal 10 3 5" xfId="459" xr:uid="{67DE88DE-20D0-4A12-9279-11764B5A2DB4}"/>
    <cellStyle name="Normal 10 3 5 2" xfId="460" xr:uid="{4A43CFFE-1530-4FD3-B320-163E95E04C2C}"/>
    <cellStyle name="Normal 10 3 5 2 2" xfId="461" xr:uid="{2732F4A4-04B2-4BD8-B175-EBFD93262FEE}"/>
    <cellStyle name="Normal 10 3 5 2 2 2" xfId="3824" xr:uid="{932805E5-5364-40B3-B3F7-FB5428D78B25}"/>
    <cellStyle name="Normal 10 3 5 2 3" xfId="462" xr:uid="{2F44EAD5-5005-4E37-8217-86C8DC2AEC6E}"/>
    <cellStyle name="Normal 10 3 5 2 4" xfId="463" xr:uid="{0D1BE820-1D81-46D6-B188-BF61C70FA550}"/>
    <cellStyle name="Normal 10 3 5 3" xfId="464" xr:uid="{B119C4D6-9C2A-42FF-98F4-21A3CB0FDDCF}"/>
    <cellStyle name="Normal 10 3 5 3 2" xfId="465" xr:uid="{D8A3BA79-33EF-44E8-A7FA-CA92E20EE44D}"/>
    <cellStyle name="Normal 10 3 5 3 3" xfId="466" xr:uid="{2A65178B-3B8F-4341-81CC-C817D47A4299}"/>
    <cellStyle name="Normal 10 3 5 3 4" xfId="467" xr:uid="{1BE83359-3DCE-434F-B84C-CBF13503ED96}"/>
    <cellStyle name="Normal 10 3 5 4" xfId="468" xr:uid="{AB01B361-A539-4153-86CC-3BA616293D9B}"/>
    <cellStyle name="Normal 10 3 5 5" xfId="469" xr:uid="{BF955B18-564D-4C11-B06D-E9471F580ADD}"/>
    <cellStyle name="Normal 10 3 5 6" xfId="470" xr:uid="{2ABF2D12-8945-4784-B880-1E5CB70DC3BE}"/>
    <cellStyle name="Normal 10 3 6" xfId="471" xr:uid="{F61252CD-B191-4E30-BD4C-B341AAB5FCB4}"/>
    <cellStyle name="Normal 10 3 6 2" xfId="472" xr:uid="{FC51FFB9-F960-45D2-B999-C23F7690CA2F}"/>
    <cellStyle name="Normal 10 3 6 2 2" xfId="473" xr:uid="{1585DD93-3A9A-4FF1-BDE3-D89CD4659857}"/>
    <cellStyle name="Normal 10 3 6 2 3" xfId="474" xr:uid="{93B0900D-7D0E-44FE-8C8A-E0C23242B944}"/>
    <cellStyle name="Normal 10 3 6 2 4" xfId="475" xr:uid="{DCB89BE3-3D6B-477C-951C-78C0F21A0B18}"/>
    <cellStyle name="Normal 10 3 6 3" xfId="476" xr:uid="{FA045480-6F6D-4149-9C7D-7EEE865C6CBB}"/>
    <cellStyle name="Normal 10 3 6 4" xfId="477" xr:uid="{09AD0CA0-9D3C-490C-B097-3A9784AB525A}"/>
    <cellStyle name="Normal 10 3 6 5" xfId="478" xr:uid="{77ACEAB6-C9C7-4E50-9AAC-E6541FBA87E6}"/>
    <cellStyle name="Normal 10 3 7" xfId="479" xr:uid="{65FA191B-B3FF-491C-90FF-C5D5C0292310}"/>
    <cellStyle name="Normal 10 3 7 2" xfId="480" xr:uid="{19B1D52A-790D-4FB4-A2FD-16ED3D412528}"/>
    <cellStyle name="Normal 10 3 7 3" xfId="481" xr:uid="{35477554-8F76-49E8-9350-0F0B2B1B95BF}"/>
    <cellStyle name="Normal 10 3 7 4" xfId="482" xr:uid="{AEB62410-BE17-4E8E-A61A-79C51ED91ED2}"/>
    <cellStyle name="Normal 10 3 8" xfId="483" xr:uid="{CB2FC497-4DCC-44DA-AF57-6ABD2B24F52A}"/>
    <cellStyle name="Normal 10 3 8 2" xfId="484" xr:uid="{E6FD9A56-B6AC-4113-A4DE-B94EBA08B7CB}"/>
    <cellStyle name="Normal 10 3 8 3" xfId="485" xr:uid="{CF243A20-03A8-4041-9FC2-711262C965D3}"/>
    <cellStyle name="Normal 10 3 8 4" xfId="486" xr:uid="{F6845828-44BA-42CF-833F-6EABDB670DC1}"/>
    <cellStyle name="Normal 10 3 9" xfId="487" xr:uid="{617B62A8-036E-43B4-8A02-E4DE99049CD7}"/>
    <cellStyle name="Normal 10 4" xfId="56" xr:uid="{BD271D0C-54D7-4C33-AC7A-136D091D8621}"/>
    <cellStyle name="Normal 10 4 10" xfId="488" xr:uid="{CF49D803-4915-4F7C-BA7E-6E51AC728CF8}"/>
    <cellStyle name="Normal 10 4 11" xfId="489" xr:uid="{2F9F849E-3791-4C9E-A39C-ECECC933A787}"/>
    <cellStyle name="Normal 10 4 2" xfId="57" xr:uid="{9CBB8B91-D019-44CF-9D4B-4DFA0A18CB1B}"/>
    <cellStyle name="Normal 10 4 2 2" xfId="490" xr:uid="{636835D5-9CDC-4DC4-82E5-751971AF53B0}"/>
    <cellStyle name="Normal 10 4 2 2 2" xfId="491" xr:uid="{B67FD928-7CA7-4E60-B041-64A8D99CAD97}"/>
    <cellStyle name="Normal 10 4 2 2 2 2" xfId="492" xr:uid="{85430570-2743-41CC-8440-69B25C78A98E}"/>
    <cellStyle name="Normal 10 4 2 2 2 2 2" xfId="493" xr:uid="{FA8607C9-3CB2-445B-8C85-C57BB1C5C95B}"/>
    <cellStyle name="Normal 10 4 2 2 2 2 3" xfId="494" xr:uid="{B778F657-43DD-4A37-A41C-1624E592A240}"/>
    <cellStyle name="Normal 10 4 2 2 2 2 4" xfId="495" xr:uid="{E1B43BFD-89F2-46A1-AB26-075B7920DAE3}"/>
    <cellStyle name="Normal 10 4 2 2 2 3" xfId="496" xr:uid="{80B9D7C1-1573-4885-BE37-C92D7F7347F1}"/>
    <cellStyle name="Normal 10 4 2 2 2 3 2" xfId="497" xr:uid="{1BDA1078-DE66-430C-95B0-9E027658CF80}"/>
    <cellStyle name="Normal 10 4 2 2 2 3 3" xfId="498" xr:uid="{B42787DC-014B-4C7D-AE42-8622DCF9DE38}"/>
    <cellStyle name="Normal 10 4 2 2 2 3 4" xfId="499" xr:uid="{9906E9C2-B5D5-4B4F-B946-7FBF0F952C90}"/>
    <cellStyle name="Normal 10 4 2 2 2 4" xfId="500" xr:uid="{8EC54EEB-1459-4CAF-93E7-F54E5E92A91F}"/>
    <cellStyle name="Normal 10 4 2 2 2 5" xfId="501" xr:uid="{A0536CEF-102F-46F4-B922-B326CA5DD628}"/>
    <cellStyle name="Normal 10 4 2 2 2 6" xfId="502" xr:uid="{0A31AF69-9A21-4749-87F7-685106F4B33A}"/>
    <cellStyle name="Normal 10 4 2 2 3" xfId="503" xr:uid="{BC5DC785-F9F9-402E-98B5-C738B6BD8EE4}"/>
    <cellStyle name="Normal 10 4 2 2 3 2" xfId="504" xr:uid="{A6C84721-6EC3-4016-B5DB-A543BC168557}"/>
    <cellStyle name="Normal 10 4 2 2 3 2 2" xfId="505" xr:uid="{49C4AE5E-1C0D-4822-8FFD-AE4FB8598DF2}"/>
    <cellStyle name="Normal 10 4 2 2 3 2 3" xfId="506" xr:uid="{D191EAA8-C73B-4C16-AE69-FC3C911C7F66}"/>
    <cellStyle name="Normal 10 4 2 2 3 2 4" xfId="507" xr:uid="{5F638B58-EAB0-46F2-A641-34BD2BC6C55E}"/>
    <cellStyle name="Normal 10 4 2 2 3 3" xfId="508" xr:uid="{52A771A5-FDD8-4349-9D74-5E8513F770C8}"/>
    <cellStyle name="Normal 10 4 2 2 3 4" xfId="509" xr:uid="{7E797799-F706-49EF-B0C9-23CB40BC3203}"/>
    <cellStyle name="Normal 10 4 2 2 3 5" xfId="510" xr:uid="{406E34A8-6B30-4414-AF0D-81A0F555F3A5}"/>
    <cellStyle name="Normal 10 4 2 2 4" xfId="511" xr:uid="{9489D08D-1E3D-410E-AFCE-DA7A96DD257E}"/>
    <cellStyle name="Normal 10 4 2 2 4 2" xfId="512" xr:uid="{0ED4CCC2-5909-4368-965D-330BCE26B0D4}"/>
    <cellStyle name="Normal 10 4 2 2 4 3" xfId="513" xr:uid="{7B8F30AC-68AD-4108-A097-4DBB9DA1AC33}"/>
    <cellStyle name="Normal 10 4 2 2 4 4" xfId="514" xr:uid="{93034817-94CE-430A-8481-93F21AE8DA64}"/>
    <cellStyle name="Normal 10 4 2 2 5" xfId="515" xr:uid="{2BFC8CA2-6565-4856-B09A-26355D1BDD4D}"/>
    <cellStyle name="Normal 10 4 2 2 5 2" xfId="516" xr:uid="{C11FBEC4-38D0-4615-966C-8D7E92A17822}"/>
    <cellStyle name="Normal 10 4 2 2 5 3" xfId="517" xr:uid="{8F9BD87A-E9E5-477E-99B1-2DFA5EC64BBB}"/>
    <cellStyle name="Normal 10 4 2 2 5 4" xfId="518" xr:uid="{36DADA6E-7C39-4A34-BE83-EF4D179EE246}"/>
    <cellStyle name="Normal 10 4 2 2 6" xfId="519" xr:uid="{E5E9B7CF-8FDB-43DD-BBCF-86984C11E159}"/>
    <cellStyle name="Normal 10 4 2 2 7" xfId="520" xr:uid="{0DDF673A-3130-4A49-8983-281CB670E551}"/>
    <cellStyle name="Normal 10 4 2 2 8" xfId="521" xr:uid="{510509DA-0C25-4DD9-89EE-44D5680BA077}"/>
    <cellStyle name="Normal 10 4 2 3" xfId="522" xr:uid="{D613D617-87ED-4502-BBCA-A223A0CC9AC3}"/>
    <cellStyle name="Normal 10 4 2 3 2" xfId="523" xr:uid="{79FCB52B-6173-4BB4-9728-B562F61298A5}"/>
    <cellStyle name="Normal 10 4 2 3 2 2" xfId="524" xr:uid="{5B8F8FD5-17DF-4492-843F-B286E7E21116}"/>
    <cellStyle name="Normal 10 4 2 3 2 3" xfId="525" xr:uid="{2E415FD3-1EF3-48D2-A15A-CEF167BAF4BD}"/>
    <cellStyle name="Normal 10 4 2 3 2 4" xfId="526" xr:uid="{17B2C987-7A57-4D73-87EF-FC337097E980}"/>
    <cellStyle name="Normal 10 4 2 3 3" xfId="527" xr:uid="{52CBA853-80EF-4F0C-8A82-8F22BA865887}"/>
    <cellStyle name="Normal 10 4 2 3 3 2" xfId="528" xr:uid="{6D32951A-B238-4F6D-8343-86394C753F0B}"/>
    <cellStyle name="Normal 10 4 2 3 3 3" xfId="529" xr:uid="{1F5188C0-7B62-4242-ADDE-BEE9F7B0FDC3}"/>
    <cellStyle name="Normal 10 4 2 3 3 4" xfId="530" xr:uid="{82E61F44-A854-49D0-8478-E773843DC2D4}"/>
    <cellStyle name="Normal 10 4 2 3 4" xfId="531" xr:uid="{20437D37-6A42-4168-A101-680D70B4699F}"/>
    <cellStyle name="Normal 10 4 2 3 5" xfId="532" xr:uid="{0CE50711-DBE4-4B12-B61F-D921491E202F}"/>
    <cellStyle name="Normal 10 4 2 3 6" xfId="533" xr:uid="{525F6A99-F92E-4DBD-889B-B0D0CEB86903}"/>
    <cellStyle name="Normal 10 4 2 4" xfId="534" xr:uid="{1D505A22-0333-497F-ABF3-368DD20631A7}"/>
    <cellStyle name="Normal 10 4 2 4 2" xfId="535" xr:uid="{25A3B12C-1F1A-4986-9BA2-F0265EA51BE8}"/>
    <cellStyle name="Normal 10 4 2 4 2 2" xfId="536" xr:uid="{37F53E28-DFD4-40C6-BF77-064E87DD262E}"/>
    <cellStyle name="Normal 10 4 2 4 2 3" xfId="537" xr:uid="{9A0F4D24-B2EF-460D-865B-E9E03FA04FEC}"/>
    <cellStyle name="Normal 10 4 2 4 2 4" xfId="538" xr:uid="{3C2C38E9-FA14-4ACF-BD9F-587DEDBE6C57}"/>
    <cellStyle name="Normal 10 4 2 4 3" xfId="539" xr:uid="{6E2476F9-CD4A-4368-87C4-01782A5D0458}"/>
    <cellStyle name="Normal 10 4 2 4 4" xfId="540" xr:uid="{F711C6DB-CD5D-48C5-9B79-3D3B63CBA03D}"/>
    <cellStyle name="Normal 10 4 2 4 5" xfId="541" xr:uid="{DE34750D-9CCD-46E0-80DE-C3C38196869B}"/>
    <cellStyle name="Normal 10 4 2 5" xfId="542" xr:uid="{23640B56-357E-451F-B00B-8FB2CF399170}"/>
    <cellStyle name="Normal 10 4 2 5 2" xfId="543" xr:uid="{2240CC3A-3156-427E-8674-8EB5D2583123}"/>
    <cellStyle name="Normal 10 4 2 5 3" xfId="544" xr:uid="{26DA063F-28CF-420A-86DE-6AFDFA364EB3}"/>
    <cellStyle name="Normal 10 4 2 5 4" xfId="545" xr:uid="{5C2E7371-AEB2-4B5D-B909-1BD69F87CFB9}"/>
    <cellStyle name="Normal 10 4 2 6" xfId="546" xr:uid="{9B49D2DD-BEEC-41CA-9D5D-B3BF02ACBB41}"/>
    <cellStyle name="Normal 10 4 2 6 2" xfId="547" xr:uid="{9D712B8B-3A17-420A-A946-2F1E3591718B}"/>
    <cellStyle name="Normal 10 4 2 6 3" xfId="548" xr:uid="{FAC19703-D5BA-43F4-AC07-5C5364312C5D}"/>
    <cellStyle name="Normal 10 4 2 6 4" xfId="549" xr:uid="{CB262699-B798-491F-9961-A2709AC69F0D}"/>
    <cellStyle name="Normal 10 4 2 7" xfId="550" xr:uid="{4AC95171-CBED-49E3-8EB3-CFE3036DCF94}"/>
    <cellStyle name="Normal 10 4 2 8" xfId="551" xr:uid="{5ABF1210-7F92-4E0F-A253-D68EC32CF4C5}"/>
    <cellStyle name="Normal 10 4 2 9" xfId="552" xr:uid="{BED60A5E-AC84-4247-A6BB-71DAEEA23F72}"/>
    <cellStyle name="Normal 10 4 3" xfId="553" xr:uid="{198BBAAC-FEB9-4EBF-B504-CBD26C43043C}"/>
    <cellStyle name="Normal 10 4 3 2" xfId="554" xr:uid="{2D7E49A0-9267-4B8D-AABA-F93E1932D885}"/>
    <cellStyle name="Normal 10 4 3 2 2" xfId="555" xr:uid="{43350834-0F58-4EBE-84EB-77E905F85658}"/>
    <cellStyle name="Normal 10 4 3 2 2 2" xfId="556" xr:uid="{2EF7F41F-E5A0-4921-AFE2-CBE38A34235F}"/>
    <cellStyle name="Normal 10 4 3 2 2 2 2" xfId="3825" xr:uid="{317241A2-1757-44A8-BE5C-7802686BD462}"/>
    <cellStyle name="Normal 10 4 3 2 2 3" xfId="557" xr:uid="{BF2EC9C2-A864-4621-B734-734FCB230B8E}"/>
    <cellStyle name="Normal 10 4 3 2 2 4" xfId="558" xr:uid="{CD1A1E19-D63D-4A0F-8D5F-683956010295}"/>
    <cellStyle name="Normal 10 4 3 2 3" xfId="559" xr:uid="{1EBEA75C-A63A-4644-8946-8BE35A452A47}"/>
    <cellStyle name="Normal 10 4 3 2 3 2" xfId="560" xr:uid="{D70F0B13-048E-4F3A-AD54-321A8EE2D25B}"/>
    <cellStyle name="Normal 10 4 3 2 3 3" xfId="561" xr:uid="{934AE487-AC75-4253-AED5-DEB3B32E6751}"/>
    <cellStyle name="Normal 10 4 3 2 3 4" xfId="562" xr:uid="{FCE282BF-D62F-47DF-806D-DE903229C304}"/>
    <cellStyle name="Normal 10 4 3 2 4" xfId="563" xr:uid="{869A592D-D47A-46A5-BF63-DB4AB0512B0B}"/>
    <cellStyle name="Normal 10 4 3 2 5" xfId="564" xr:uid="{7DCA407C-47FA-4C1E-A9E3-8E2E33EF5356}"/>
    <cellStyle name="Normal 10 4 3 2 6" xfId="565" xr:uid="{E943F695-B053-4B9A-B686-9A52003B935B}"/>
    <cellStyle name="Normal 10 4 3 3" xfId="566" xr:uid="{F3335341-F225-4DDA-9CB5-C844065A0ED7}"/>
    <cellStyle name="Normal 10 4 3 3 2" xfId="567" xr:uid="{071C378C-1993-4C06-8D55-41F9B12DC92C}"/>
    <cellStyle name="Normal 10 4 3 3 2 2" xfId="568" xr:uid="{F8DFC8E2-4A8E-4BCA-8C00-755EC84A1521}"/>
    <cellStyle name="Normal 10 4 3 3 2 3" xfId="569" xr:uid="{1A439C0B-D4E3-4C8C-8162-AFB3D8748056}"/>
    <cellStyle name="Normal 10 4 3 3 2 4" xfId="570" xr:uid="{CB75F8C4-8434-423C-BD93-A2D6D84BB879}"/>
    <cellStyle name="Normal 10 4 3 3 3" xfId="571" xr:uid="{5F4DA40E-8E58-406D-B164-8333987FD608}"/>
    <cellStyle name="Normal 10 4 3 3 4" xfId="572" xr:uid="{FA036121-9830-4A83-A3BF-2A3224F3684B}"/>
    <cellStyle name="Normal 10 4 3 3 5" xfId="573" xr:uid="{91FA2B60-FB22-4928-AC53-70C90195839A}"/>
    <cellStyle name="Normal 10 4 3 4" xfId="574" xr:uid="{7CC1A945-31E8-4DDE-BD34-89182B2468A1}"/>
    <cellStyle name="Normal 10 4 3 4 2" xfId="575" xr:uid="{875125BD-AB97-4977-A07B-DAF4B7AE6A59}"/>
    <cellStyle name="Normal 10 4 3 4 3" xfId="576" xr:uid="{431C58D3-256F-4E2C-A1A5-F8EE91CE3A1F}"/>
    <cellStyle name="Normal 10 4 3 4 4" xfId="577" xr:uid="{C893097E-57F0-41CD-BDA5-0F12D2E45ECF}"/>
    <cellStyle name="Normal 10 4 3 5" xfId="578" xr:uid="{20928D67-8E08-466A-AF32-9136D11ACF7C}"/>
    <cellStyle name="Normal 10 4 3 5 2" xfId="579" xr:uid="{30DEB8EA-B129-4512-B98A-50162CCAB270}"/>
    <cellStyle name="Normal 10 4 3 5 3" xfId="580" xr:uid="{7F6A7DA6-136D-48C2-B7C4-FE869754D57D}"/>
    <cellStyle name="Normal 10 4 3 5 4" xfId="581" xr:uid="{8DAD5215-86CA-428A-A212-ACB63CAAE6DC}"/>
    <cellStyle name="Normal 10 4 3 6" xfId="582" xr:uid="{BEBF3835-FE5C-446B-8837-B2C6562F7C5A}"/>
    <cellStyle name="Normal 10 4 3 7" xfId="583" xr:uid="{C033EB7F-A08E-469E-95F6-A6DC6BB8ECA2}"/>
    <cellStyle name="Normal 10 4 3 8" xfId="584" xr:uid="{C4A5F19F-EC5B-4E2C-8B83-B5E3E4846DA1}"/>
    <cellStyle name="Normal 10 4 4" xfId="585" xr:uid="{E01521DC-BEA2-4564-806C-22765779A808}"/>
    <cellStyle name="Normal 10 4 4 2" xfId="586" xr:uid="{FACFCD15-D360-4E91-AF13-4F7D08DE4963}"/>
    <cellStyle name="Normal 10 4 4 2 2" xfId="587" xr:uid="{A7693C6C-02A5-466A-B9FA-B5747F8F89A9}"/>
    <cellStyle name="Normal 10 4 4 2 2 2" xfId="588" xr:uid="{25806075-7E80-4AB1-AA15-AE84A257AC88}"/>
    <cellStyle name="Normal 10 4 4 2 2 3" xfId="589" xr:uid="{F38F4633-136B-4D7A-89E2-B92642C85449}"/>
    <cellStyle name="Normal 10 4 4 2 2 4" xfId="590" xr:uid="{73E83774-5E1C-4589-A1CD-67FFAF7FFDC7}"/>
    <cellStyle name="Normal 10 4 4 2 3" xfId="591" xr:uid="{F7A178C4-30AF-464A-85C8-2D07FF485184}"/>
    <cellStyle name="Normal 10 4 4 2 4" xfId="592" xr:uid="{6AFC4849-FC98-44F5-86FA-BB374B1068C8}"/>
    <cellStyle name="Normal 10 4 4 2 5" xfId="593" xr:uid="{7D8BA743-CC2F-4E04-B309-24EEE5CD1B0F}"/>
    <cellStyle name="Normal 10 4 4 3" xfId="594" xr:uid="{1F9862FA-0C68-4342-A39E-BB05D6C47F0C}"/>
    <cellStyle name="Normal 10 4 4 3 2" xfId="595" xr:uid="{09CDC674-1072-48BF-B8CC-36A1EAA62081}"/>
    <cellStyle name="Normal 10 4 4 3 3" xfId="596" xr:uid="{054CADD5-E095-4CCD-B5D8-A9DD69265308}"/>
    <cellStyle name="Normal 10 4 4 3 4" xfId="597" xr:uid="{7193AC34-05DE-4B0F-B314-836E438D8A96}"/>
    <cellStyle name="Normal 10 4 4 4" xfId="598" xr:uid="{904C42C2-DF73-49F6-A13D-33DCA8FCC1C1}"/>
    <cellStyle name="Normal 10 4 4 4 2" xfId="599" xr:uid="{99961A0E-BEB5-408B-9571-F63D3F4F18A6}"/>
    <cellStyle name="Normal 10 4 4 4 3" xfId="600" xr:uid="{DCA4770E-0F70-4717-B77B-BA3A688F7635}"/>
    <cellStyle name="Normal 10 4 4 4 4" xfId="601" xr:uid="{4C06CD39-5D18-46E0-BCA6-0FAA89FA4FA8}"/>
    <cellStyle name="Normal 10 4 4 5" xfId="602" xr:uid="{6392F4AA-D030-40A0-9C87-0D92C309EC4F}"/>
    <cellStyle name="Normal 10 4 4 6" xfId="603" xr:uid="{DC4391A5-3AD0-4246-8A59-04F90CCA1C5B}"/>
    <cellStyle name="Normal 10 4 4 7" xfId="604" xr:uid="{1E63172B-78B7-49F0-AB00-768E422783E8}"/>
    <cellStyle name="Normal 10 4 5" xfId="605" xr:uid="{9DF5C238-968B-4F03-B62C-6E7CDEF5F279}"/>
    <cellStyle name="Normal 10 4 5 2" xfId="606" xr:uid="{E42326FE-2E9B-4E47-8CBC-A358AC0F53C8}"/>
    <cellStyle name="Normal 10 4 5 2 2" xfId="607" xr:uid="{4C08F499-FF1A-430B-AB49-E9F63FC40638}"/>
    <cellStyle name="Normal 10 4 5 2 3" xfId="608" xr:uid="{C9E9FE54-E7B3-49FA-ADB4-086B459588C7}"/>
    <cellStyle name="Normal 10 4 5 2 4" xfId="609" xr:uid="{EBDBC79D-3334-451F-B14B-E88734348FCD}"/>
    <cellStyle name="Normal 10 4 5 3" xfId="610" xr:uid="{016E8C5D-6ED7-434D-B806-187B853DF12A}"/>
    <cellStyle name="Normal 10 4 5 3 2" xfId="611" xr:uid="{83288885-4E23-4060-B2CE-1608FF44E60F}"/>
    <cellStyle name="Normal 10 4 5 3 3" xfId="612" xr:uid="{45E879C5-B487-4067-98E3-A256A71E67A2}"/>
    <cellStyle name="Normal 10 4 5 3 4" xfId="613" xr:uid="{AB117B51-F1FD-4CB1-9C78-75AF576EBFE1}"/>
    <cellStyle name="Normal 10 4 5 4" xfId="614" xr:uid="{2B6092B6-B143-4757-BD9B-E5E08BCB35C3}"/>
    <cellStyle name="Normal 10 4 5 5" xfId="615" xr:uid="{206C0A7F-822B-4C23-B159-134D8DE17172}"/>
    <cellStyle name="Normal 10 4 5 6" xfId="616" xr:uid="{999B6E4F-E086-4ACC-BDCB-EA702F731301}"/>
    <cellStyle name="Normal 10 4 6" xfId="617" xr:uid="{BD57BBBB-961A-4CBB-A857-B7764BD5D8F4}"/>
    <cellStyle name="Normal 10 4 6 2" xfId="618" xr:uid="{A9A2DBCF-473B-42ED-AF65-C5F93F61D0DF}"/>
    <cellStyle name="Normal 10 4 6 2 2" xfId="619" xr:uid="{29696317-6AF9-4513-8A7F-A9764C96382E}"/>
    <cellStyle name="Normal 10 4 6 2 3" xfId="620" xr:uid="{093F98E4-6C05-47F8-8A93-817810AE8EE4}"/>
    <cellStyle name="Normal 10 4 6 2 4" xfId="621" xr:uid="{A193386A-E9F7-4271-9E2D-56F0BAF672B3}"/>
    <cellStyle name="Normal 10 4 6 3" xfId="622" xr:uid="{0520428D-50E5-4E0D-A627-1FD03733A120}"/>
    <cellStyle name="Normal 10 4 6 4" xfId="623" xr:uid="{E7356CD3-9493-465B-A842-1218E51140A9}"/>
    <cellStyle name="Normal 10 4 6 5" xfId="624" xr:uid="{B32A57DB-F9BC-4EB5-8917-78D03165D9BB}"/>
    <cellStyle name="Normal 10 4 7" xfId="625" xr:uid="{E8B85B33-C054-481F-A644-CC7AA6C7F7FC}"/>
    <cellStyle name="Normal 10 4 7 2" xfId="626" xr:uid="{18D36D26-64CB-493E-9EFD-6C56442249F2}"/>
    <cellStyle name="Normal 10 4 7 3" xfId="627" xr:uid="{D217D162-7200-4373-8B84-26237106BD31}"/>
    <cellStyle name="Normal 10 4 7 4" xfId="628" xr:uid="{CD151F3E-20D6-4678-A900-65F42F888CA9}"/>
    <cellStyle name="Normal 10 4 8" xfId="629" xr:uid="{BFA003F8-963D-4F1D-8EBC-847576377C9D}"/>
    <cellStyle name="Normal 10 4 8 2" xfId="630" xr:uid="{BDEEB927-7743-4B49-983C-AC1EE5A0A466}"/>
    <cellStyle name="Normal 10 4 8 3" xfId="631" xr:uid="{237F23B2-5A1C-4D99-9B4B-967075202B26}"/>
    <cellStyle name="Normal 10 4 8 4" xfId="632" xr:uid="{AC332834-4159-45BE-B209-5AE6CCC6CB37}"/>
    <cellStyle name="Normal 10 4 9" xfId="633" xr:uid="{E2359954-D86A-40E0-8D54-B17821CFD926}"/>
    <cellStyle name="Normal 10 5" xfId="58" xr:uid="{7F4C2F73-5507-4AC3-A487-7A0954CF7E6B}"/>
    <cellStyle name="Normal 10 5 2" xfId="59" xr:uid="{0072A2BB-0EA8-485E-81FC-B14ED611693F}"/>
    <cellStyle name="Normal 10 5 2 2" xfId="634" xr:uid="{ECF5BB64-5AA6-40D8-9A5C-62586FEF0399}"/>
    <cellStyle name="Normal 10 5 2 2 2" xfId="635" xr:uid="{5F4AB0A5-83A3-46D4-ABDA-2263B9AB6E04}"/>
    <cellStyle name="Normal 10 5 2 2 2 2" xfId="636" xr:uid="{832B6640-93CE-4352-A0C5-58943E6C4E69}"/>
    <cellStyle name="Normal 10 5 2 2 2 3" xfId="637" xr:uid="{7CBF7255-9737-4377-8432-0FE7139BDB66}"/>
    <cellStyle name="Normal 10 5 2 2 2 4" xfId="638" xr:uid="{EAC64233-8DA4-41CA-ABEE-0D9375A0C3AE}"/>
    <cellStyle name="Normal 10 5 2 2 3" xfId="639" xr:uid="{84B1E285-C9DA-41D8-B1A3-B5BEAFDD8029}"/>
    <cellStyle name="Normal 10 5 2 2 3 2" xfId="640" xr:uid="{6063D73A-C230-4636-B092-9E36AF8755FC}"/>
    <cellStyle name="Normal 10 5 2 2 3 3" xfId="641" xr:uid="{9FC4DC7F-6E70-4BAE-96EB-71FE0EB92226}"/>
    <cellStyle name="Normal 10 5 2 2 3 4" xfId="642" xr:uid="{A00012BC-F55A-44E4-8632-0B98F0841EF7}"/>
    <cellStyle name="Normal 10 5 2 2 4" xfId="643" xr:uid="{D94496C1-E748-4413-82D6-E566BFFB5ED1}"/>
    <cellStyle name="Normal 10 5 2 2 5" xfId="644" xr:uid="{46F05F92-5040-463B-ACCC-35E48D53CFDF}"/>
    <cellStyle name="Normal 10 5 2 2 6" xfId="645" xr:uid="{2709894E-9388-4D34-B650-0E1A2AAAF5D8}"/>
    <cellStyle name="Normal 10 5 2 3" xfId="646" xr:uid="{74319C8D-9B03-4FB4-9257-D9CCAA2E5106}"/>
    <cellStyle name="Normal 10 5 2 3 2" xfId="647" xr:uid="{C1D39FF3-3C27-483D-BF4C-118AAC36DB0A}"/>
    <cellStyle name="Normal 10 5 2 3 2 2" xfId="648" xr:uid="{E0F55FD3-603E-4DE7-B6A0-7531694D036F}"/>
    <cellStyle name="Normal 10 5 2 3 2 3" xfId="649" xr:uid="{B84D7039-F1A3-4946-AE72-28BFA2C63877}"/>
    <cellStyle name="Normal 10 5 2 3 2 4" xfId="650" xr:uid="{E718DF91-803C-4E49-B665-4DD8FD44A51B}"/>
    <cellStyle name="Normal 10 5 2 3 3" xfId="651" xr:uid="{955560F9-B2C3-4AB8-896D-7E47704791FE}"/>
    <cellStyle name="Normal 10 5 2 3 4" xfId="652" xr:uid="{2E211E93-9EF9-414C-B869-7E0001EE6C61}"/>
    <cellStyle name="Normal 10 5 2 3 5" xfId="653" xr:uid="{8AEC278A-D77F-49C2-AE17-410BAC557B95}"/>
    <cellStyle name="Normal 10 5 2 4" xfId="654" xr:uid="{84E3ADD2-8E4D-494A-9CA6-E0C43BB9A2BD}"/>
    <cellStyle name="Normal 10 5 2 4 2" xfId="655" xr:uid="{6AB68D19-5099-46AD-8949-DF941EB9B495}"/>
    <cellStyle name="Normal 10 5 2 4 3" xfId="656" xr:uid="{BD5B1928-D31D-4080-80C2-534EB41508ED}"/>
    <cellStyle name="Normal 10 5 2 4 4" xfId="657" xr:uid="{9A1DDC70-32B6-4C43-BBC2-1E2F05FD5D93}"/>
    <cellStyle name="Normal 10 5 2 5" xfId="658" xr:uid="{EF62ACDE-0C6A-405E-86DE-A4F4B63D317E}"/>
    <cellStyle name="Normal 10 5 2 5 2" xfId="659" xr:uid="{F6448111-56F2-4EC2-BEC2-987AD528CA65}"/>
    <cellStyle name="Normal 10 5 2 5 3" xfId="660" xr:uid="{74378F6E-A811-4298-B5DC-FA4B204A62EE}"/>
    <cellStyle name="Normal 10 5 2 5 4" xfId="661" xr:uid="{0AFD73BB-C19E-45CC-8E8B-85F46ABB409D}"/>
    <cellStyle name="Normal 10 5 2 6" xfId="662" xr:uid="{3510B21B-67FE-4E2F-9A8E-41B54E4438E4}"/>
    <cellStyle name="Normal 10 5 2 7" xfId="663" xr:uid="{87545C74-5F00-409B-A3EE-34A1801356D1}"/>
    <cellStyle name="Normal 10 5 2 8" xfId="664" xr:uid="{D7590D1B-9529-4A0F-8320-56520D9B2C0B}"/>
    <cellStyle name="Normal 10 5 3" xfId="665" xr:uid="{12FB5D70-A5FB-47CC-A019-9C7890B70C03}"/>
    <cellStyle name="Normal 10 5 3 2" xfId="666" xr:uid="{3B6EA4E8-A28B-434B-9B2C-DD063BF377AC}"/>
    <cellStyle name="Normal 10 5 3 2 2" xfId="667" xr:uid="{5E394D10-AA8E-45BA-8AE4-0147FD9E4827}"/>
    <cellStyle name="Normal 10 5 3 2 3" xfId="668" xr:uid="{A5580CF6-73C4-4414-B60D-7A206EFF919C}"/>
    <cellStyle name="Normal 10 5 3 2 4" xfId="669" xr:uid="{09BFDDF1-52F1-467A-A596-FD4CE252F14B}"/>
    <cellStyle name="Normal 10 5 3 3" xfId="670" xr:uid="{3ED6BD41-EB93-4D0F-A0CD-8BBCE29A8F53}"/>
    <cellStyle name="Normal 10 5 3 3 2" xfId="671" xr:uid="{8D21DEA1-EC91-46A0-8ADB-82DB15AD8DED}"/>
    <cellStyle name="Normal 10 5 3 3 3" xfId="672" xr:uid="{0A5804F3-6337-4B25-9BF0-6E7D9ABFB0DA}"/>
    <cellStyle name="Normal 10 5 3 3 4" xfId="673" xr:uid="{330BE5FE-ADC0-4950-BDE3-D73F2A119FA2}"/>
    <cellStyle name="Normal 10 5 3 4" xfId="674" xr:uid="{B87C2364-D846-49D2-A771-C19E9D4883AD}"/>
    <cellStyle name="Normal 10 5 3 5" xfId="675" xr:uid="{61896EC1-129E-47FA-922D-CB0A51C76461}"/>
    <cellStyle name="Normal 10 5 3 6" xfId="676" xr:uid="{9F241800-DEC9-4DC3-A320-0DE28824E4CB}"/>
    <cellStyle name="Normal 10 5 4" xfId="677" xr:uid="{E92135C1-DFB9-49E0-8671-9F2D75D52EFE}"/>
    <cellStyle name="Normal 10 5 4 2" xfId="678" xr:uid="{76035535-DCBA-4959-8FA2-DBFE106970E3}"/>
    <cellStyle name="Normal 10 5 4 2 2" xfId="679" xr:uid="{DF03AD4D-D34C-4015-88A5-6A1426C85E37}"/>
    <cellStyle name="Normal 10 5 4 2 3" xfId="680" xr:uid="{7DB64086-BCB5-446A-B927-7E2CF72E7B98}"/>
    <cellStyle name="Normal 10 5 4 2 4" xfId="681" xr:uid="{B80067D2-2D6A-49D5-B5F0-00DE9B4ADA7A}"/>
    <cellStyle name="Normal 10 5 4 3" xfId="682" xr:uid="{A1540689-84BC-408B-A479-41AE344FDE34}"/>
    <cellStyle name="Normal 10 5 4 4" xfId="683" xr:uid="{695140C8-882D-4A1C-8215-AC20FC08FB69}"/>
    <cellStyle name="Normal 10 5 4 5" xfId="684" xr:uid="{4F6AA437-C4ED-4DB4-ACAD-1A206E74B025}"/>
    <cellStyle name="Normal 10 5 5" xfId="685" xr:uid="{C2507BF7-A857-4178-B78A-EC4E2DA3724E}"/>
    <cellStyle name="Normal 10 5 5 2" xfId="686" xr:uid="{4D08C826-FB59-4C5A-A899-087961047876}"/>
    <cellStyle name="Normal 10 5 5 3" xfId="687" xr:uid="{36231FA5-C871-45C0-9040-072D9D71CF91}"/>
    <cellStyle name="Normal 10 5 5 4" xfId="688" xr:uid="{62AE7E38-E0A7-4D68-A1EB-3C334CCAF9DB}"/>
    <cellStyle name="Normal 10 5 6" xfId="689" xr:uid="{1D718B43-82F2-4364-AC57-059C51EA6B27}"/>
    <cellStyle name="Normal 10 5 6 2" xfId="690" xr:uid="{6D523EF8-C80B-49FB-88E2-69539C71C548}"/>
    <cellStyle name="Normal 10 5 6 3" xfId="691" xr:uid="{8468EF9D-17F5-4C5C-B833-397A6009DF47}"/>
    <cellStyle name="Normal 10 5 6 4" xfId="692" xr:uid="{130A3BBF-8BC8-40A3-94E0-D9B6B12F433F}"/>
    <cellStyle name="Normal 10 5 7" xfId="693" xr:uid="{55C60318-9F0E-4BDF-B28F-9B7597492806}"/>
    <cellStyle name="Normal 10 5 8" xfId="694" xr:uid="{833295E0-C033-4218-BEA9-A6D7AD0A5E12}"/>
    <cellStyle name="Normal 10 5 9" xfId="695" xr:uid="{5EA94D96-A9B1-43E1-ADA3-DF753604DFFB}"/>
    <cellStyle name="Normal 10 6" xfId="60" xr:uid="{8C7A4973-A4F8-421E-BB2B-7CFB3CFAF6BC}"/>
    <cellStyle name="Normal 10 6 2" xfId="696" xr:uid="{DF10937A-E862-4500-8A65-7F2614929301}"/>
    <cellStyle name="Normal 10 6 2 2" xfId="697" xr:uid="{1D5BF81B-E7E8-438E-9F04-E74BE52691C4}"/>
    <cellStyle name="Normal 10 6 2 2 2" xfId="698" xr:uid="{C95778AB-AB20-4036-BCAF-E4A3D2521A15}"/>
    <cellStyle name="Normal 10 6 2 2 2 2" xfId="3826" xr:uid="{505B624A-D277-47CB-B9C9-B222BFE31911}"/>
    <cellStyle name="Normal 10 6 2 2 3" xfId="699" xr:uid="{E8DA5C52-E047-466D-AF19-59AB7817C061}"/>
    <cellStyle name="Normal 10 6 2 2 4" xfId="700" xr:uid="{77FA3A64-CA38-4AB3-B874-EEBE0AD471F0}"/>
    <cellStyle name="Normal 10 6 2 3" xfId="701" xr:uid="{AB9B81C8-7D1B-45A4-BFBB-26B100427496}"/>
    <cellStyle name="Normal 10 6 2 3 2" xfId="702" xr:uid="{97639B8B-CB65-4F1B-B849-AAA9FA29FF87}"/>
    <cellStyle name="Normal 10 6 2 3 3" xfId="703" xr:uid="{A0D27291-A57E-4508-83E1-F8A58F00571E}"/>
    <cellStyle name="Normal 10 6 2 3 4" xfId="704" xr:uid="{B2205F02-3425-4601-A84D-764C13E700EA}"/>
    <cellStyle name="Normal 10 6 2 4" xfId="705" xr:uid="{17155A77-6E3F-4502-B846-E15E09FD87C5}"/>
    <cellStyle name="Normal 10 6 2 5" xfId="706" xr:uid="{2E111F48-C697-425E-A9E6-1696D54DEDFA}"/>
    <cellStyle name="Normal 10 6 2 6" xfId="707" xr:uid="{8287B268-C0AF-466E-BDA9-98913DD8C2BA}"/>
    <cellStyle name="Normal 10 6 3" xfId="708" xr:uid="{BD41DD23-A9D0-4BB3-8EAC-1F2F1A7F3671}"/>
    <cellStyle name="Normal 10 6 3 2" xfId="709" xr:uid="{755DB431-3A4E-4486-AF06-F849CC8A7DA4}"/>
    <cellStyle name="Normal 10 6 3 2 2" xfId="710" xr:uid="{B588D443-2AA1-480B-AD60-3B1E59D99529}"/>
    <cellStyle name="Normal 10 6 3 2 3" xfId="711" xr:uid="{7436E6CD-4454-4C93-A6AA-D4C467A600D6}"/>
    <cellStyle name="Normal 10 6 3 2 4" xfId="712" xr:uid="{91AF90E8-060A-429A-84CE-416E231F310D}"/>
    <cellStyle name="Normal 10 6 3 3" xfId="713" xr:uid="{7BE9077E-76F4-41E7-BD49-7A63CB6F6EEC}"/>
    <cellStyle name="Normal 10 6 3 4" xfId="714" xr:uid="{261DD582-CAD9-4113-9118-03D5B0DC40F4}"/>
    <cellStyle name="Normal 10 6 3 5" xfId="715" xr:uid="{9451D139-9014-41DC-AE9B-A2AAEF9602C0}"/>
    <cellStyle name="Normal 10 6 4" xfId="716" xr:uid="{A1B59F2B-E759-4086-AE1B-5D0B5C4BE0EA}"/>
    <cellStyle name="Normal 10 6 4 2" xfId="717" xr:uid="{8AEE04EF-974C-42E0-BFD9-B7D3044E3AF8}"/>
    <cellStyle name="Normal 10 6 4 3" xfId="718" xr:uid="{86CA6377-8FED-4780-8C72-0DAB1A74C4CD}"/>
    <cellStyle name="Normal 10 6 4 4" xfId="719" xr:uid="{2BA30A46-6F59-4EC8-B0CB-CCAB8541E288}"/>
    <cellStyle name="Normal 10 6 5" xfId="720" xr:uid="{E4F76203-6884-4386-B132-6412D8409FAA}"/>
    <cellStyle name="Normal 10 6 5 2" xfId="721" xr:uid="{F0C7E583-06A0-4E73-8BF7-96A9B38E35A3}"/>
    <cellStyle name="Normal 10 6 5 3" xfId="722" xr:uid="{103E7749-D34C-472C-933B-93EF645A7B41}"/>
    <cellStyle name="Normal 10 6 5 4" xfId="723" xr:uid="{75C59C4F-D3A2-4B62-A932-94796EAC4988}"/>
    <cellStyle name="Normal 10 6 6" xfId="724" xr:uid="{A666F92A-ADB4-4F7F-AAC6-AD327D98B1AC}"/>
    <cellStyle name="Normal 10 6 7" xfId="725" xr:uid="{21666C2B-7CC1-4686-83F8-19080D6A61EA}"/>
    <cellStyle name="Normal 10 6 8" xfId="726" xr:uid="{A13E267D-C207-470E-8E96-3D3AE2B2DC37}"/>
    <cellStyle name="Normal 10 7" xfId="727" xr:uid="{6DE1C339-DB1B-4FAB-8F9D-A324FEFC0D6F}"/>
    <cellStyle name="Normal 10 7 2" xfId="728" xr:uid="{4FED02D1-9674-4554-81A8-B46B771FCDAF}"/>
    <cellStyle name="Normal 10 7 2 2" xfId="729" xr:uid="{C68F114B-E07F-40EA-A636-6317F2907695}"/>
    <cellStyle name="Normal 10 7 2 2 2" xfId="730" xr:uid="{35AEDBDC-0300-4624-A185-28B45967FA18}"/>
    <cellStyle name="Normal 10 7 2 2 3" xfId="731" xr:uid="{C7540C87-F2CE-402A-B8B6-4916140F2973}"/>
    <cellStyle name="Normal 10 7 2 2 4" xfId="732" xr:uid="{1B670D72-85CD-4BBB-9DA2-4288F98E3820}"/>
    <cellStyle name="Normal 10 7 2 3" xfId="733" xr:uid="{5C008824-F51B-497D-9912-F6F29BF744D9}"/>
    <cellStyle name="Normal 10 7 2 4" xfId="734" xr:uid="{DE2E0308-594F-47D9-BBA5-D762AAEE44D9}"/>
    <cellStyle name="Normal 10 7 2 5" xfId="735" xr:uid="{4A84962F-6BD9-450C-AE7F-35153D59480C}"/>
    <cellStyle name="Normal 10 7 3" xfId="736" xr:uid="{92F4480F-0058-4580-A708-FEFCD3E02400}"/>
    <cellStyle name="Normal 10 7 3 2" xfId="737" xr:uid="{0028BF28-C799-45DD-88F6-33E4E4A6C2CD}"/>
    <cellStyle name="Normal 10 7 3 3" xfId="738" xr:uid="{86AD7B15-108E-4BF5-ABC7-7E176092C702}"/>
    <cellStyle name="Normal 10 7 3 4" xfId="739" xr:uid="{3548C2A1-6D65-40CC-8610-65C725502457}"/>
    <cellStyle name="Normal 10 7 4" xfId="740" xr:uid="{543FF6DF-5303-4ADD-A288-2A9805B220A3}"/>
    <cellStyle name="Normal 10 7 4 2" xfId="741" xr:uid="{D7B4E3C7-D7E9-43E8-8AF0-617D55C257D9}"/>
    <cellStyle name="Normal 10 7 4 3" xfId="742" xr:uid="{8D8AA0BE-AE0F-4A39-8F3E-81D40ABB7BF1}"/>
    <cellStyle name="Normal 10 7 4 4" xfId="743" xr:uid="{FA3D8310-84B6-4789-A571-721EAFBDA4BF}"/>
    <cellStyle name="Normal 10 7 5" xfId="744" xr:uid="{A01ED5FD-EAD3-4FE9-A198-D3BCC177B67A}"/>
    <cellStyle name="Normal 10 7 6" xfId="745" xr:uid="{4121EC05-A302-43E2-AE51-AB429C4EE345}"/>
    <cellStyle name="Normal 10 7 7" xfId="746" xr:uid="{7A95A14D-A555-455A-9763-955FEF52B3E5}"/>
    <cellStyle name="Normal 10 8" xfId="747" xr:uid="{953738AF-CBFA-403F-B526-22BCB1560B5B}"/>
    <cellStyle name="Normal 10 8 2" xfId="748" xr:uid="{41E935FB-9F69-4F63-95AA-0629C78655FA}"/>
    <cellStyle name="Normal 10 8 2 2" xfId="749" xr:uid="{7665E567-D824-4AF7-815A-88FC39CE4618}"/>
    <cellStyle name="Normal 10 8 2 3" xfId="750" xr:uid="{3FE2CBB3-900E-4474-88BF-A2A57F962422}"/>
    <cellStyle name="Normal 10 8 2 4" xfId="751" xr:uid="{ED832D79-720E-4FB9-9E6A-21830DAD2EFA}"/>
    <cellStyle name="Normal 10 8 3" xfId="752" xr:uid="{48270000-BF65-44B9-A8FC-B129A70736C5}"/>
    <cellStyle name="Normal 10 8 3 2" xfId="753" xr:uid="{891106DA-37A4-418C-9012-C18B87A15568}"/>
    <cellStyle name="Normal 10 8 3 3" xfId="754" xr:uid="{433E3F7C-B4F1-4677-8940-6CC4F28A4C76}"/>
    <cellStyle name="Normal 10 8 3 4" xfId="755" xr:uid="{ECE8A09F-FD37-455F-B55F-0A5965A06F5A}"/>
    <cellStyle name="Normal 10 8 4" xfId="756" xr:uid="{8EDA9F1B-B63D-4CC6-AC35-7C5D0A7972B7}"/>
    <cellStyle name="Normal 10 8 5" xfId="757" xr:uid="{ACA25917-C8F4-4508-943A-17CE713ACCA2}"/>
    <cellStyle name="Normal 10 8 6" xfId="758" xr:uid="{5F010CDF-86EA-4A5A-BCF7-FEFE4E5369F6}"/>
    <cellStyle name="Normal 10 9" xfId="759" xr:uid="{FD943713-9C8C-433C-B0A0-682A22613E06}"/>
    <cellStyle name="Normal 10 9 2" xfId="760" xr:uid="{45B5D518-B943-48C4-91F8-C81C4FD29268}"/>
    <cellStyle name="Normal 10 9 2 2" xfId="761" xr:uid="{D01CCE6B-0D8A-4391-A45A-3788D79E6486}"/>
    <cellStyle name="Normal 10 9 2 2 2" xfId="4301" xr:uid="{7BC8BA45-2656-4A1A-ABCF-9E17810F2E38}"/>
    <cellStyle name="Normal 10 9 2 3" xfId="762" xr:uid="{E7DDDB75-87AD-4B31-9D00-B70EDFBC2049}"/>
    <cellStyle name="Normal 10 9 2 4" xfId="763" xr:uid="{E4101A20-A4D6-420B-88BC-9F1D4FF22912}"/>
    <cellStyle name="Normal 10 9 3" xfId="764" xr:uid="{D745218F-497E-4BB0-B633-C05D0C791122}"/>
    <cellStyle name="Normal 10 9 4" xfId="765" xr:uid="{7BED8175-B4B3-4CD1-94E0-9B8ECD296F7F}"/>
    <cellStyle name="Normal 10 9 5" xfId="766" xr:uid="{AE7532C5-1886-471D-9586-9CDE9218D4EA}"/>
    <cellStyle name="Normal 11" xfId="61" xr:uid="{650A09F2-0116-4073-9DDC-FD9DD3D19B87}"/>
    <cellStyle name="Normal 11 2" xfId="3698" xr:uid="{EDEEAFF2-B895-4F7E-9ECE-2FBAA0B15654}"/>
    <cellStyle name="Normal 11 3" xfId="4306" xr:uid="{664029F2-C3D9-487B-BF74-77E1300E7C00}"/>
    <cellStyle name="Normal 12" xfId="62" xr:uid="{38FEDA26-DA99-44B5-91AC-E49D44BA4286}"/>
    <cellStyle name="Normal 12 2" xfId="3699" xr:uid="{041E3AE1-4355-4ABE-ABFA-266230079CCF}"/>
    <cellStyle name="Normal 13" xfId="63" xr:uid="{16830DAA-E886-4AFB-9E0C-B84FBF1DF110}"/>
    <cellStyle name="Normal 13 2" xfId="64" xr:uid="{7D5A62F9-E0D0-4F0D-849A-7E761B9D6A04}"/>
    <cellStyle name="Normal 13 2 2" xfId="3700" xr:uid="{E95BAE0B-1B09-449B-AAF1-85C9DCEF6F5E}"/>
    <cellStyle name="Normal 13 2 3" xfId="4308" xr:uid="{EB0478F4-4611-403D-B230-7A6453600C40}"/>
    <cellStyle name="Normal 13 3" xfId="3701" xr:uid="{26AA6A32-6ECB-48BE-996E-C703464E4147}"/>
    <cellStyle name="Normal 13 3 2" xfId="4392" xr:uid="{9505AFDE-13FD-4656-B994-8ABA8A950F27}"/>
    <cellStyle name="Normal 13 3 3" xfId="4309" xr:uid="{D94EB5B7-C145-4757-800B-882B93B6A86F}"/>
    <cellStyle name="Normal 13 4" xfId="4310" xr:uid="{C645ADED-455C-469D-A311-B01EB5C9D97E}"/>
    <cellStyle name="Normal 13 5" xfId="4307" xr:uid="{B20F2623-53E0-4DA8-B4A8-E0EE5D31A576}"/>
    <cellStyle name="Normal 14" xfId="65" xr:uid="{D06A995E-4DAE-4999-BFEE-E0E26641EE88}"/>
    <cellStyle name="Normal 14 18" xfId="4312" xr:uid="{17232B37-5F8C-42F9-930F-7BE8C76E878F}"/>
    <cellStyle name="Normal 14 2" xfId="185" xr:uid="{FD6F83EC-05A5-4D9F-B5F3-795F0159B1D3}"/>
    <cellStyle name="Normal 14 2 2" xfId="186" xr:uid="{056896BC-EC6B-4D98-9A35-7286EFC87821}"/>
    <cellStyle name="Normal 14 2 2 2" xfId="3702" xr:uid="{85841A34-1E3C-4E8F-A537-01337ACC1673}"/>
    <cellStyle name="Normal 14 2 3" xfId="3703" xr:uid="{CD826E45-5D8A-419B-80DA-F0BC2AE46154}"/>
    <cellStyle name="Normal 14 3" xfId="3704" xr:uid="{681EF2E7-EFF0-4AF1-88ED-90A3DDF344E5}"/>
    <cellStyle name="Normal 14 4" xfId="4311" xr:uid="{E362CF7B-91EF-4087-9D74-2CBD40A12AEF}"/>
    <cellStyle name="Normal 15" xfId="66" xr:uid="{15723F77-4231-4FE4-87A1-993EE3E018A8}"/>
    <cellStyle name="Normal 15 2" xfId="67" xr:uid="{71705472-7EFF-444B-A46B-196D4C4139FB}"/>
    <cellStyle name="Normal 15 2 2" xfId="3705" xr:uid="{17397423-7749-4F75-9337-AACAFB97265E}"/>
    <cellStyle name="Normal 15 3" xfId="3706" xr:uid="{25879B78-89A2-4FAF-A1DD-49A8C41F5E9A}"/>
    <cellStyle name="Normal 15 3 2" xfId="4393" xr:uid="{D52919F0-35FE-4980-A280-F8F3B8E08E94}"/>
    <cellStyle name="Normal 15 3 3" xfId="4314" xr:uid="{651D383D-CCFE-4FA9-AF23-20F6C11BCE49}"/>
    <cellStyle name="Normal 15 4" xfId="4313" xr:uid="{506AEDE4-B5B2-4541-8209-B6E93B76D2D4}"/>
    <cellStyle name="Normal 16" xfId="68" xr:uid="{DEB85398-A20A-490B-957D-1378D2A85700}"/>
    <cellStyle name="Normal 16 2" xfId="3707" xr:uid="{87E3B5A3-BBB7-4FCC-B6EE-858DE741E346}"/>
    <cellStyle name="Normal 16 2 2" xfId="4394" xr:uid="{3804F732-535D-4CAE-8EF7-5737782A328A}"/>
    <cellStyle name="Normal 16 2 3" xfId="4315" xr:uid="{ECD66149-696A-4B32-B420-DD8DC44DBA76}"/>
    <cellStyle name="Normal 17" xfId="69" xr:uid="{2472AAA0-1175-47B0-ACC6-E97BD4EDB1DF}"/>
    <cellStyle name="Normal 17 2" xfId="3708" xr:uid="{D46589B8-D771-499C-B84F-70BB50865FCB}"/>
    <cellStyle name="Normal 17 2 2" xfId="4395" xr:uid="{6FCA20E7-E8E3-48E5-B4CB-1A73D9113103}"/>
    <cellStyle name="Normal 17 2 3" xfId="4317" xr:uid="{BCD2757B-11D7-4F99-AEDB-9CB6A0E699EB}"/>
    <cellStyle name="Normal 17 3" xfId="4318" xr:uid="{53978380-BA99-40C8-BF81-05D0344879DF}"/>
    <cellStyle name="Normal 17 4" xfId="4316" xr:uid="{B4092D39-44A2-4F00-B79D-BD05F716A1CB}"/>
    <cellStyle name="Normal 18" xfId="70" xr:uid="{503E0048-FF52-4ED7-9A56-24994B8FA07E}"/>
    <cellStyle name="Normal 18 2" xfId="3709" xr:uid="{4FC9F6A1-B971-479D-9591-F08E30500CCA}"/>
    <cellStyle name="Normal 18 3" xfId="4319" xr:uid="{29BEF8C9-F5CD-411E-932C-D110736F7D5D}"/>
    <cellStyle name="Normal 19" xfId="71" xr:uid="{DBB50ED6-2147-482E-9C12-198D2D9DF6EB}"/>
    <cellStyle name="Normal 19 2" xfId="72" xr:uid="{6A357A5A-D878-4624-AB3E-838E9153BDAF}"/>
    <cellStyle name="Normal 19 2 2" xfId="3710" xr:uid="{42114DEE-BB14-42EB-B267-CDB91A91970E}"/>
    <cellStyle name="Normal 19 3" xfId="3711" xr:uid="{A5A0AD41-CAB2-46D4-820A-D482F3CA45A2}"/>
    <cellStyle name="Normal 2" xfId="3" xr:uid="{0035700C-F3A5-4A6F-B63A-5CE25669DEE2}"/>
    <cellStyle name="Normal 2 2" xfId="73" xr:uid="{0F276325-E11A-4093-B24C-EDC99F978FB7}"/>
    <cellStyle name="Normal 2 2 2" xfId="74" xr:uid="{9587C34A-B57B-4543-BF9C-551EA22F1E46}"/>
    <cellStyle name="Normal 2 2 2 2" xfId="3712" xr:uid="{1587EB27-E5E2-4F90-9D55-A9BB3E92E5AC}"/>
    <cellStyle name="Normal 2 2 3" xfId="3713" xr:uid="{A69C8301-97A0-419B-809E-F6514AEBED9A}"/>
    <cellStyle name="Normal 2 2 4" xfId="4320" xr:uid="{16EF6090-2141-4CE2-8BE3-C1FFF85B8AA0}"/>
    <cellStyle name="Normal 2 3" xfId="75" xr:uid="{26C771EE-3E00-4E34-81D2-AE862E11DE44}"/>
    <cellStyle name="Normal 2 3 2" xfId="76" xr:uid="{5993B1EF-35AE-4BF6-9D49-CB3998DA30A8}"/>
    <cellStyle name="Normal 2 3 2 2" xfId="3714" xr:uid="{6D36A6AB-0BCF-4E86-AB1E-1D1600FF4037}"/>
    <cellStyle name="Normal 2 3 2 3" xfId="4322" xr:uid="{08ACEFC4-31D4-46E8-8A41-1B8AA6B6580B}"/>
    <cellStyle name="Normal 2 3 3" xfId="77" xr:uid="{132B1BAF-0A96-4028-81DC-A154BA69CF38}"/>
    <cellStyle name="Normal 2 3 4" xfId="78" xr:uid="{396A3273-412F-421F-B87D-2BF45BAB8988}"/>
    <cellStyle name="Normal 2 3 5" xfId="3715" xr:uid="{556E3BE8-075A-45B3-BCF2-CDDC3DF72A07}"/>
    <cellStyle name="Normal 2 3 6" xfId="4321" xr:uid="{975E3A0B-D2D1-4C08-BFA1-DDC320A50765}"/>
    <cellStyle name="Normal 2 4" xfId="79" xr:uid="{886D4BDD-0BB1-4F20-BB6D-9940C02F4F44}"/>
    <cellStyle name="Normal 2 4 2" xfId="80" xr:uid="{B066D4EF-B8D8-496D-A237-D6906E47E358}"/>
    <cellStyle name="Normal 2 4 3" xfId="3716" xr:uid="{8D6699F3-21C3-48FF-88E2-F8DF50428FE1}"/>
    <cellStyle name="Normal 2 5" xfId="3717" xr:uid="{85B6BA6B-1E50-44C7-BC73-3C460580791A}"/>
    <cellStyle name="Normal 2 5 2" xfId="3732" xr:uid="{5F4A8610-4930-4B6A-B3AD-E1B430E975F7}"/>
    <cellStyle name="Normal 2 6" xfId="3733" xr:uid="{97EDE61E-8DC5-4747-A44E-4692A7F2FFCF}"/>
    <cellStyle name="Normal 20" xfId="187" xr:uid="{26B03059-81CF-41B6-A406-64D2A83A7658}"/>
    <cellStyle name="Normal 20 2" xfId="3718" xr:uid="{D8376323-121C-404C-8F29-68581639E93E}"/>
    <cellStyle name="Normal 20 2 2" xfId="3719" xr:uid="{791A3692-7FC2-4A2C-91BE-3BF40B187B1E}"/>
    <cellStyle name="Normal 20 2 2 2" xfId="4396" xr:uid="{ABE10A68-413A-43F7-ACE1-1C0402A11354}"/>
    <cellStyle name="Normal 20 2 2 3" xfId="4388" xr:uid="{D3E69D50-DCCD-4EC5-8D9A-2D1017180FE5}"/>
    <cellStyle name="Normal 20 2 3" xfId="4391" xr:uid="{26A2730D-0816-4227-948C-DEE3F93103D5}"/>
    <cellStyle name="Normal 20 2 4" xfId="4387" xr:uid="{8AB2ED62-6D0A-4C05-8ED1-CE0E950BCAEE}"/>
    <cellStyle name="Normal 20 3" xfId="3827" xr:uid="{E6A4174F-3A99-485E-8EC7-869ADB994A03}"/>
    <cellStyle name="Normal 20 4" xfId="4323" xr:uid="{FB662E14-8511-4B2B-80AE-7B4C8C532EFD}"/>
    <cellStyle name="Normal 20 5" xfId="4404" xr:uid="{E5F4A884-D267-4DF3-BA97-070E1C416638}"/>
    <cellStyle name="Normal 21" xfId="188" xr:uid="{8E42EED9-1755-427F-9D2B-D57DD7692DA2}"/>
    <cellStyle name="Normal 21 2" xfId="3720" xr:uid="{C97E8F80-3067-46DA-B9B6-E7647CCD4B9E}"/>
    <cellStyle name="Normal 21 2 2" xfId="3721" xr:uid="{0E21FEA5-F87B-47B9-A4A0-0BEC2B5C94F1}"/>
    <cellStyle name="Normal 21 3" xfId="4324" xr:uid="{F63F4239-0893-497B-B883-36DFC898E923}"/>
    <cellStyle name="Normal 22" xfId="767" xr:uid="{06AE9CF5-3F42-4C15-9D14-C2006EFAA7C2}"/>
    <cellStyle name="Normal 22 2" xfId="3662" xr:uid="{952E7C69-7C09-4E25-B4B6-DD091F557EDB}"/>
    <cellStyle name="Normal 22 3" xfId="3661" xr:uid="{0C8A0DF1-0742-4727-9F81-E35DC596BE71}"/>
    <cellStyle name="Normal 22 3 2" xfId="4325" xr:uid="{DBD94301-9474-4986-8030-62CE14E216C1}"/>
    <cellStyle name="Normal 22 4" xfId="3665" xr:uid="{AE20EF9F-BF63-4D4A-8A91-22155E8E7B42}"/>
    <cellStyle name="Normal 22 4 2" xfId="4402" xr:uid="{98FA1565-6F4C-4C42-A7E0-24C8254C5701}"/>
    <cellStyle name="Normal 22 4 3" xfId="4406" xr:uid="{79C66DC2-E219-4204-8878-98F641E8F36B}"/>
    <cellStyle name="Normal 22 4 4" xfId="4405" xr:uid="{02440EE1-3F53-452B-A16E-95F0A8059F21}"/>
    <cellStyle name="Normal 23" xfId="3722" xr:uid="{DCF0705C-1268-4E47-AD85-40D6D675CA06}"/>
    <cellStyle name="Normal 23 2" xfId="4282" xr:uid="{973093B4-CD1A-49FD-87F4-FB39B3F1A53D}"/>
    <cellStyle name="Normal 23 2 2" xfId="4327" xr:uid="{B02907BD-2E24-4322-9D22-661AC6038D69}"/>
    <cellStyle name="Normal 23 3" xfId="4397" xr:uid="{C72C3AC3-FE37-4BE1-8A67-1A250C62554D}"/>
    <cellStyle name="Normal 23 4" xfId="4326" xr:uid="{694A5548-6BC0-45D3-B660-2F6D5B8331E0}"/>
    <cellStyle name="Normal 24" xfId="3723" xr:uid="{9B8B576D-A2AB-4B5D-AD16-AA3B3482773C}"/>
    <cellStyle name="Normal 24 2" xfId="3724" xr:uid="{01F20327-2D87-4E34-A493-3F120F154123}"/>
    <cellStyle name="Normal 24 2 2" xfId="4399" xr:uid="{4A94D421-4F35-4619-B86F-C949809EE653}"/>
    <cellStyle name="Normal 24 2 3" xfId="4329" xr:uid="{D396F135-67F3-47B8-9463-44A6DE11300C}"/>
    <cellStyle name="Normal 24 3" xfId="4398" xr:uid="{11EFA78B-354C-4D4F-844D-A3375C5DFA9B}"/>
    <cellStyle name="Normal 24 4" xfId="4328" xr:uid="{07C19F22-C572-4750-A5D5-5A528A27B707}"/>
    <cellStyle name="Normal 25" xfId="3731" xr:uid="{EBF45B99-1F41-40AD-AEB6-ECDB093C019B}"/>
    <cellStyle name="Normal 25 2" xfId="4331" xr:uid="{16D76418-E024-44E7-9989-C1444A11A31E}"/>
    <cellStyle name="Normal 25 2 2" xfId="4407" xr:uid="{F67BFCF5-B34B-40E3-A605-D558BC11BDB0}"/>
    <cellStyle name="Normal 25 3" xfId="4400" xr:uid="{22EF14F9-12F8-4C19-9FE6-773B4BD81F59}"/>
    <cellStyle name="Normal 25 4" xfId="4330" xr:uid="{6FF79807-022D-4947-8D39-CC3E4E572907}"/>
    <cellStyle name="Normal 26" xfId="4280" xr:uid="{9B815D8F-54FD-4DA5-8E3B-C72D3617FEC4}"/>
    <cellStyle name="Normal 26 2" xfId="4281" xr:uid="{4F575E7F-B82C-46EF-8443-859F69FF2914}"/>
    <cellStyle name="Normal 26 2 2" xfId="4333" xr:uid="{27C0A9BC-7552-4CBF-A858-43D010F4731C}"/>
    <cellStyle name="Normal 26 3" xfId="4332" xr:uid="{1EB5F749-7F42-4878-943B-F704687B6066}"/>
    <cellStyle name="Normal 27" xfId="4334" xr:uid="{A58D1902-2CB1-437F-BC76-7EB2D66E8E32}"/>
    <cellStyle name="Normal 27 2" xfId="4335" xr:uid="{1F69B8DE-21D3-4A89-BA83-6F79BB74EC8E}"/>
    <cellStyle name="Normal 28" xfId="4336" xr:uid="{DA537611-3C0E-456E-A365-B3A507EE9875}"/>
    <cellStyle name="Normal 28 2" xfId="4337" xr:uid="{BC5CC671-4B63-4075-8EE5-10561E09C0D4}"/>
    <cellStyle name="Normal 28 3" xfId="4338" xr:uid="{F7D1F3D3-B988-48A1-AAA2-DA3B0E0AC854}"/>
    <cellStyle name="Normal 29" xfId="4339" xr:uid="{47B850AA-1053-49CE-BEA0-E891F444F19D}"/>
    <cellStyle name="Normal 29 2" xfId="4340" xr:uid="{8483B338-972E-4DFC-9F0D-AB11D2D995E7}"/>
    <cellStyle name="Normal 3" xfId="2" xr:uid="{665067A7-73F8-4B7E-BFD2-7BB3B9468366}"/>
    <cellStyle name="Normal 3 2" xfId="81" xr:uid="{282D0888-BD14-4950-972F-F728381ADB16}"/>
    <cellStyle name="Normal 3 2 2" xfId="82" xr:uid="{1A1F48B7-A411-4D98-9216-4D5CB640A579}"/>
    <cellStyle name="Normal 3 2 2 2" xfId="3725" xr:uid="{46092795-B758-419A-8626-6A6E5F07F526}"/>
    <cellStyle name="Normal 3 2 3" xfId="83" xr:uid="{7FB02C6A-8533-4E31-AB27-F80D32C5F654}"/>
    <cellStyle name="Normal 3 2 4" xfId="3726" xr:uid="{D953357A-687A-4816-B4A7-565324486E45}"/>
    <cellStyle name="Normal 3 3" xfId="84" xr:uid="{A5F6056C-4459-4337-8535-66420BA3D255}"/>
    <cellStyle name="Normal 3 3 2" xfId="3727" xr:uid="{58B3ACA4-572F-4735-BB34-8B134028F8FE}"/>
    <cellStyle name="Normal 3 4" xfId="85" xr:uid="{2E670C87-CFBC-407F-B93A-CAB37BF6AFF9}"/>
    <cellStyle name="Normal 3 4 2" xfId="4284" xr:uid="{6D7B7967-29D4-4FC0-8FCD-5011F4E2F48C}"/>
    <cellStyle name="Normal 3 5" xfId="4283" xr:uid="{3428FEF3-CDF2-4403-8E7B-2D61186A2C15}"/>
    <cellStyle name="Normal 30" xfId="4341" xr:uid="{B1C0ECF8-9034-4BD2-A3D8-086445830706}"/>
    <cellStyle name="Normal 30 2" xfId="4342" xr:uid="{EA9177EF-938C-4ABE-B6B1-553B3759EDFA}"/>
    <cellStyle name="Normal 31" xfId="4343" xr:uid="{EFEBA95C-A704-4617-A099-201028B04396}"/>
    <cellStyle name="Normal 31 2" xfId="4344" xr:uid="{570153C4-2CB9-4050-A69C-92A0CD842393}"/>
    <cellStyle name="Normal 32" xfId="4345" xr:uid="{90161E7A-CE15-45B8-B12E-B005BB372B51}"/>
    <cellStyle name="Normal 33" xfId="4346" xr:uid="{9B1037AB-033F-412A-9997-CD602D172512}"/>
    <cellStyle name="Normal 33 2" xfId="4347" xr:uid="{408955EF-4B1A-4976-A8F3-9C703060D500}"/>
    <cellStyle name="Normal 34" xfId="4348" xr:uid="{791DD109-222E-470B-AD43-0AB074F030F3}"/>
    <cellStyle name="Normal 34 2" xfId="4349" xr:uid="{0F30ACA7-0B2C-4543-BB81-AB5AA15F0512}"/>
    <cellStyle name="Normal 35" xfId="4350" xr:uid="{548C4D48-0FE0-4883-9B8B-6A6D84841D07}"/>
    <cellStyle name="Normal 35 2" xfId="4351" xr:uid="{24D53009-9003-4D93-B638-65E83B381C96}"/>
    <cellStyle name="Normal 36" xfId="4352" xr:uid="{CB68CD94-0BA0-4EE4-AE21-74F6F6463A9C}"/>
    <cellStyle name="Normal 36 2" xfId="4353" xr:uid="{30FA7C0F-A994-4E11-8BEB-48F06ED23183}"/>
    <cellStyle name="Normal 37" xfId="4354" xr:uid="{5EF27EF7-8001-4A46-B64A-AAE1D83AA5F6}"/>
    <cellStyle name="Normal 37 2" xfId="4355" xr:uid="{679D959E-A768-476A-A6D6-01D9032CCFFA}"/>
    <cellStyle name="Normal 38" xfId="4356" xr:uid="{0F91BD3A-86F5-4269-9E15-7B8BF0143F3C}"/>
    <cellStyle name="Normal 38 2" xfId="4357" xr:uid="{17313391-2B4B-4996-98CF-519C3A3391DC}"/>
    <cellStyle name="Normal 39" xfId="4358" xr:uid="{F57F6B6C-CED6-4768-ADE9-5900DC256F89}"/>
    <cellStyle name="Normal 39 2" xfId="4359" xr:uid="{D73CBCF8-3517-4A26-9DDE-58D293440502}"/>
    <cellStyle name="Normal 39 2 2" xfId="4360" xr:uid="{99DAD890-5017-4522-978C-A5746D587C73}"/>
    <cellStyle name="Normal 39 3" xfId="4361" xr:uid="{0A5DF255-0836-4079-A78B-BCF53A1A790E}"/>
    <cellStyle name="Normal 4" xfId="86" xr:uid="{9A77ECDD-6324-49D4-AC46-0E79CC5B0812}"/>
    <cellStyle name="Normal 4 2" xfId="87" xr:uid="{D0E42AC1-BDD4-4F50-9F1D-1956D66F4606}"/>
    <cellStyle name="Normal 4 2 2" xfId="88" xr:uid="{D20E8B5F-68E7-4907-AFA8-0A3E670B8D68}"/>
    <cellStyle name="Normal 4 2 2 2" xfId="768" xr:uid="{7842B75C-2C64-4ECD-874F-056A4373BBC2}"/>
    <cellStyle name="Normal 4 2 2 3" xfId="769" xr:uid="{C96A6C65-F827-47E0-A4EB-986B8DB093BD}"/>
    <cellStyle name="Normal 4 2 2 4" xfId="770" xr:uid="{6A682171-F0D7-44DA-AC55-E0ACEC8CF2CF}"/>
    <cellStyle name="Normal 4 2 2 4 2" xfId="771" xr:uid="{2C9187EA-E670-4EF9-8CB0-57E653228346}"/>
    <cellStyle name="Normal 4 2 2 4 3" xfId="772" xr:uid="{3D7B8E09-A37D-48A7-BA36-5215BCAB5C96}"/>
    <cellStyle name="Normal 4 2 2 4 3 2" xfId="773" xr:uid="{4D43517B-64EE-4DAA-9315-00FA803D936E}"/>
    <cellStyle name="Normal 4 2 2 4 3 3" xfId="3664" xr:uid="{6A45F641-3400-4948-95EC-B0FFDAD02A71}"/>
    <cellStyle name="Normal 4 2 3" xfId="4275" xr:uid="{F91243E1-993B-4358-BC4F-DB254C33FDEF}"/>
    <cellStyle name="Normal 4 2 3 2" xfId="4286" xr:uid="{49604D6F-25E6-4464-BAF1-0416FA92FC77}"/>
    <cellStyle name="Normal 4 2 4" xfId="4276" xr:uid="{CC905C3D-D377-4F1B-AC9F-8A72B1765BEB}"/>
    <cellStyle name="Normal 4 2 4 2" xfId="4363" xr:uid="{C07AEA7F-B564-4506-82B2-36969A38F322}"/>
    <cellStyle name="Normal 4 2 5" xfId="3828" xr:uid="{F08B1FDB-6FCA-48AC-A21E-6B5D77C98E09}"/>
    <cellStyle name="Normal 4 3" xfId="189" xr:uid="{A475D841-BCE0-4B84-BA86-CB5C1F6B3619}"/>
    <cellStyle name="Normal 4 3 2" xfId="190" xr:uid="{CBCE9FD8-4AF3-4814-A708-32B815BCF722}"/>
    <cellStyle name="Normal 4 3 2 2" xfId="774" xr:uid="{671EA8DB-2ED4-47B9-BBFF-E0ABAE199425}"/>
    <cellStyle name="Normal 4 3 2 3" xfId="3829" xr:uid="{29A8C279-8F98-4104-A1F9-834EC245CEB4}"/>
    <cellStyle name="Normal 4 3 3" xfId="775" xr:uid="{05D759B3-487F-4BDB-AEB9-66C763D4C449}"/>
    <cellStyle name="Normal 4 3 4" xfId="776" xr:uid="{99610986-5C01-4C4A-B849-17EBA807002B}"/>
    <cellStyle name="Normal 4 3 5" xfId="777" xr:uid="{55BAD793-B374-4AF3-A73A-2A12E6B95D83}"/>
    <cellStyle name="Normal 4 3 5 2" xfId="778" xr:uid="{DACA8411-DE3B-4B56-AB99-EC700068BE82}"/>
    <cellStyle name="Normal 4 3 5 3" xfId="779" xr:uid="{90847A93-B17A-4EC1-9169-D5B8F5A2A3C7}"/>
    <cellStyle name="Normal 4 3 5 3 2" xfId="780" xr:uid="{AEA335D8-C810-4CCE-8A07-37315801C1EF}"/>
    <cellStyle name="Normal 4 3 5 3 3" xfId="3663" xr:uid="{85804B8A-8156-44A4-86D8-AC5ED1ED6176}"/>
    <cellStyle name="Normal 4 3 6" xfId="3735" xr:uid="{0F9A9A10-6A92-445B-B771-FA326ABC175E}"/>
    <cellStyle name="Normal 4 4" xfId="3734" xr:uid="{1DC97649-4C74-467E-BDFD-162FEC65BD7A}"/>
    <cellStyle name="Normal 4 4 2" xfId="4277" xr:uid="{A562C186-2C48-4988-8BE1-815060842368}"/>
    <cellStyle name="Normal 4 4 3" xfId="4285" xr:uid="{6CE77005-9DBA-4A7A-BB7B-3CCC0C9CAC7F}"/>
    <cellStyle name="Normal 4 4 3 2" xfId="4288" xr:uid="{64BC276A-1217-41BC-8E01-093E71CA685A}"/>
    <cellStyle name="Normal 4 4 3 3" xfId="4287" xr:uid="{73BB66CE-F926-4CE2-968E-BF7EA3C729EE}"/>
    <cellStyle name="Normal 4 5" xfId="4278" xr:uid="{C0525A1D-0DA2-4DD0-8D70-A4F176DBC9B3}"/>
    <cellStyle name="Normal 4 5 2" xfId="4362" xr:uid="{86C27F79-A88D-4FF4-92D6-937EEBFD5912}"/>
    <cellStyle name="Normal 4 6" xfId="4279" xr:uid="{143403E2-10BE-4D03-BD82-D09EB21DEE47}"/>
    <cellStyle name="Normal 4 7" xfId="3737" xr:uid="{5A23D771-B249-4E43-9277-9D03470A4A7B}"/>
    <cellStyle name="Normal 40" xfId="4364" xr:uid="{012B92CF-D1A6-4D85-A532-064E0001C160}"/>
    <cellStyle name="Normal 40 2" xfId="4365" xr:uid="{565E5F7C-940C-4EE1-98A7-77C5BE5B6633}"/>
    <cellStyle name="Normal 40 2 2" xfId="4366" xr:uid="{EF978C08-49C8-4044-B863-45CD723FA3EF}"/>
    <cellStyle name="Normal 40 3" xfId="4367" xr:uid="{2D148300-8558-4527-A245-0CD088249EF1}"/>
    <cellStyle name="Normal 41" xfId="4368" xr:uid="{BA4FCCB0-0A42-498F-A6B2-EBD98D929B0D}"/>
    <cellStyle name="Normal 41 2" xfId="4369" xr:uid="{10C7CF39-501D-4B21-89C0-7951F448ED23}"/>
    <cellStyle name="Normal 42" xfId="4370" xr:uid="{AC3B3647-C7AC-4B93-86EB-E139CF98E90B}"/>
    <cellStyle name="Normal 42 2" xfId="4371" xr:uid="{9998C0D8-35FA-42B7-A184-8FD0E1A3229D}"/>
    <cellStyle name="Normal 43" xfId="4372" xr:uid="{72517F1D-2D15-45A9-AC59-D31CF3084DBA}"/>
    <cellStyle name="Normal 43 2" xfId="4373" xr:uid="{1923132D-A119-479A-8FDE-40C2D9CC6DEE}"/>
    <cellStyle name="Normal 44" xfId="4383" xr:uid="{C77C07C9-412B-4F02-8DCC-4AA8AD52E529}"/>
    <cellStyle name="Normal 44 2" xfId="4384" xr:uid="{58025D4D-A312-4B6C-9E1E-2AF8CEAEE577}"/>
    <cellStyle name="Normal 5" xfId="89" xr:uid="{7DB9D131-78B8-4D18-BA74-4A57006996E7}"/>
    <cellStyle name="Normal 5 10" xfId="781" xr:uid="{3D3D9FD1-15BB-4297-84A5-74C479B8FB9C}"/>
    <cellStyle name="Normal 5 10 2" xfId="782" xr:uid="{169D1677-7937-4958-962B-6726BEE5DDD0}"/>
    <cellStyle name="Normal 5 10 2 2" xfId="783" xr:uid="{450C1A3B-82A0-40BF-88EB-CD17699D7785}"/>
    <cellStyle name="Normal 5 10 2 3" xfId="784" xr:uid="{7DA69563-930A-4263-B1EC-1D8477FC1016}"/>
    <cellStyle name="Normal 5 10 2 4" xfId="785" xr:uid="{25D313D7-E5B2-4F7F-9689-9D6015AA46DA}"/>
    <cellStyle name="Normal 5 10 3" xfId="786" xr:uid="{79813073-1E7D-48B2-A0D4-B57B126F2464}"/>
    <cellStyle name="Normal 5 10 3 2" xfId="787" xr:uid="{C3969E42-40CC-412A-868C-C6DBAF783A5B}"/>
    <cellStyle name="Normal 5 10 3 3" xfId="788" xr:uid="{B95F215D-4EFD-4FF1-8674-FA8FA47649FB}"/>
    <cellStyle name="Normal 5 10 3 4" xfId="789" xr:uid="{D62F9AD7-5E6E-4975-AE0A-0E99823143B5}"/>
    <cellStyle name="Normal 5 10 4" xfId="790" xr:uid="{4265FA76-C48B-44A2-ADCD-4C91690D59B7}"/>
    <cellStyle name="Normal 5 10 5" xfId="791" xr:uid="{2DDE1E00-77A1-4A41-9A64-8BF604144E7F}"/>
    <cellStyle name="Normal 5 10 6" xfId="792" xr:uid="{8F48B104-8564-4C90-A285-1819E9C3B3CF}"/>
    <cellStyle name="Normal 5 11" xfId="793" xr:uid="{DCC7FD6F-E658-44CE-859D-FC4A3914639F}"/>
    <cellStyle name="Normal 5 11 2" xfId="794" xr:uid="{5C63E898-A541-4746-B0B6-4A794A9D0BA0}"/>
    <cellStyle name="Normal 5 11 2 2" xfId="795" xr:uid="{BDBEABAC-B0F2-4473-80DB-CC0BCB32881C}"/>
    <cellStyle name="Normal 5 11 2 2 2" xfId="4374" xr:uid="{619C6EDA-BADF-4C39-A995-81C531A02CD6}"/>
    <cellStyle name="Normal 5 11 2 3" xfId="796" xr:uid="{BAB32DC6-38F5-4E23-9862-3AC59A09D715}"/>
    <cellStyle name="Normal 5 11 2 4" xfId="797" xr:uid="{5B326680-4B99-4982-BA60-9B6DB7EC2724}"/>
    <cellStyle name="Normal 5 11 3" xfId="798" xr:uid="{8FB9317B-B673-4AC0-9975-9B61CA6C2732}"/>
    <cellStyle name="Normal 5 11 4" xfId="799" xr:uid="{379D5A4A-5B92-401B-AAD4-FC7EDFC8D234}"/>
    <cellStyle name="Normal 5 11 5" xfId="800" xr:uid="{EDC4FA96-C2BA-4051-BB2B-08DA5FC1A219}"/>
    <cellStyle name="Normal 5 12" xfId="801" xr:uid="{343260BE-D575-44F2-B5E4-A0E45C26D6C1}"/>
    <cellStyle name="Normal 5 12 2" xfId="802" xr:uid="{3F221683-72AA-4DC6-A7D4-D8C887DA547F}"/>
    <cellStyle name="Normal 5 12 3" xfId="803" xr:uid="{2CDD8DFB-A4A6-42C8-AADA-0E2B3DED7D00}"/>
    <cellStyle name="Normal 5 12 4" xfId="804" xr:uid="{4B58BECC-DE4E-4141-AC03-4D08BE0A3927}"/>
    <cellStyle name="Normal 5 13" xfId="805" xr:uid="{6E2A36D7-833E-4143-BF31-37B045B381E1}"/>
    <cellStyle name="Normal 5 13 2" xfId="806" xr:uid="{09A1823C-5A4A-4342-875A-6E3F47D6DF7F}"/>
    <cellStyle name="Normal 5 13 3" xfId="807" xr:uid="{97B395E8-00E5-4208-940C-092668FE91B0}"/>
    <cellStyle name="Normal 5 13 4" xfId="808" xr:uid="{ADD38DAF-D06D-4932-976F-1D38E57989F3}"/>
    <cellStyle name="Normal 5 14" xfId="809" xr:uid="{5E67FEA6-004B-47CF-B098-95FC484D64CF}"/>
    <cellStyle name="Normal 5 14 2" xfId="810" xr:uid="{120AD670-45D6-43BD-86C6-1EB27AB68221}"/>
    <cellStyle name="Normal 5 15" xfId="811" xr:uid="{67D29614-CE91-4EB7-BECC-8BA2948E4D86}"/>
    <cellStyle name="Normal 5 16" xfId="812" xr:uid="{AE71C086-C9AE-4DFB-BB0F-C5A61792D0A1}"/>
    <cellStyle name="Normal 5 17" xfId="813" xr:uid="{FEA79456-9E94-4D5E-95DF-A821D1CA5B35}"/>
    <cellStyle name="Normal 5 2" xfId="90" xr:uid="{596CD81C-4D5E-41E8-AD1D-F7A10D3AFB25}"/>
    <cellStyle name="Normal 5 2 2" xfId="3728" xr:uid="{3B670059-9FBD-443A-A8F9-ACB3DA367A34}"/>
    <cellStyle name="Normal 5 2 3" xfId="4375" xr:uid="{5F7723F9-817D-4A4C-8C66-F20ADC21A413}"/>
    <cellStyle name="Normal 5 3" xfId="91" xr:uid="{DEB2372C-D6C0-4A0B-893F-A0D300A9822B}"/>
    <cellStyle name="Normal 5 3 2" xfId="4377" xr:uid="{2B73D46D-86B2-43B6-AD9B-DD7E9E4C96F3}"/>
    <cellStyle name="Normal 5 3 3" xfId="4376" xr:uid="{C84CDBB0-B323-49F0-9AEB-27B3040B4E7D}"/>
    <cellStyle name="Normal 5 4" xfId="92" xr:uid="{A88D5FE1-B3C0-4DB9-8346-253654DCEFD9}"/>
    <cellStyle name="Normal 5 4 10" xfId="814" xr:uid="{F2A624B0-B8F6-464C-B2C4-3174AD3D33BA}"/>
    <cellStyle name="Normal 5 4 11" xfId="815" xr:uid="{48DB4345-AE78-4308-94FD-9EDF7B58458D}"/>
    <cellStyle name="Normal 5 4 2" xfId="93" xr:uid="{92329F58-31E9-4CEE-9B06-FE304DB179EF}"/>
    <cellStyle name="Normal 5 4 2 2" xfId="94" xr:uid="{215B9D4E-016A-4D28-B64D-BF62EBFCD182}"/>
    <cellStyle name="Normal 5 4 2 2 2" xfId="816" xr:uid="{D2FD3215-E223-41AE-A9CC-0360E29CC09B}"/>
    <cellStyle name="Normal 5 4 2 2 2 2" xfId="817" xr:uid="{80E84C95-3220-44C5-915D-C750F6DBEBB3}"/>
    <cellStyle name="Normal 5 4 2 2 2 2 2" xfId="818" xr:uid="{DC020F8F-7E6A-4EC0-AB72-77025897FD47}"/>
    <cellStyle name="Normal 5 4 2 2 2 2 2 2" xfId="3830" xr:uid="{188195BD-CB35-49E6-B2CE-8600710D268C}"/>
    <cellStyle name="Normal 5 4 2 2 2 2 2 2 2" xfId="3831" xr:uid="{E55BC07F-C5BD-4532-9CFE-F7C4A8FFD972}"/>
    <cellStyle name="Normal 5 4 2 2 2 2 2 3" xfId="3832" xr:uid="{69B0D8F7-B2CA-4AF9-8724-BDDA9C871278}"/>
    <cellStyle name="Normal 5 4 2 2 2 2 3" xfId="819" xr:uid="{78BEE004-339F-4E26-BB35-EE0C6AA9A741}"/>
    <cellStyle name="Normal 5 4 2 2 2 2 3 2" xfId="3833" xr:uid="{C072CF3E-C0BC-48AC-AF19-3F55590032AA}"/>
    <cellStyle name="Normal 5 4 2 2 2 2 4" xfId="820" xr:uid="{6792211E-141F-4018-B187-494845BBC493}"/>
    <cellStyle name="Normal 5 4 2 2 2 3" xfId="821" xr:uid="{0097FF6C-C38C-4DAF-A796-13F20527EF74}"/>
    <cellStyle name="Normal 5 4 2 2 2 3 2" xfId="822" xr:uid="{7963299B-1B30-4B03-AE67-F72DFF764C51}"/>
    <cellStyle name="Normal 5 4 2 2 2 3 2 2" xfId="3834" xr:uid="{C775A3D3-0327-46FA-BBDD-C8D85B2E64E5}"/>
    <cellStyle name="Normal 5 4 2 2 2 3 3" xfId="823" xr:uid="{30D6FE36-1814-45FB-91C8-D08095A79671}"/>
    <cellStyle name="Normal 5 4 2 2 2 3 4" xfId="824" xr:uid="{810C2C47-C13B-45F1-9BED-8CE504D16E99}"/>
    <cellStyle name="Normal 5 4 2 2 2 4" xfId="825" xr:uid="{D01B171F-281B-41C4-9F09-D29EB6CC7BA1}"/>
    <cellStyle name="Normal 5 4 2 2 2 4 2" xfId="3835" xr:uid="{2EB853E6-9B9C-46AA-B2BE-4E80FC65AD8D}"/>
    <cellStyle name="Normal 5 4 2 2 2 5" xfId="826" xr:uid="{5B35C2DA-2324-43ED-9FC8-7B1B883716AB}"/>
    <cellStyle name="Normal 5 4 2 2 2 6" xfId="827" xr:uid="{729286B5-145D-4391-911F-DC5A47BE9382}"/>
    <cellStyle name="Normal 5 4 2 2 3" xfId="828" xr:uid="{9B4750C5-F4CA-4531-A917-5F30BE37490F}"/>
    <cellStyle name="Normal 5 4 2 2 3 2" xfId="829" xr:uid="{EC8473A2-D070-49B6-B687-7E8292E6B453}"/>
    <cellStyle name="Normal 5 4 2 2 3 2 2" xfId="830" xr:uid="{8DC8B720-D115-49CA-B80D-687F84CA16D0}"/>
    <cellStyle name="Normal 5 4 2 2 3 2 2 2" xfId="3836" xr:uid="{3B81A0CB-3A3C-4193-93DD-FE4F1C330D1E}"/>
    <cellStyle name="Normal 5 4 2 2 3 2 2 2 2" xfId="3837" xr:uid="{EE8C4B42-CBCD-4132-9E7D-AF623E5113A8}"/>
    <cellStyle name="Normal 5 4 2 2 3 2 2 3" xfId="3838" xr:uid="{E2CC7592-A6A8-47BD-A498-3274A8E139AD}"/>
    <cellStyle name="Normal 5 4 2 2 3 2 3" xfId="831" xr:uid="{2AF584F4-F444-4D75-8821-D84E3667B168}"/>
    <cellStyle name="Normal 5 4 2 2 3 2 3 2" xfId="3839" xr:uid="{BDF58142-86F7-42DF-9B7B-6940BFF0E601}"/>
    <cellStyle name="Normal 5 4 2 2 3 2 4" xfId="832" xr:uid="{55DD0D05-57E7-40BB-892C-B23064C7A7FD}"/>
    <cellStyle name="Normal 5 4 2 2 3 3" xfId="833" xr:uid="{4DC89B30-AB35-40A5-B19C-F9B2E751541A}"/>
    <cellStyle name="Normal 5 4 2 2 3 3 2" xfId="3840" xr:uid="{5321FD1C-8FEA-4B09-B95C-BCAE6F85D4DF}"/>
    <cellStyle name="Normal 5 4 2 2 3 3 2 2" xfId="3841" xr:uid="{0964ED84-A212-4F68-9A39-29375D919FFD}"/>
    <cellStyle name="Normal 5 4 2 2 3 3 3" xfId="3842" xr:uid="{C2FC6DC4-EB07-4BB0-84C3-8825395DDED4}"/>
    <cellStyle name="Normal 5 4 2 2 3 4" xfId="834" xr:uid="{1473EA8B-4863-4BF3-92A3-0DB979DE512B}"/>
    <cellStyle name="Normal 5 4 2 2 3 4 2" xfId="3843" xr:uid="{F3D83329-6300-4903-B2C6-AC81902894E3}"/>
    <cellStyle name="Normal 5 4 2 2 3 5" xfId="835" xr:uid="{B845CB38-6937-4B2D-B743-49BB2A59F131}"/>
    <cellStyle name="Normal 5 4 2 2 4" xfId="836" xr:uid="{AFC89C42-FA1D-4B6B-99F3-1B152E7042B1}"/>
    <cellStyle name="Normal 5 4 2 2 4 2" xfId="837" xr:uid="{26861C0C-391B-42DF-B7FE-AAAD8A0504AC}"/>
    <cellStyle name="Normal 5 4 2 2 4 2 2" xfId="3844" xr:uid="{FBE5DA04-EEB0-4249-9FC9-85CAC4F96312}"/>
    <cellStyle name="Normal 5 4 2 2 4 2 2 2" xfId="3845" xr:uid="{9573B5B5-D70C-4B61-B35D-005444CF7065}"/>
    <cellStyle name="Normal 5 4 2 2 4 2 3" xfId="3846" xr:uid="{F889B311-FB54-42E0-B011-388DA1BBAC7B}"/>
    <cellStyle name="Normal 5 4 2 2 4 3" xfId="838" xr:uid="{C1A51028-A60A-4E2F-B713-45F0841482FF}"/>
    <cellStyle name="Normal 5 4 2 2 4 3 2" xfId="3847" xr:uid="{A0A2B2B6-95A9-437D-B0CC-4C822C69723D}"/>
    <cellStyle name="Normal 5 4 2 2 4 4" xfId="839" xr:uid="{FFBA29AA-2E50-4702-B46D-5724B88FD225}"/>
    <cellStyle name="Normal 5 4 2 2 5" xfId="840" xr:uid="{973B963E-90FF-46AB-BBC2-A352EF7D1105}"/>
    <cellStyle name="Normal 5 4 2 2 5 2" xfId="841" xr:uid="{CD3AE919-42C5-4849-BC27-ED582139FF0B}"/>
    <cellStyle name="Normal 5 4 2 2 5 2 2" xfId="3848" xr:uid="{D052E621-F009-40D4-AFE3-3E0A6B3DEC2B}"/>
    <cellStyle name="Normal 5 4 2 2 5 3" xfId="842" xr:uid="{4F976D7E-87CD-4520-91DE-FC8B058F27B1}"/>
    <cellStyle name="Normal 5 4 2 2 5 4" xfId="843" xr:uid="{0A06CB59-FDC8-455A-AF44-66DDE3AF5AAF}"/>
    <cellStyle name="Normal 5 4 2 2 6" xfId="844" xr:uid="{3D1A4563-42E6-4BC3-A95F-28435F8473FE}"/>
    <cellStyle name="Normal 5 4 2 2 6 2" xfId="3849" xr:uid="{97BD511D-FA62-4BF2-A589-6346C3ED614C}"/>
    <cellStyle name="Normal 5 4 2 2 7" xfId="845" xr:uid="{28970CCD-4F90-42C2-BD5D-47740D2BEA58}"/>
    <cellStyle name="Normal 5 4 2 2 8" xfId="846" xr:uid="{09162FCE-C644-4F7E-931B-FFCAFCF14720}"/>
    <cellStyle name="Normal 5 4 2 3" xfId="847" xr:uid="{9F69A2B9-8FCF-47E4-903A-A687329FC05F}"/>
    <cellStyle name="Normal 5 4 2 3 2" xfId="848" xr:uid="{95213E9E-CC00-4B17-811A-A34A3AF24A84}"/>
    <cellStyle name="Normal 5 4 2 3 2 2" xfId="849" xr:uid="{A60B6D3D-25A1-4D58-9192-F10EC04B2226}"/>
    <cellStyle name="Normal 5 4 2 3 2 2 2" xfId="3850" xr:uid="{05FF4839-EC9A-4F99-8C3F-75435C95190C}"/>
    <cellStyle name="Normal 5 4 2 3 2 2 2 2" xfId="3851" xr:uid="{C4BDC2F1-2DA1-447B-B30A-34CCA22C73C7}"/>
    <cellStyle name="Normal 5 4 2 3 2 2 3" xfId="3852" xr:uid="{74608526-DC4E-4A9C-96BA-C17A09B03267}"/>
    <cellStyle name="Normal 5 4 2 3 2 3" xfId="850" xr:uid="{B59C4F5C-80F2-4EDE-8090-5510490EF176}"/>
    <cellStyle name="Normal 5 4 2 3 2 3 2" xfId="3853" xr:uid="{D1F433AC-A0D1-4064-95D4-288FB0A38400}"/>
    <cellStyle name="Normal 5 4 2 3 2 4" xfId="851" xr:uid="{58F09221-4FCE-424D-AC09-A0FB7AF54A7B}"/>
    <cellStyle name="Normal 5 4 2 3 3" xfId="852" xr:uid="{EA9CFAE5-4E08-4439-9CBD-03099CFE25D4}"/>
    <cellStyle name="Normal 5 4 2 3 3 2" xfId="853" xr:uid="{7D5C414E-1DF4-4AAA-B594-CBBDFB85A8AA}"/>
    <cellStyle name="Normal 5 4 2 3 3 2 2" xfId="3854" xr:uid="{F33FA846-9257-4DA3-9E3F-CDD2C73BAAFE}"/>
    <cellStyle name="Normal 5 4 2 3 3 3" xfId="854" xr:uid="{0C8A6F52-5188-4E36-88A7-B596A157FAC6}"/>
    <cellStyle name="Normal 5 4 2 3 3 4" xfId="855" xr:uid="{28A532C6-5A61-471B-B6D5-C3E4AFC3A0E1}"/>
    <cellStyle name="Normal 5 4 2 3 4" xfId="856" xr:uid="{58E45512-32B9-4863-8A7B-56C68420CF3E}"/>
    <cellStyle name="Normal 5 4 2 3 4 2" xfId="3855" xr:uid="{A9F35365-6366-4CD5-A8BD-0D17D3830DFE}"/>
    <cellStyle name="Normal 5 4 2 3 5" xfId="857" xr:uid="{F1D07183-C336-41B4-9770-E0CA390059E3}"/>
    <cellStyle name="Normal 5 4 2 3 6" xfId="858" xr:uid="{17625382-2ECB-425B-BA13-1A2D6B0D8A6B}"/>
    <cellStyle name="Normal 5 4 2 4" xfId="859" xr:uid="{330D3DB4-45B8-43A3-9892-26000CF69511}"/>
    <cellStyle name="Normal 5 4 2 4 2" xfId="860" xr:uid="{80FA8EE7-3BC9-45C0-BC27-90A2956735F5}"/>
    <cellStyle name="Normal 5 4 2 4 2 2" xfId="861" xr:uid="{28F2E45D-0153-424C-A7FD-E3F38812B3FF}"/>
    <cellStyle name="Normal 5 4 2 4 2 2 2" xfId="3856" xr:uid="{23212CBA-D06A-4685-8D50-1F404EE9F53A}"/>
    <cellStyle name="Normal 5 4 2 4 2 2 2 2" xfId="3857" xr:uid="{3EE066A4-970C-4815-9CA7-5331B4928436}"/>
    <cellStyle name="Normal 5 4 2 4 2 2 3" xfId="3858" xr:uid="{62CF25D3-A577-4FDE-917D-8B14C149458A}"/>
    <cellStyle name="Normal 5 4 2 4 2 3" xfId="862" xr:uid="{64E4482E-6133-4710-8FA8-E80940A3E015}"/>
    <cellStyle name="Normal 5 4 2 4 2 3 2" xfId="3859" xr:uid="{D0A5D1CA-45CA-4897-859C-803514F47829}"/>
    <cellStyle name="Normal 5 4 2 4 2 4" xfId="863" xr:uid="{52C0C9D0-F05C-436A-BCF7-982D3D9C6EEF}"/>
    <cellStyle name="Normal 5 4 2 4 3" xfId="864" xr:uid="{72459E40-809F-4800-9DF1-6C2CD78EB34C}"/>
    <cellStyle name="Normal 5 4 2 4 3 2" xfId="3860" xr:uid="{1608A4CB-E1E8-4FCC-BB25-02AAFC9AD632}"/>
    <cellStyle name="Normal 5 4 2 4 3 2 2" xfId="3861" xr:uid="{76E39AD6-8192-4097-825D-A04B6582BBDC}"/>
    <cellStyle name="Normal 5 4 2 4 3 3" xfId="3862" xr:uid="{C1C165E5-E90B-4CA6-9E99-F73EA960B8B3}"/>
    <cellStyle name="Normal 5 4 2 4 4" xfId="865" xr:uid="{B212438F-A594-4E9F-AAB4-E2A0597D063F}"/>
    <cellStyle name="Normal 5 4 2 4 4 2" xfId="3863" xr:uid="{2B21EFCE-74B3-44E0-8572-3FA729AB51F2}"/>
    <cellStyle name="Normal 5 4 2 4 5" xfId="866" xr:uid="{1CD226C2-D7D8-4912-A9AB-B979B065A06B}"/>
    <cellStyle name="Normal 5 4 2 5" xfId="867" xr:uid="{5CB1DFFF-FE1F-4402-8188-92DC44710928}"/>
    <cellStyle name="Normal 5 4 2 5 2" xfId="868" xr:uid="{438FF506-0C33-4BEF-8D6D-1532E9269604}"/>
    <cellStyle name="Normal 5 4 2 5 2 2" xfId="3864" xr:uid="{39B87207-695C-4978-86EB-208642B50DE2}"/>
    <cellStyle name="Normal 5 4 2 5 2 2 2" xfId="3865" xr:uid="{C8EB6378-98D4-43F9-8BE0-33CE5879063F}"/>
    <cellStyle name="Normal 5 4 2 5 2 3" xfId="3866" xr:uid="{34BE0574-C668-4CC5-AA28-521889B0F4BD}"/>
    <cellStyle name="Normal 5 4 2 5 3" xfId="869" xr:uid="{35C0CF5F-96CB-45CE-AE58-A6DFA72802CC}"/>
    <cellStyle name="Normal 5 4 2 5 3 2" xfId="3867" xr:uid="{42D38694-40AC-4EE5-ADCF-DF81A8B8B875}"/>
    <cellStyle name="Normal 5 4 2 5 4" xfId="870" xr:uid="{5826C7DF-2149-4E3F-B509-C4961BDFCD93}"/>
    <cellStyle name="Normal 5 4 2 6" xfId="871" xr:uid="{BA06BD72-2FE8-4B55-A2AD-A5DE3F81D998}"/>
    <cellStyle name="Normal 5 4 2 6 2" xfId="872" xr:uid="{76D8DFAF-9828-485F-9B07-133018D13B0E}"/>
    <cellStyle name="Normal 5 4 2 6 2 2" xfId="3868" xr:uid="{610099CA-D72B-4582-8B59-3FFFD5300203}"/>
    <cellStyle name="Normal 5 4 2 6 2 3" xfId="4390" xr:uid="{7E704697-D930-4FCF-984A-A46018E3648C}"/>
    <cellStyle name="Normal 5 4 2 6 3" xfId="873" xr:uid="{01B554C2-0D41-4D4E-9FA7-FB4F4B62DD9C}"/>
    <cellStyle name="Normal 5 4 2 6 4" xfId="874" xr:uid="{FD96F1B9-6CFB-4934-A145-9EA84BE6FC2D}"/>
    <cellStyle name="Normal 5 4 2 7" xfId="875" xr:uid="{820C51EB-98E0-4790-87CA-9F97558199CC}"/>
    <cellStyle name="Normal 5 4 2 7 2" xfId="3869" xr:uid="{A4D89C7F-77D4-4197-97AB-AEBB78B0CF65}"/>
    <cellStyle name="Normal 5 4 2 8" xfId="876" xr:uid="{825293D9-89C8-4992-9480-51B8D098FFBE}"/>
    <cellStyle name="Normal 5 4 2 9" xfId="877" xr:uid="{2980B4BB-A9BE-4603-AB40-C26ADDE2E7D3}"/>
    <cellStyle name="Normal 5 4 3" xfId="95" xr:uid="{2B6DA83F-89B7-4A50-BF06-D65AB852F3F5}"/>
    <cellStyle name="Normal 5 4 3 2" xfId="96" xr:uid="{EFFF98C3-5A9A-44DA-83B9-548D0FD7B6F7}"/>
    <cellStyle name="Normal 5 4 3 2 2" xfId="878" xr:uid="{6814EA0E-3A0C-4BA7-BC39-BD2483FAD09B}"/>
    <cellStyle name="Normal 5 4 3 2 2 2" xfId="879" xr:uid="{AB60523A-9F7D-44C9-845D-3AD9A9C499BC}"/>
    <cellStyle name="Normal 5 4 3 2 2 2 2" xfId="3870" xr:uid="{57016DAD-88D6-487D-B968-8513BF30ABC3}"/>
    <cellStyle name="Normal 5 4 3 2 2 2 2 2" xfId="3871" xr:uid="{8CA6878A-B31F-4A34-B358-B18D1990076F}"/>
    <cellStyle name="Normal 5 4 3 2 2 2 3" xfId="3872" xr:uid="{7BB9F14D-B17D-4A9A-A879-3FA0BA31AA00}"/>
    <cellStyle name="Normal 5 4 3 2 2 3" xfId="880" xr:uid="{BD0B27F0-305F-43B5-820D-BF3B5B196D4F}"/>
    <cellStyle name="Normal 5 4 3 2 2 3 2" xfId="3873" xr:uid="{C98D0487-7FA4-4F72-8E57-049F17BDAA86}"/>
    <cellStyle name="Normal 5 4 3 2 2 4" xfId="881" xr:uid="{342A2DA9-4807-4C60-A8AC-96640F9DB910}"/>
    <cellStyle name="Normal 5 4 3 2 3" xfId="882" xr:uid="{A09B8320-5734-4B74-91B9-7F1DAF42D8A0}"/>
    <cellStyle name="Normal 5 4 3 2 3 2" xfId="883" xr:uid="{90FAA660-5627-4A2C-BCC1-7834BF03A489}"/>
    <cellStyle name="Normal 5 4 3 2 3 2 2" xfId="3874" xr:uid="{29E52A3D-41CC-4955-8463-609D5B909395}"/>
    <cellStyle name="Normal 5 4 3 2 3 3" xfId="884" xr:uid="{44489236-E1F8-4EB9-AE03-6621FE70CA59}"/>
    <cellStyle name="Normal 5 4 3 2 3 4" xfId="885" xr:uid="{15213CDC-85D7-43FF-86C3-AF0D769795A5}"/>
    <cellStyle name="Normal 5 4 3 2 4" xfId="886" xr:uid="{22330147-938B-4962-B784-B0DB7634BCBB}"/>
    <cellStyle name="Normal 5 4 3 2 4 2" xfId="3875" xr:uid="{F78652D4-37B4-48AB-BFE1-69EDCD6ACE2E}"/>
    <cellStyle name="Normal 5 4 3 2 5" xfId="887" xr:uid="{6DF7D68B-C2AD-47BE-AF78-6FC31CC0A9AF}"/>
    <cellStyle name="Normal 5 4 3 2 6" xfId="888" xr:uid="{DD32DF39-E8DD-437C-A173-6106B1E078AC}"/>
    <cellStyle name="Normal 5 4 3 3" xfId="889" xr:uid="{B7DC3A77-EADD-4AC4-9AFE-EB9E3C66E78C}"/>
    <cellStyle name="Normal 5 4 3 3 2" xfId="890" xr:uid="{C3BC922E-B313-430C-B7DD-4BAF3C65D416}"/>
    <cellStyle name="Normal 5 4 3 3 2 2" xfId="891" xr:uid="{56BFD37C-48E3-4BF3-A5C7-6E630FA40DE9}"/>
    <cellStyle name="Normal 5 4 3 3 2 2 2" xfId="3876" xr:uid="{52F16FF9-0132-4702-B3B3-1E16F5003445}"/>
    <cellStyle name="Normal 5 4 3 3 2 2 2 2" xfId="3877" xr:uid="{80B0CBAD-1174-401B-9952-197690EFC693}"/>
    <cellStyle name="Normal 5 4 3 3 2 2 3" xfId="3878" xr:uid="{22272B14-7B1C-4D3F-8AA6-DEE7F571C9C1}"/>
    <cellStyle name="Normal 5 4 3 3 2 3" xfId="892" xr:uid="{2299880F-3912-419E-92E1-4D9BB21B2DAA}"/>
    <cellStyle name="Normal 5 4 3 3 2 3 2" xfId="3879" xr:uid="{251939CE-62D9-45E5-8376-6D6DE7CD10C2}"/>
    <cellStyle name="Normal 5 4 3 3 2 4" xfId="893" xr:uid="{13BB6EE6-6D65-4EB1-8E49-2CC9538313A2}"/>
    <cellStyle name="Normal 5 4 3 3 3" xfId="894" xr:uid="{FC2ABECC-2432-4E31-BAA1-BEE7ECAAE0D4}"/>
    <cellStyle name="Normal 5 4 3 3 3 2" xfId="3880" xr:uid="{A2CC2834-2E05-4320-A867-F20A880C5E66}"/>
    <cellStyle name="Normal 5 4 3 3 3 2 2" xfId="3881" xr:uid="{4313CC68-8E64-4F0F-BF7B-BF503515C0E5}"/>
    <cellStyle name="Normal 5 4 3 3 3 3" xfId="3882" xr:uid="{6608B13F-21B7-433C-A92B-07FCCBE34F11}"/>
    <cellStyle name="Normal 5 4 3 3 4" xfId="895" xr:uid="{185E23A9-1CC1-44CE-ACAE-F743751A7831}"/>
    <cellStyle name="Normal 5 4 3 3 4 2" xfId="3883" xr:uid="{5B06F6E1-4F50-4956-8FA1-D13F6903480C}"/>
    <cellStyle name="Normal 5 4 3 3 5" xfId="896" xr:uid="{F03F6C11-0EBB-49A3-B33B-890152E67E90}"/>
    <cellStyle name="Normal 5 4 3 4" xfId="897" xr:uid="{B4304251-4C2E-414E-B143-E6BD529BC165}"/>
    <cellStyle name="Normal 5 4 3 4 2" xfId="898" xr:uid="{13672F8F-4841-4541-8F0F-A9F15B3CD8C2}"/>
    <cellStyle name="Normal 5 4 3 4 2 2" xfId="3884" xr:uid="{5425D778-61A8-4BA1-9141-0C5D8375D4B4}"/>
    <cellStyle name="Normal 5 4 3 4 2 2 2" xfId="3885" xr:uid="{2C28443B-2C8C-4C28-941D-48C4DC18D7B2}"/>
    <cellStyle name="Normal 5 4 3 4 2 3" xfId="3886" xr:uid="{23E02FE5-FBFE-40B5-8C90-2FB1D8AA1C6A}"/>
    <cellStyle name="Normal 5 4 3 4 3" xfId="899" xr:uid="{7922DB1B-9685-44CC-9B59-377A3F61FCF0}"/>
    <cellStyle name="Normal 5 4 3 4 3 2" xfId="3887" xr:uid="{097805D7-8577-4CC8-90A5-FE81FED454B9}"/>
    <cellStyle name="Normal 5 4 3 4 4" xfId="900" xr:uid="{D04EAD06-20B6-4B8E-93E0-7EEEB32455BA}"/>
    <cellStyle name="Normal 5 4 3 5" xfId="901" xr:uid="{4DE653B1-94F8-4AFC-918E-561738493D2A}"/>
    <cellStyle name="Normal 5 4 3 5 2" xfId="902" xr:uid="{21AD06B7-7F62-4390-84DF-5CD11C2EBF1E}"/>
    <cellStyle name="Normal 5 4 3 5 2 2" xfId="3888" xr:uid="{B6D2D496-4A36-4939-A2E7-0E889A9876FB}"/>
    <cellStyle name="Normal 5 4 3 5 3" xfId="903" xr:uid="{079BC0ED-BEF5-4B10-B120-FE3609082C2B}"/>
    <cellStyle name="Normal 5 4 3 5 4" xfId="904" xr:uid="{81DFD36B-7CA1-4283-9DAE-265909244178}"/>
    <cellStyle name="Normal 5 4 3 6" xfId="905" xr:uid="{2E66034F-1D03-422A-A257-99ED548CB93A}"/>
    <cellStyle name="Normal 5 4 3 6 2" xfId="3889" xr:uid="{C0DA43FC-A0D6-43B1-9B90-52CCF9DE740D}"/>
    <cellStyle name="Normal 5 4 3 7" xfId="906" xr:uid="{EBE942D6-BBB5-403C-AFD2-9AA5513732C6}"/>
    <cellStyle name="Normal 5 4 3 8" xfId="907" xr:uid="{9D42682E-3555-47C8-A6D7-0F60635520CA}"/>
    <cellStyle name="Normal 5 4 4" xfId="97" xr:uid="{2F148BF7-4622-482D-964F-68B3255CD953}"/>
    <cellStyle name="Normal 5 4 4 2" xfId="908" xr:uid="{8B6DC0B7-E7AF-4393-AFDD-CDE931CBF413}"/>
    <cellStyle name="Normal 5 4 4 2 2" xfId="909" xr:uid="{FAACA07A-D6C9-426B-9F5B-B9A85075C019}"/>
    <cellStyle name="Normal 5 4 4 2 2 2" xfId="910" xr:uid="{F85EDAD9-4E23-4421-8E43-40A54A128D0A}"/>
    <cellStyle name="Normal 5 4 4 2 2 2 2" xfId="3890" xr:uid="{7D5DBA23-3254-4E9C-8A67-7526E1F722EC}"/>
    <cellStyle name="Normal 5 4 4 2 2 3" xfId="911" xr:uid="{F1255E45-B5D0-4268-AAF1-2E71FCBC4A1A}"/>
    <cellStyle name="Normal 5 4 4 2 2 4" xfId="912" xr:uid="{F42A7198-4785-4B56-89F1-EC93B2C08698}"/>
    <cellStyle name="Normal 5 4 4 2 3" xfId="913" xr:uid="{EEE2CBCD-2E10-454F-AE82-2A62060AE90F}"/>
    <cellStyle name="Normal 5 4 4 2 3 2" xfId="3891" xr:uid="{81F859A6-F939-4387-AEE6-ECFE1D659EE1}"/>
    <cellStyle name="Normal 5 4 4 2 4" xfId="914" xr:uid="{6DF51895-0A59-4E42-BA36-C235B6EE6ACB}"/>
    <cellStyle name="Normal 5 4 4 2 5" xfId="915" xr:uid="{5FA9C2AE-547B-4C7D-A538-C4F23F59F1E4}"/>
    <cellStyle name="Normal 5 4 4 3" xfId="916" xr:uid="{E25504D5-87A0-4EA7-AC48-12BA055632ED}"/>
    <cellStyle name="Normal 5 4 4 3 2" xfId="917" xr:uid="{ABC6800C-4C5B-47A9-B823-CD546FC45AB0}"/>
    <cellStyle name="Normal 5 4 4 3 2 2" xfId="3892" xr:uid="{0E70260E-EE8B-491B-AD17-47B604AAC2E9}"/>
    <cellStyle name="Normal 5 4 4 3 3" xfId="918" xr:uid="{DB8E257A-AF8C-4ECC-A5FF-927C453CB268}"/>
    <cellStyle name="Normal 5 4 4 3 4" xfId="919" xr:uid="{8BF8A191-EC80-48BA-A149-AFCA3CE6CF1D}"/>
    <cellStyle name="Normal 5 4 4 4" xfId="920" xr:uid="{582AEC39-DB30-4A9C-877D-3970DA076A54}"/>
    <cellStyle name="Normal 5 4 4 4 2" xfId="921" xr:uid="{D18BF4A9-74D7-476E-B01A-DE7B20B051F3}"/>
    <cellStyle name="Normal 5 4 4 4 3" xfId="922" xr:uid="{E5A1795E-567C-4B36-A829-DF42CEF2196F}"/>
    <cellStyle name="Normal 5 4 4 4 4" xfId="923" xr:uid="{F46BC8F4-7A9A-4281-A2CB-00630B3754A0}"/>
    <cellStyle name="Normal 5 4 4 5" xfId="924" xr:uid="{238FD37D-9A7E-466E-9268-44C5EA76AE45}"/>
    <cellStyle name="Normal 5 4 4 6" xfId="925" xr:uid="{D8269024-D4A9-41A1-9BFF-CA6E0B71AB8A}"/>
    <cellStyle name="Normal 5 4 4 7" xfId="926" xr:uid="{4C8BE186-890C-4926-BEFD-B37A8BAA59FA}"/>
    <cellStyle name="Normal 5 4 5" xfId="927" xr:uid="{761F9504-DF47-4465-8AAD-685B288CC7F5}"/>
    <cellStyle name="Normal 5 4 5 2" xfId="928" xr:uid="{D55A8430-7F39-441F-95DB-8E812D272E5B}"/>
    <cellStyle name="Normal 5 4 5 2 2" xfId="929" xr:uid="{69B19307-DCED-4F89-95C6-9C492D9F217C}"/>
    <cellStyle name="Normal 5 4 5 2 2 2" xfId="3893" xr:uid="{F4087785-61AA-4C91-B46A-9F67146CDDE0}"/>
    <cellStyle name="Normal 5 4 5 2 2 2 2" xfId="3894" xr:uid="{565811A2-5F0C-405B-A335-8168421B0927}"/>
    <cellStyle name="Normal 5 4 5 2 2 3" xfId="3895" xr:uid="{335E83CE-4AA0-4114-9677-933540889D36}"/>
    <cellStyle name="Normal 5 4 5 2 3" xfId="930" xr:uid="{910756D4-CD95-40D6-AF6D-B405C029D15B}"/>
    <cellStyle name="Normal 5 4 5 2 3 2" xfId="3896" xr:uid="{4CD2ADD4-78D6-4383-8C3A-BD3076B3D5F4}"/>
    <cellStyle name="Normal 5 4 5 2 4" xfId="931" xr:uid="{9166599B-6618-4D0F-BC32-8AE89237A96D}"/>
    <cellStyle name="Normal 5 4 5 3" xfId="932" xr:uid="{02404BC5-C1E6-4A3E-8FBF-66820F1CF8C1}"/>
    <cellStyle name="Normal 5 4 5 3 2" xfId="933" xr:uid="{8E9A7C48-B64A-4CF0-89EB-EC1257B0CDD1}"/>
    <cellStyle name="Normal 5 4 5 3 2 2" xfId="3897" xr:uid="{B3019C58-2F21-408D-8BE9-751FE2498D7B}"/>
    <cellStyle name="Normal 5 4 5 3 3" xfId="934" xr:uid="{3A475D37-7D50-42AA-9D2D-7B87CD9C3E5A}"/>
    <cellStyle name="Normal 5 4 5 3 4" xfId="935" xr:uid="{E3DF516C-207D-4B85-8984-494B519250B8}"/>
    <cellStyle name="Normal 5 4 5 4" xfId="936" xr:uid="{8867EB0E-18C3-475C-914F-560C3A84214B}"/>
    <cellStyle name="Normal 5 4 5 4 2" xfId="3898" xr:uid="{A9EBA2A3-3D1F-4FF6-B6B0-EAFED1038EAB}"/>
    <cellStyle name="Normal 5 4 5 5" xfId="937" xr:uid="{349189BE-12EA-47F1-BFCB-29F13D7A5DC5}"/>
    <cellStyle name="Normal 5 4 5 6" xfId="938" xr:uid="{C5876377-3B8E-4058-8F49-1B06ABD1F479}"/>
    <cellStyle name="Normal 5 4 6" xfId="939" xr:uid="{31B767C4-5351-4E5A-BBAA-4343F9D1F407}"/>
    <cellStyle name="Normal 5 4 6 2" xfId="940" xr:uid="{3629E4E1-0166-41C4-B467-B5EA7EC7E34D}"/>
    <cellStyle name="Normal 5 4 6 2 2" xfId="941" xr:uid="{66201578-FE71-497E-9533-DA47DECA8352}"/>
    <cellStyle name="Normal 5 4 6 2 2 2" xfId="3899" xr:uid="{D8E1F0CD-C289-467E-A611-3F876CA92BA4}"/>
    <cellStyle name="Normal 5 4 6 2 3" xfId="942" xr:uid="{81D33C13-8BE0-4A15-B5D3-384858F1B6A5}"/>
    <cellStyle name="Normal 5 4 6 2 4" xfId="943" xr:uid="{D1A2FC4E-8104-4302-9FDF-0087E447CDB2}"/>
    <cellStyle name="Normal 5 4 6 3" xfId="944" xr:uid="{703CFE1E-9BA2-45E8-8C47-9AD3C0DB76AF}"/>
    <cellStyle name="Normal 5 4 6 3 2" xfId="3900" xr:uid="{760105C6-466C-4D19-A8B6-6E2E1677AE98}"/>
    <cellStyle name="Normal 5 4 6 4" xfId="945" xr:uid="{14AC7313-C973-49AC-BC13-5644012525D6}"/>
    <cellStyle name="Normal 5 4 6 5" xfId="946" xr:uid="{90A8C1E3-A05C-4AC5-9495-AD07192D14F2}"/>
    <cellStyle name="Normal 5 4 7" xfId="947" xr:uid="{EFC04040-E5C2-4B93-A9E1-3762FD405343}"/>
    <cellStyle name="Normal 5 4 7 2" xfId="948" xr:uid="{8A588F92-7BBF-4D59-BF3D-1F01A6F2AA29}"/>
    <cellStyle name="Normal 5 4 7 2 2" xfId="3901" xr:uid="{F31C83B1-CA7D-4398-90DF-CF0D72923506}"/>
    <cellStyle name="Normal 5 4 7 2 3" xfId="4389" xr:uid="{FE68B7B5-BD9A-40AF-92F2-CC392A90DF65}"/>
    <cellStyle name="Normal 5 4 7 3" xfId="949" xr:uid="{9D1EE56C-8733-4B4F-940A-11C116B05ECD}"/>
    <cellStyle name="Normal 5 4 7 4" xfId="950" xr:uid="{7109C84A-477D-42EC-AA5C-898F649C1AD2}"/>
    <cellStyle name="Normal 5 4 8" xfId="951" xr:uid="{4B86E41B-509F-4EA4-A004-D415510C1EC6}"/>
    <cellStyle name="Normal 5 4 8 2" xfId="952" xr:uid="{03383E50-A052-4FC8-81D7-16E857C98AD9}"/>
    <cellStyle name="Normal 5 4 8 3" xfId="953" xr:uid="{3721502B-23CE-4640-8F84-D5B76C2E902E}"/>
    <cellStyle name="Normal 5 4 8 4" xfId="954" xr:uid="{BD437771-693B-445C-B615-DE3CCE6DB83C}"/>
    <cellStyle name="Normal 5 4 9" xfId="955" xr:uid="{4C6FEBC2-3430-4509-A92F-51EC01A00942}"/>
    <cellStyle name="Normal 5 5" xfId="98" xr:uid="{9B91698A-B023-49BF-93FA-4BF68DFF9D6B}"/>
    <cellStyle name="Normal 5 5 10" xfId="956" xr:uid="{D007E3B3-C37B-4CA2-83AB-DE888AB5F699}"/>
    <cellStyle name="Normal 5 5 11" xfId="957" xr:uid="{9A38FFA8-9462-40DC-8A45-79DEBAFD62EB}"/>
    <cellStyle name="Normal 5 5 2" xfId="99" xr:uid="{BF99AD31-AA61-4AA5-8353-A82B8D83E7DE}"/>
    <cellStyle name="Normal 5 5 2 2" xfId="100" xr:uid="{6A77BC4E-06DB-405B-BF9E-3C9BAB10FD01}"/>
    <cellStyle name="Normal 5 5 2 2 2" xfId="958" xr:uid="{9AC516F1-4E72-4BCE-A9FF-C3A9AAB61ADA}"/>
    <cellStyle name="Normal 5 5 2 2 2 2" xfId="959" xr:uid="{D61B06B3-9B8F-4287-B941-5E0432DBFE31}"/>
    <cellStyle name="Normal 5 5 2 2 2 2 2" xfId="960" xr:uid="{F8A3A2FD-133A-4F07-AA14-C6AEC5E685DF}"/>
    <cellStyle name="Normal 5 5 2 2 2 2 2 2" xfId="3902" xr:uid="{F2253F10-1372-422F-A0A8-C7472BA2F4E6}"/>
    <cellStyle name="Normal 5 5 2 2 2 2 3" xfId="961" xr:uid="{3575F1F3-44D8-4C6A-AA17-81D9D600D7EF}"/>
    <cellStyle name="Normal 5 5 2 2 2 2 4" xfId="962" xr:uid="{F967966E-2C80-4CF7-A4DC-8F2083E0E9DA}"/>
    <cellStyle name="Normal 5 5 2 2 2 3" xfId="963" xr:uid="{6DC96F44-05A7-42EB-B48C-88B13FF30302}"/>
    <cellStyle name="Normal 5 5 2 2 2 3 2" xfId="964" xr:uid="{BE300354-8A31-45DC-975A-239A806E4CA3}"/>
    <cellStyle name="Normal 5 5 2 2 2 3 3" xfId="965" xr:uid="{405E83EB-2B06-4FD0-805E-517135F4C521}"/>
    <cellStyle name="Normal 5 5 2 2 2 3 4" xfId="966" xr:uid="{8CECC8F8-DB81-47D1-8894-84948E52F33C}"/>
    <cellStyle name="Normal 5 5 2 2 2 4" xfId="967" xr:uid="{65C2494C-05FF-4994-8741-5676FC66D6B0}"/>
    <cellStyle name="Normal 5 5 2 2 2 5" xfId="968" xr:uid="{0AF64AD5-9A3A-4E77-899F-C19BECB26D48}"/>
    <cellStyle name="Normal 5 5 2 2 2 6" xfId="969" xr:uid="{E2A74335-9992-4741-BD3A-176AB4724AFC}"/>
    <cellStyle name="Normal 5 5 2 2 3" xfId="970" xr:uid="{4CA865E2-DCDF-435E-A427-70AB15153F7C}"/>
    <cellStyle name="Normal 5 5 2 2 3 2" xfId="971" xr:uid="{FEC3D801-76B9-4DFB-AE33-AFDEA8700A07}"/>
    <cellStyle name="Normal 5 5 2 2 3 2 2" xfId="972" xr:uid="{0A5A6EBF-0170-4293-BC8A-FA5C4F2FDC78}"/>
    <cellStyle name="Normal 5 5 2 2 3 2 3" xfId="973" xr:uid="{29BC9065-5C2B-4AF1-A826-15FD031E9B12}"/>
    <cellStyle name="Normal 5 5 2 2 3 2 4" xfId="974" xr:uid="{58D0F82C-422A-4B64-8260-F0681DE838FF}"/>
    <cellStyle name="Normal 5 5 2 2 3 3" xfId="975" xr:uid="{ADC192B8-8A8D-4ACA-873C-ABC66782D631}"/>
    <cellStyle name="Normal 5 5 2 2 3 4" xfId="976" xr:uid="{610BDC41-0DD7-43C4-9F7B-DE4D1E5E2BDE}"/>
    <cellStyle name="Normal 5 5 2 2 3 5" xfId="977" xr:uid="{C34B0EEC-2015-4C76-B992-9C6DE8982F4D}"/>
    <cellStyle name="Normal 5 5 2 2 4" xfId="978" xr:uid="{9AF0B858-B3BE-41D5-A617-2CD0DFBDE4E1}"/>
    <cellStyle name="Normal 5 5 2 2 4 2" xfId="979" xr:uid="{235D8309-7F2C-4125-BFC3-D8BE847899E0}"/>
    <cellStyle name="Normal 5 5 2 2 4 3" xfId="980" xr:uid="{5B28E6E9-7374-47D0-A331-E88172A72074}"/>
    <cellStyle name="Normal 5 5 2 2 4 4" xfId="981" xr:uid="{B92DAEFA-464D-4DFD-92AA-0D3A7BFFBBA4}"/>
    <cellStyle name="Normal 5 5 2 2 5" xfId="982" xr:uid="{74C75A75-A06B-4233-B956-E0634043903D}"/>
    <cellStyle name="Normal 5 5 2 2 5 2" xfId="983" xr:uid="{495F1CE1-73E1-4B4E-8D5E-F424185B8AAF}"/>
    <cellStyle name="Normal 5 5 2 2 5 3" xfId="984" xr:uid="{9D92FE16-AE42-4599-938E-83F72E8A541D}"/>
    <cellStyle name="Normal 5 5 2 2 5 4" xfId="985" xr:uid="{14AD728A-8A26-4E73-9E34-53B87BC3A7EB}"/>
    <cellStyle name="Normal 5 5 2 2 6" xfId="986" xr:uid="{3F6F39F6-115B-41A5-A52A-0C81F9DBF510}"/>
    <cellStyle name="Normal 5 5 2 2 7" xfId="987" xr:uid="{7C954C9E-F895-4C38-8BFF-086F5D404031}"/>
    <cellStyle name="Normal 5 5 2 2 8" xfId="988" xr:uid="{9D8C08E8-BD04-4D12-98ED-A0301F1BD48C}"/>
    <cellStyle name="Normal 5 5 2 3" xfId="989" xr:uid="{EFD0C024-330C-49EB-A311-2F1B4F68BE5C}"/>
    <cellStyle name="Normal 5 5 2 3 2" xfId="990" xr:uid="{C4122301-6AD1-444E-B172-95650883038F}"/>
    <cellStyle name="Normal 5 5 2 3 2 2" xfId="991" xr:uid="{9D578FC7-6C8E-4ECF-860D-8EBF03E2E79C}"/>
    <cellStyle name="Normal 5 5 2 3 2 2 2" xfId="3903" xr:uid="{7AC660AA-F198-4863-8D70-C63BA2877575}"/>
    <cellStyle name="Normal 5 5 2 3 2 2 2 2" xfId="3904" xr:uid="{77538796-CAAF-4B5D-BCDD-6531413B4FC1}"/>
    <cellStyle name="Normal 5 5 2 3 2 2 3" xfId="3905" xr:uid="{3620E5ED-0FCE-45F1-9792-68377A809CAE}"/>
    <cellStyle name="Normal 5 5 2 3 2 3" xfId="992" xr:uid="{2663EFC4-245F-4ED5-9ACD-417419476D2B}"/>
    <cellStyle name="Normal 5 5 2 3 2 3 2" xfId="3906" xr:uid="{4D3070F9-D079-46AA-BB9D-EB108476B6A6}"/>
    <cellStyle name="Normal 5 5 2 3 2 4" xfId="993" xr:uid="{893FEDE8-739E-40AC-8074-7C646626EEFF}"/>
    <cellStyle name="Normal 5 5 2 3 3" xfId="994" xr:uid="{F3C40AFE-8C62-4342-BB40-7191C536088B}"/>
    <cellStyle name="Normal 5 5 2 3 3 2" xfId="995" xr:uid="{A89EBAE7-41B6-425A-AE45-5BFB6C65FA0E}"/>
    <cellStyle name="Normal 5 5 2 3 3 2 2" xfId="3907" xr:uid="{01AB4B0C-0442-40B2-B131-CB12A4FF371C}"/>
    <cellStyle name="Normal 5 5 2 3 3 3" xfId="996" xr:uid="{6F309541-C9B6-4788-8254-751DFBEB025C}"/>
    <cellStyle name="Normal 5 5 2 3 3 4" xfId="997" xr:uid="{2660BC96-293F-4C61-912B-33B09AEDE52C}"/>
    <cellStyle name="Normal 5 5 2 3 4" xfId="998" xr:uid="{CC76A86D-69A3-4D00-BDBF-2A88455ADA6A}"/>
    <cellStyle name="Normal 5 5 2 3 4 2" xfId="3908" xr:uid="{B0E252EF-4486-4BC1-B1A5-4F237BB4A5EF}"/>
    <cellStyle name="Normal 5 5 2 3 5" xfId="999" xr:uid="{6EA502E6-5A9A-4246-AE53-F3291C9B9832}"/>
    <cellStyle name="Normal 5 5 2 3 6" xfId="1000" xr:uid="{D6B6234D-2151-4EE6-83B5-10D8277B553E}"/>
    <cellStyle name="Normal 5 5 2 4" xfId="1001" xr:uid="{63EBCC98-FB71-4C3D-9047-49D9102AF30E}"/>
    <cellStyle name="Normal 5 5 2 4 2" xfId="1002" xr:uid="{A0377DF1-87C2-4444-9342-B3AD5DC4FEC5}"/>
    <cellStyle name="Normal 5 5 2 4 2 2" xfId="1003" xr:uid="{EC91747A-8627-4889-AE70-B6FAF09AFDC8}"/>
    <cellStyle name="Normal 5 5 2 4 2 2 2" xfId="3909" xr:uid="{A9D291DB-ADAD-433D-8508-6D2E7F61E137}"/>
    <cellStyle name="Normal 5 5 2 4 2 3" xfId="1004" xr:uid="{8D7E7072-BACD-4F54-80FB-F191CA00190E}"/>
    <cellStyle name="Normal 5 5 2 4 2 4" xfId="1005" xr:uid="{68F592C3-3001-4953-8484-AF08F3D7A2B0}"/>
    <cellStyle name="Normal 5 5 2 4 3" xfId="1006" xr:uid="{FFFFB971-2396-4B9A-9E53-4BA792541456}"/>
    <cellStyle name="Normal 5 5 2 4 3 2" xfId="3910" xr:uid="{5FF52258-8AF0-4934-B059-62F79F3749F5}"/>
    <cellStyle name="Normal 5 5 2 4 4" xfId="1007" xr:uid="{4590E1AD-3006-41E1-B509-35CDF46ED1AD}"/>
    <cellStyle name="Normal 5 5 2 4 5" xfId="1008" xr:uid="{6D787740-6065-4F8E-B88F-0A8F0857ED3C}"/>
    <cellStyle name="Normal 5 5 2 5" xfId="1009" xr:uid="{78ADAD0A-2A5D-4FB5-90A8-52BCA21DC4FF}"/>
    <cellStyle name="Normal 5 5 2 5 2" xfId="1010" xr:uid="{34B1E476-F97A-4BE1-B3AB-C8B863A18562}"/>
    <cellStyle name="Normal 5 5 2 5 2 2" xfId="3911" xr:uid="{9AF8DCDD-5081-4906-8E29-306F6D44AD1D}"/>
    <cellStyle name="Normal 5 5 2 5 3" xfId="1011" xr:uid="{F5BC626F-1066-4D2F-9DA4-FDC935FDE431}"/>
    <cellStyle name="Normal 5 5 2 5 4" xfId="1012" xr:uid="{007B6931-990E-4A9E-BF9F-D505400FBDE1}"/>
    <cellStyle name="Normal 5 5 2 6" xfId="1013" xr:uid="{462A0919-2EE1-4908-B47E-88BC27BBFC5F}"/>
    <cellStyle name="Normal 5 5 2 6 2" xfId="1014" xr:uid="{25FE8949-741D-4A08-8812-428693D6C1A8}"/>
    <cellStyle name="Normal 5 5 2 6 3" xfId="1015" xr:uid="{F2BAE4E3-DE6D-40B1-B6A0-295E27DE09D9}"/>
    <cellStyle name="Normal 5 5 2 6 4" xfId="1016" xr:uid="{25AC6E9A-8CC8-468E-8270-7804DFB20F26}"/>
    <cellStyle name="Normal 5 5 2 7" xfId="1017" xr:uid="{4B2C6625-AB37-4574-9A2C-82FD437B3B9D}"/>
    <cellStyle name="Normal 5 5 2 8" xfId="1018" xr:uid="{6E050528-8D32-4762-894A-C57A4844CBD8}"/>
    <cellStyle name="Normal 5 5 2 9" xfId="1019" xr:uid="{F7C7E9E3-B340-450F-8519-82E0318F559E}"/>
    <cellStyle name="Normal 5 5 3" xfId="101" xr:uid="{4832B366-51D7-435A-ACB7-154D90BA8832}"/>
    <cellStyle name="Normal 5 5 3 2" xfId="102" xr:uid="{69EC2092-D255-44A2-B52F-4B9B65C5A70B}"/>
    <cellStyle name="Normal 5 5 3 2 2" xfId="1020" xr:uid="{63A6E959-DB1C-4CBC-A566-170D9EB896B4}"/>
    <cellStyle name="Normal 5 5 3 2 2 2" xfId="1021" xr:uid="{06E74428-92AF-4AB6-A1C1-3F1C8345FBB9}"/>
    <cellStyle name="Normal 5 5 3 2 2 2 2" xfId="3912" xr:uid="{AB3979D0-232B-48C8-8FFA-B58D6CEACB55}"/>
    <cellStyle name="Normal 5 5 3 2 2 3" xfId="1022" xr:uid="{599712C9-24F9-4A44-B68E-831C78B10500}"/>
    <cellStyle name="Normal 5 5 3 2 2 4" xfId="1023" xr:uid="{14393DDD-66EF-4899-9062-6768C2AC5467}"/>
    <cellStyle name="Normal 5 5 3 2 3" xfId="1024" xr:uid="{9D1D8407-ABA1-4E60-88EB-1BBD9B4B8711}"/>
    <cellStyle name="Normal 5 5 3 2 3 2" xfId="1025" xr:uid="{9D75E447-4BE5-4C0B-8E35-1C9F20EA7633}"/>
    <cellStyle name="Normal 5 5 3 2 3 3" xfId="1026" xr:uid="{DEB5A281-53AE-4342-9DEF-CF96FD1725BC}"/>
    <cellStyle name="Normal 5 5 3 2 3 4" xfId="1027" xr:uid="{E885F382-0BEE-4402-89FC-147C5867AE1B}"/>
    <cellStyle name="Normal 5 5 3 2 4" xfId="1028" xr:uid="{AE210004-FF7C-4637-BF94-02F7C5CE61AB}"/>
    <cellStyle name="Normal 5 5 3 2 5" xfId="1029" xr:uid="{908AB251-27AC-4448-94AF-9561E129C2F0}"/>
    <cellStyle name="Normal 5 5 3 2 6" xfId="1030" xr:uid="{6CF4954A-EFDC-4D83-88E6-ECE1CA16E662}"/>
    <cellStyle name="Normal 5 5 3 3" xfId="1031" xr:uid="{F079DDCC-5AA7-441A-A4F7-977B1B6FB5F5}"/>
    <cellStyle name="Normal 5 5 3 3 2" xfId="1032" xr:uid="{8BB38751-B9C9-47C9-A38D-834F418A646D}"/>
    <cellStyle name="Normal 5 5 3 3 2 2" xfId="1033" xr:uid="{B2009851-7461-476C-94E7-709738D11BA1}"/>
    <cellStyle name="Normal 5 5 3 3 2 3" xfId="1034" xr:uid="{30DCDB26-B013-494D-8D11-7DB255763FD5}"/>
    <cellStyle name="Normal 5 5 3 3 2 4" xfId="1035" xr:uid="{ED236E72-6C56-4636-B6F3-FD06160AB267}"/>
    <cellStyle name="Normal 5 5 3 3 3" xfId="1036" xr:uid="{0941C6A5-6D64-4B63-8F51-E9925553DDA2}"/>
    <cellStyle name="Normal 5 5 3 3 4" xfId="1037" xr:uid="{1DA3E397-02E6-4760-B362-21DB8ACB2794}"/>
    <cellStyle name="Normal 5 5 3 3 5" xfId="1038" xr:uid="{B0F49735-5F29-4821-9DDF-49D5E5C1022C}"/>
    <cellStyle name="Normal 5 5 3 4" xfId="1039" xr:uid="{C24C672A-7681-453E-8ED4-3172306CB55D}"/>
    <cellStyle name="Normal 5 5 3 4 2" xfId="1040" xr:uid="{D649A2B3-8D9D-4974-8450-A66521488B8E}"/>
    <cellStyle name="Normal 5 5 3 4 3" xfId="1041" xr:uid="{C319B3AC-E97D-4291-A35F-88A78F259BED}"/>
    <cellStyle name="Normal 5 5 3 4 4" xfId="1042" xr:uid="{2326A77F-4599-4D98-8B42-4C4147D87E55}"/>
    <cellStyle name="Normal 5 5 3 5" xfId="1043" xr:uid="{EBC0D19B-DFA0-4164-99A1-5D636FFDBDAE}"/>
    <cellStyle name="Normal 5 5 3 5 2" xfId="1044" xr:uid="{1FC3D87E-013C-4602-B8F5-E6F68E23268A}"/>
    <cellStyle name="Normal 5 5 3 5 3" xfId="1045" xr:uid="{A1CA133C-B175-4E86-9FBE-250B8448C3C8}"/>
    <cellStyle name="Normal 5 5 3 5 4" xfId="1046" xr:uid="{E70AD448-B11F-4D11-9037-6D825067A56D}"/>
    <cellStyle name="Normal 5 5 3 6" xfId="1047" xr:uid="{A6332EE0-C343-4570-92CD-E8677ADD8104}"/>
    <cellStyle name="Normal 5 5 3 7" xfId="1048" xr:uid="{DB656E05-323E-4D1B-BD80-86A55A2578B2}"/>
    <cellStyle name="Normal 5 5 3 8" xfId="1049" xr:uid="{9EC1B74D-EEC9-43C3-BFED-3C23BA3B2CFF}"/>
    <cellStyle name="Normal 5 5 4" xfId="103" xr:uid="{0F6CC57F-6EB0-46F0-B37E-8571A5FC85D6}"/>
    <cellStyle name="Normal 5 5 4 2" xfId="1050" xr:uid="{2C492D12-BC40-4129-ADD0-D66A734F5A01}"/>
    <cellStyle name="Normal 5 5 4 2 2" xfId="1051" xr:uid="{13ACB0F8-AC45-4262-AA2D-A6A07144DC6E}"/>
    <cellStyle name="Normal 5 5 4 2 2 2" xfId="1052" xr:uid="{5BA2F8F5-78BE-49D2-A960-0AA573B5DC2C}"/>
    <cellStyle name="Normal 5 5 4 2 2 2 2" xfId="3913" xr:uid="{C079083B-15D9-4DB2-9E71-C489D6A98384}"/>
    <cellStyle name="Normal 5 5 4 2 2 3" xfId="1053" xr:uid="{DE96004A-9536-4735-8D2C-CEBB0AE95718}"/>
    <cellStyle name="Normal 5 5 4 2 2 4" xfId="1054" xr:uid="{05FA589C-99FD-4B54-9C77-BE819A884B94}"/>
    <cellStyle name="Normal 5 5 4 2 3" xfId="1055" xr:uid="{9F0C3D67-C63B-4764-8084-3CE9B813B023}"/>
    <cellStyle name="Normal 5 5 4 2 3 2" xfId="3914" xr:uid="{228BB6EF-6492-449E-9DA2-96D3AB18CCBE}"/>
    <cellStyle name="Normal 5 5 4 2 4" xfId="1056" xr:uid="{2CBA00D5-43FF-4F07-A6C1-A8674BBE905A}"/>
    <cellStyle name="Normal 5 5 4 2 5" xfId="1057" xr:uid="{AA73D922-12B6-4198-8BF7-B6A890B3B840}"/>
    <cellStyle name="Normal 5 5 4 3" xfId="1058" xr:uid="{A7DCE850-408B-4663-8864-1558777C4C7D}"/>
    <cellStyle name="Normal 5 5 4 3 2" xfId="1059" xr:uid="{C55AE694-B038-4540-A82C-CE5EA56F1B3D}"/>
    <cellStyle name="Normal 5 5 4 3 2 2" xfId="3915" xr:uid="{70EBED8A-4186-49C8-9F4A-A68DA786583A}"/>
    <cellStyle name="Normal 5 5 4 3 3" xfId="1060" xr:uid="{C838581C-8E28-4D72-8B98-D76740502997}"/>
    <cellStyle name="Normal 5 5 4 3 4" xfId="1061" xr:uid="{3F71A7DF-00BB-40A3-BB49-C871E887DC0B}"/>
    <cellStyle name="Normal 5 5 4 4" xfId="1062" xr:uid="{9F7A7DFC-224F-43DF-BE9B-98D5D2A7BDB2}"/>
    <cellStyle name="Normal 5 5 4 4 2" xfId="1063" xr:uid="{BD544FB4-7631-4EC7-8DFA-8555E7A4E2C4}"/>
    <cellStyle name="Normal 5 5 4 4 3" xfId="1064" xr:uid="{5045D5EE-0780-44BF-BD4C-5197C5F3571C}"/>
    <cellStyle name="Normal 5 5 4 4 4" xfId="1065" xr:uid="{69A3CDC4-4A73-4A7B-AD55-8AC5DFD23970}"/>
    <cellStyle name="Normal 5 5 4 5" xfId="1066" xr:uid="{8E0C7EC5-C17E-4375-BD8F-39AE671406AA}"/>
    <cellStyle name="Normal 5 5 4 6" xfId="1067" xr:uid="{99DF40A7-3F2E-4C3C-A9AC-E672F2EB316A}"/>
    <cellStyle name="Normal 5 5 4 7" xfId="1068" xr:uid="{EF664129-5256-4D9C-9402-1C6174EE7D3C}"/>
    <cellStyle name="Normal 5 5 5" xfId="1069" xr:uid="{B0B95037-F4C7-46E0-84F7-39A79F82D942}"/>
    <cellStyle name="Normal 5 5 5 2" xfId="1070" xr:uid="{5481A194-DE56-4380-8E88-98F0906D4DE1}"/>
    <cellStyle name="Normal 5 5 5 2 2" xfId="1071" xr:uid="{B87B6530-9BAE-48FD-917F-FC69ADD962E1}"/>
    <cellStyle name="Normal 5 5 5 2 2 2" xfId="3916" xr:uid="{21E77AFD-79CC-4054-ACBF-2E71843058F3}"/>
    <cellStyle name="Normal 5 5 5 2 3" xfId="1072" xr:uid="{143BC29C-DC86-48C9-8E7B-8478D8596601}"/>
    <cellStyle name="Normal 5 5 5 2 4" xfId="1073" xr:uid="{6F30E11E-BAD1-4BBD-AFC1-F9F054B142BA}"/>
    <cellStyle name="Normal 5 5 5 3" xfId="1074" xr:uid="{2268AC86-18EB-44C9-BDB9-6D1F52492604}"/>
    <cellStyle name="Normal 5 5 5 3 2" xfId="1075" xr:uid="{36FA8E8A-A755-4995-8354-E79951B0B494}"/>
    <cellStyle name="Normal 5 5 5 3 3" xfId="1076" xr:uid="{940A188C-6CE1-4746-8AF6-84D23EA6E999}"/>
    <cellStyle name="Normal 5 5 5 3 4" xfId="1077" xr:uid="{69F734FF-AB49-400C-8D80-B8325624CB65}"/>
    <cellStyle name="Normal 5 5 5 4" xfId="1078" xr:uid="{B5D4A7D4-9BFB-4EDA-BAE9-A9F31D8AFB9D}"/>
    <cellStyle name="Normal 5 5 5 5" xfId="1079" xr:uid="{6B57E687-2A86-42FD-85BE-F6E5EEADC72B}"/>
    <cellStyle name="Normal 5 5 5 6" xfId="1080" xr:uid="{68F51755-DCCA-4A78-983B-29C6051A869E}"/>
    <cellStyle name="Normal 5 5 6" xfId="1081" xr:uid="{72295240-9916-4B7D-AB67-0302B9D56C78}"/>
    <cellStyle name="Normal 5 5 6 2" xfId="1082" xr:uid="{168AE04C-41B4-45AF-8907-DA09F2C71DA0}"/>
    <cellStyle name="Normal 5 5 6 2 2" xfId="1083" xr:uid="{94CE3AF3-7B7F-4FC9-A503-525E609A3969}"/>
    <cellStyle name="Normal 5 5 6 2 3" xfId="1084" xr:uid="{FCF576CD-09F6-4B01-A463-81A09A5240A0}"/>
    <cellStyle name="Normal 5 5 6 2 4" xfId="1085" xr:uid="{34BFB2F4-7A78-49B6-84DB-FBF33BE29996}"/>
    <cellStyle name="Normal 5 5 6 3" xfId="1086" xr:uid="{BF1DCF28-6775-4C3D-BB61-C32D94DB7040}"/>
    <cellStyle name="Normal 5 5 6 4" xfId="1087" xr:uid="{7467A5B2-40A7-48B0-8561-4518F01D9DDB}"/>
    <cellStyle name="Normal 5 5 6 5" xfId="1088" xr:uid="{6F5212C1-24E4-43A9-A59C-8EAEEDF126C7}"/>
    <cellStyle name="Normal 5 5 7" xfId="1089" xr:uid="{5DB431D3-281B-4768-B92C-03C35FA81EF7}"/>
    <cellStyle name="Normal 5 5 7 2" xfId="1090" xr:uid="{38257F47-9458-4512-B0C5-1B93BCEA4428}"/>
    <cellStyle name="Normal 5 5 7 3" xfId="1091" xr:uid="{AEEC2F48-AC56-4DF5-9EB1-E0CFBB9074EE}"/>
    <cellStyle name="Normal 5 5 7 4" xfId="1092" xr:uid="{AAE16FE1-5C52-4807-95F6-4FBC24190F5E}"/>
    <cellStyle name="Normal 5 5 8" xfId="1093" xr:uid="{AF7ED4B6-B5F3-4563-9B89-056047FE9489}"/>
    <cellStyle name="Normal 5 5 8 2" xfId="1094" xr:uid="{85A3C34C-05B6-4A21-AA95-6DB5AD1DD793}"/>
    <cellStyle name="Normal 5 5 8 3" xfId="1095" xr:uid="{0482D06A-1F65-475C-9037-53ADA10D2632}"/>
    <cellStyle name="Normal 5 5 8 4" xfId="1096" xr:uid="{081AA2A0-BDE9-499E-9995-6FB5722B69C9}"/>
    <cellStyle name="Normal 5 5 9" xfId="1097" xr:uid="{BD9E772A-4080-4880-B9D8-4372B3DBABBD}"/>
    <cellStyle name="Normal 5 6" xfId="104" xr:uid="{8C201485-1C10-4660-8A20-9478B5EEEC3B}"/>
    <cellStyle name="Normal 5 6 10" xfId="1098" xr:uid="{3A637B07-A3AB-4735-BC87-7032850DD88C}"/>
    <cellStyle name="Normal 5 6 11" xfId="1099" xr:uid="{D53CC607-F0C8-4354-BB86-96C10978FED6}"/>
    <cellStyle name="Normal 5 6 2" xfId="105" xr:uid="{2CE54E64-118B-4299-84B8-64BC132D3673}"/>
    <cellStyle name="Normal 5 6 2 2" xfId="1100" xr:uid="{8D1AF6C8-A2A8-4933-9FDB-51024A255E3B}"/>
    <cellStyle name="Normal 5 6 2 2 2" xfId="1101" xr:uid="{48040074-D778-450B-857D-29156D860901}"/>
    <cellStyle name="Normal 5 6 2 2 2 2" xfId="1102" xr:uid="{77076C82-5DFD-457C-B4A5-C64A97309174}"/>
    <cellStyle name="Normal 5 6 2 2 2 2 2" xfId="1103" xr:uid="{D0D8E60A-49D2-4E9A-9E48-39A8840EC3A0}"/>
    <cellStyle name="Normal 5 6 2 2 2 2 3" xfId="1104" xr:uid="{6573EAA6-CFC0-4433-A9D9-E022014B6798}"/>
    <cellStyle name="Normal 5 6 2 2 2 2 4" xfId="1105" xr:uid="{F94F0D4C-9D82-4C70-AC83-5666BAE4EB12}"/>
    <cellStyle name="Normal 5 6 2 2 2 3" xfId="1106" xr:uid="{23F7560B-3DB8-435F-B1EE-BFF3388C31CD}"/>
    <cellStyle name="Normal 5 6 2 2 2 3 2" xfId="1107" xr:uid="{E75486DD-FAD2-485B-A724-8EB2D6EA3404}"/>
    <cellStyle name="Normal 5 6 2 2 2 3 3" xfId="1108" xr:uid="{B58C02D6-E88A-42DD-8D2A-60D00B1162C6}"/>
    <cellStyle name="Normal 5 6 2 2 2 3 4" xfId="1109" xr:uid="{638196AF-9D46-4CAA-8FF6-56767F8CAD32}"/>
    <cellStyle name="Normal 5 6 2 2 2 4" xfId="1110" xr:uid="{E5623D4D-8701-4EB5-9422-5BBDBB193E4F}"/>
    <cellStyle name="Normal 5 6 2 2 2 5" xfId="1111" xr:uid="{884B75E5-3885-4C6A-8F27-07889CB5747D}"/>
    <cellStyle name="Normal 5 6 2 2 2 6" xfId="1112" xr:uid="{C845ADF8-8B3F-40D7-BECB-629608E0E27F}"/>
    <cellStyle name="Normal 5 6 2 2 3" xfId="1113" xr:uid="{7C227E3F-474D-4B63-B634-FC6179B176EE}"/>
    <cellStyle name="Normal 5 6 2 2 3 2" xfId="1114" xr:uid="{B5070245-AE57-40EA-9946-DE8E6E97C53F}"/>
    <cellStyle name="Normal 5 6 2 2 3 2 2" xfId="1115" xr:uid="{3C19BD38-AB96-44F7-839F-081B9D21E5F8}"/>
    <cellStyle name="Normal 5 6 2 2 3 2 3" xfId="1116" xr:uid="{73C99540-D18A-469D-8BD3-D1504F3B3CE9}"/>
    <cellStyle name="Normal 5 6 2 2 3 2 4" xfId="1117" xr:uid="{050C04B3-BF1E-4017-9233-E5252B3850D0}"/>
    <cellStyle name="Normal 5 6 2 2 3 3" xfId="1118" xr:uid="{9E8A3191-0673-416F-9B27-93720BD8EFE0}"/>
    <cellStyle name="Normal 5 6 2 2 3 4" xfId="1119" xr:uid="{A51263B3-EA8C-4EE2-8164-68671E4BF193}"/>
    <cellStyle name="Normal 5 6 2 2 3 5" xfId="1120" xr:uid="{2FD83E5B-C775-4CE0-A76D-787971675A81}"/>
    <cellStyle name="Normal 5 6 2 2 4" xfId="1121" xr:uid="{649E53C9-86D4-4182-A7DB-628EE893DB3E}"/>
    <cellStyle name="Normal 5 6 2 2 4 2" xfId="1122" xr:uid="{93EC2D94-921E-4895-AE16-AC9C2D1DF7EF}"/>
    <cellStyle name="Normal 5 6 2 2 4 3" xfId="1123" xr:uid="{1EC6BA35-9360-44DF-AA26-F9670E8C067D}"/>
    <cellStyle name="Normal 5 6 2 2 4 4" xfId="1124" xr:uid="{B4E36CC4-4255-4E84-BF14-1C7E598E0EAC}"/>
    <cellStyle name="Normal 5 6 2 2 5" xfId="1125" xr:uid="{24116B1E-B124-4D17-BBD7-6D308D35A290}"/>
    <cellStyle name="Normal 5 6 2 2 5 2" xfId="1126" xr:uid="{4E0B180D-414F-4B63-83EA-DD005C7A2D35}"/>
    <cellStyle name="Normal 5 6 2 2 5 3" xfId="1127" xr:uid="{671CE3B1-B494-4BD0-8C72-95722EC907F4}"/>
    <cellStyle name="Normal 5 6 2 2 5 4" xfId="1128" xr:uid="{BDFCCEC4-F3FD-4743-8BA4-6B014E32987B}"/>
    <cellStyle name="Normal 5 6 2 2 6" xfId="1129" xr:uid="{87BC32F8-8C82-4443-9E36-51948EABD196}"/>
    <cellStyle name="Normal 5 6 2 2 7" xfId="1130" xr:uid="{0F009486-7E1A-46A5-AB55-D98A81A099CC}"/>
    <cellStyle name="Normal 5 6 2 2 8" xfId="1131" xr:uid="{4F4041A2-4178-426D-AD16-4E561B05B5A1}"/>
    <cellStyle name="Normal 5 6 2 3" xfId="1132" xr:uid="{CAE6B3BE-F652-4A58-9EA0-997F31CE2FED}"/>
    <cellStyle name="Normal 5 6 2 3 2" xfId="1133" xr:uid="{6EFAFBBF-531E-484E-B31D-9D0493F1EF40}"/>
    <cellStyle name="Normal 5 6 2 3 2 2" xfId="1134" xr:uid="{7FF8E9D8-2FB2-4053-90C6-ECF56F5E9300}"/>
    <cellStyle name="Normal 5 6 2 3 2 3" xfId="1135" xr:uid="{689D6471-345C-4245-9525-15B65A08601A}"/>
    <cellStyle name="Normal 5 6 2 3 2 4" xfId="1136" xr:uid="{A86199FA-2BD2-4B3B-B68C-F7B13079207B}"/>
    <cellStyle name="Normal 5 6 2 3 3" xfId="1137" xr:uid="{1A4F644B-865F-43BD-B91F-F0770E6C755A}"/>
    <cellStyle name="Normal 5 6 2 3 3 2" xfId="1138" xr:uid="{4202FCEA-3812-40EF-95AF-038ABB99BDF8}"/>
    <cellStyle name="Normal 5 6 2 3 3 3" xfId="1139" xr:uid="{7626AA0A-D82B-4618-83B3-92C04167BF08}"/>
    <cellStyle name="Normal 5 6 2 3 3 4" xfId="1140" xr:uid="{A91BF3E1-0363-4F5A-8FF4-AB1770DA3C4B}"/>
    <cellStyle name="Normal 5 6 2 3 4" xfId="1141" xr:uid="{D95F5569-7522-4AE4-80B0-64FB76761F49}"/>
    <cellStyle name="Normal 5 6 2 3 5" xfId="1142" xr:uid="{3401986E-E6F6-457E-952E-FBCF8080DDD9}"/>
    <cellStyle name="Normal 5 6 2 3 6" xfId="1143" xr:uid="{65985FDF-AFEE-4703-819D-04646A8B9937}"/>
    <cellStyle name="Normal 5 6 2 4" xfId="1144" xr:uid="{B13886B8-89CD-4F1F-A4C2-93455BD1DC1F}"/>
    <cellStyle name="Normal 5 6 2 4 2" xfId="1145" xr:uid="{E99E0F5E-5FD5-4C73-9DE5-43B85B231947}"/>
    <cellStyle name="Normal 5 6 2 4 2 2" xfId="1146" xr:uid="{B0E662E2-BA17-473C-8E62-38B50356C9B1}"/>
    <cellStyle name="Normal 5 6 2 4 2 3" xfId="1147" xr:uid="{3512F88F-05C5-4E4D-9530-B9252D021B91}"/>
    <cellStyle name="Normal 5 6 2 4 2 4" xfId="1148" xr:uid="{272746AE-7A82-4F87-ACD1-BC6FCB80FCF4}"/>
    <cellStyle name="Normal 5 6 2 4 3" xfId="1149" xr:uid="{FF04A108-03FD-41FC-BA91-756F3586D2DA}"/>
    <cellStyle name="Normal 5 6 2 4 4" xfId="1150" xr:uid="{9A46F4C1-D296-4F57-8C5F-F4BA68DEE8BF}"/>
    <cellStyle name="Normal 5 6 2 4 5" xfId="1151" xr:uid="{450DF9B5-6496-425A-B825-302F18E0E432}"/>
    <cellStyle name="Normal 5 6 2 5" xfId="1152" xr:uid="{6F6EF731-CFC8-42EB-8970-35291404723D}"/>
    <cellStyle name="Normal 5 6 2 5 2" xfId="1153" xr:uid="{AD53EDBF-A7C3-4C8F-9CD2-BC7CF8D498CA}"/>
    <cellStyle name="Normal 5 6 2 5 3" xfId="1154" xr:uid="{BD55B1FE-A649-4DC3-A9A4-34324F22774F}"/>
    <cellStyle name="Normal 5 6 2 5 4" xfId="1155" xr:uid="{EB507300-DE30-416A-961B-014039D5E8A7}"/>
    <cellStyle name="Normal 5 6 2 6" xfId="1156" xr:uid="{0AA28A55-27A6-4C8B-9AB0-AB74963789B3}"/>
    <cellStyle name="Normal 5 6 2 6 2" xfId="1157" xr:uid="{994F2A08-7C62-4E85-BC1B-435996E92F0F}"/>
    <cellStyle name="Normal 5 6 2 6 3" xfId="1158" xr:uid="{8A4438D6-B81D-4B0A-84B8-C5B551434492}"/>
    <cellStyle name="Normal 5 6 2 6 4" xfId="1159" xr:uid="{661A1453-3A14-4B9E-BE95-32F3ABF6D88A}"/>
    <cellStyle name="Normal 5 6 2 7" xfId="1160" xr:uid="{C16D52AD-94B5-4527-9D0A-5717E954B642}"/>
    <cellStyle name="Normal 5 6 2 8" xfId="1161" xr:uid="{0AEF38CA-7615-47C6-917B-DDF3B411AE1F}"/>
    <cellStyle name="Normal 5 6 2 9" xfId="1162" xr:uid="{57227578-DB6D-4B94-BCCA-252F5FCB9136}"/>
    <cellStyle name="Normal 5 6 3" xfId="1163" xr:uid="{1F3C3E52-26FC-4E0D-8171-010ABFDDC672}"/>
    <cellStyle name="Normal 5 6 3 2" xfId="1164" xr:uid="{8A593C2D-3B1F-465E-842A-DF3529CE7D77}"/>
    <cellStyle name="Normal 5 6 3 2 2" xfId="1165" xr:uid="{14D1F7A0-16D6-4EC4-B0F9-D32B3EC345A9}"/>
    <cellStyle name="Normal 5 6 3 2 2 2" xfId="1166" xr:uid="{3EA27180-5EE9-4903-A529-080F2AA514BD}"/>
    <cellStyle name="Normal 5 6 3 2 2 2 2" xfId="3917" xr:uid="{C7710B19-B8B2-4AB7-B703-39E00BBC28F2}"/>
    <cellStyle name="Normal 5 6 3 2 2 3" xfId="1167" xr:uid="{306D95DF-F5CA-4002-8257-1F0181242F2E}"/>
    <cellStyle name="Normal 5 6 3 2 2 4" xfId="1168" xr:uid="{BAEAB690-5549-4819-8E80-D0586C0DE9F7}"/>
    <cellStyle name="Normal 5 6 3 2 3" xfId="1169" xr:uid="{4F164C2A-3509-4033-98EF-350E053AFE79}"/>
    <cellStyle name="Normal 5 6 3 2 3 2" xfId="1170" xr:uid="{2F6654C1-5853-4A08-8FD7-74C587866EF9}"/>
    <cellStyle name="Normal 5 6 3 2 3 3" xfId="1171" xr:uid="{25CA0EAD-3C59-488F-849C-4AC9135DFCAE}"/>
    <cellStyle name="Normal 5 6 3 2 3 4" xfId="1172" xr:uid="{BB781753-5812-41BB-8C11-2A67F939F2B0}"/>
    <cellStyle name="Normal 5 6 3 2 4" xfId="1173" xr:uid="{56D5A433-A22E-4D5C-A8E8-27F24BAFB049}"/>
    <cellStyle name="Normal 5 6 3 2 5" xfId="1174" xr:uid="{F60F7A1D-861C-4A8C-A661-0E9FDE2A1AE3}"/>
    <cellStyle name="Normal 5 6 3 2 6" xfId="1175" xr:uid="{614BD8FC-C0DD-4044-B00A-7914F6850F53}"/>
    <cellStyle name="Normal 5 6 3 3" xfId="1176" xr:uid="{92B9EE2D-87D3-4665-B4BF-31854CFFC8BE}"/>
    <cellStyle name="Normal 5 6 3 3 2" xfId="1177" xr:uid="{4E3728BF-B7ED-412F-BC50-B8C398AA5AC8}"/>
    <cellStyle name="Normal 5 6 3 3 2 2" xfId="1178" xr:uid="{E3FE793B-8667-4DF0-9002-64D41628375B}"/>
    <cellStyle name="Normal 5 6 3 3 2 3" xfId="1179" xr:uid="{7FDFFF2A-CF3D-49D9-BB8A-D0EB8B2B7062}"/>
    <cellStyle name="Normal 5 6 3 3 2 4" xfId="1180" xr:uid="{D040E546-5C2D-44F6-B23E-ABDF5455F687}"/>
    <cellStyle name="Normal 5 6 3 3 3" xfId="1181" xr:uid="{8AB04611-0246-40D3-B4E0-3C397D20863F}"/>
    <cellStyle name="Normal 5 6 3 3 4" xfId="1182" xr:uid="{E6E0F35C-B394-42DC-870B-A9D779D375E9}"/>
    <cellStyle name="Normal 5 6 3 3 5" xfId="1183" xr:uid="{606BC6A8-4BB3-4CC6-8240-37EFC15053B7}"/>
    <cellStyle name="Normal 5 6 3 4" xfId="1184" xr:uid="{56D369E7-933E-4E63-8220-FF0D10401A76}"/>
    <cellStyle name="Normal 5 6 3 4 2" xfId="1185" xr:uid="{1BAE1023-DB74-4E28-9279-AEC9DC07EF0A}"/>
    <cellStyle name="Normal 5 6 3 4 3" xfId="1186" xr:uid="{C926E4D1-DE39-4C33-A994-B0EE1F889CF5}"/>
    <cellStyle name="Normal 5 6 3 4 4" xfId="1187" xr:uid="{7E29719B-F4E1-4F84-8BE2-C663E8D1D52E}"/>
    <cellStyle name="Normal 5 6 3 5" xfId="1188" xr:uid="{330929C9-C538-4917-889E-677FB49B0D4D}"/>
    <cellStyle name="Normal 5 6 3 5 2" xfId="1189" xr:uid="{5D55C6FD-ED67-4D7F-AD27-52D9984745A5}"/>
    <cellStyle name="Normal 5 6 3 5 3" xfId="1190" xr:uid="{EC76E45A-3E34-4031-B892-C94DB7A72716}"/>
    <cellStyle name="Normal 5 6 3 5 4" xfId="1191" xr:uid="{574EA2E6-4393-4608-916B-FC667EBDD21B}"/>
    <cellStyle name="Normal 5 6 3 6" xfId="1192" xr:uid="{D188A17F-02F9-40F2-AA92-DAD8AA821161}"/>
    <cellStyle name="Normal 5 6 3 7" xfId="1193" xr:uid="{E5C93834-37F7-438A-9BD2-281AE1D1DA89}"/>
    <cellStyle name="Normal 5 6 3 8" xfId="1194" xr:uid="{A905E26B-270A-430D-95E7-6BAEB44B0FD4}"/>
    <cellStyle name="Normal 5 6 4" xfId="1195" xr:uid="{0AC5D361-D375-4CFD-89F9-3C1733736964}"/>
    <cellStyle name="Normal 5 6 4 2" xfId="1196" xr:uid="{A5DCC4DA-6EB1-464E-A0B1-7BCD8DE4A5AF}"/>
    <cellStyle name="Normal 5 6 4 2 2" xfId="1197" xr:uid="{7B3A565A-BDD3-4127-8D69-638D6EAEF99C}"/>
    <cellStyle name="Normal 5 6 4 2 2 2" xfId="1198" xr:uid="{6F650FDD-C443-4387-98C3-06645ADD7285}"/>
    <cellStyle name="Normal 5 6 4 2 2 3" xfId="1199" xr:uid="{AFF04A9F-5CC5-45DA-948E-D810C6AB476D}"/>
    <cellStyle name="Normal 5 6 4 2 2 4" xfId="1200" xr:uid="{5DA3090F-D741-4C19-AC7E-985032C4AD38}"/>
    <cellStyle name="Normal 5 6 4 2 3" xfId="1201" xr:uid="{38BCF1E9-E2C6-4FE8-BCD6-4DB3C1EAE9B7}"/>
    <cellStyle name="Normal 5 6 4 2 4" xfId="1202" xr:uid="{5E8A4693-3EB7-47F2-869F-3BC4F6B9271A}"/>
    <cellStyle name="Normal 5 6 4 2 5" xfId="1203" xr:uid="{6B44D2AD-B24A-4E83-B517-1C97CA8E01E1}"/>
    <cellStyle name="Normal 5 6 4 3" xfId="1204" xr:uid="{618E2749-0A11-4902-B9A7-BC48E8EB3428}"/>
    <cellStyle name="Normal 5 6 4 3 2" xfId="1205" xr:uid="{0C4231EB-F92F-428C-9E66-F5891C539772}"/>
    <cellStyle name="Normal 5 6 4 3 3" xfId="1206" xr:uid="{2B58A1A7-D2BD-49EE-AFAD-A1141E6607EA}"/>
    <cellStyle name="Normal 5 6 4 3 4" xfId="1207" xr:uid="{05B723E3-6EE7-429D-AA94-4B3AE7F8FAEC}"/>
    <cellStyle name="Normal 5 6 4 4" xfId="1208" xr:uid="{2FC6CD8E-C252-43F4-A93B-35FBDAE81CB8}"/>
    <cellStyle name="Normal 5 6 4 4 2" xfId="1209" xr:uid="{4F17B1E6-BDAB-48CA-BC73-0001EA01EA06}"/>
    <cellStyle name="Normal 5 6 4 4 3" xfId="1210" xr:uid="{DFC746EF-27F3-469D-AE99-D0548FE9C583}"/>
    <cellStyle name="Normal 5 6 4 4 4" xfId="1211" xr:uid="{20A4D192-E238-448D-8A12-30B4A2D07689}"/>
    <cellStyle name="Normal 5 6 4 5" xfId="1212" xr:uid="{5DC3BBBD-63C1-4155-8383-F0473D431E93}"/>
    <cellStyle name="Normal 5 6 4 6" xfId="1213" xr:uid="{312C272B-4570-4C66-95FC-815D97AA6C0A}"/>
    <cellStyle name="Normal 5 6 4 7" xfId="1214" xr:uid="{71F12F02-A756-46CB-98BB-2E8ED3E9046B}"/>
    <cellStyle name="Normal 5 6 5" xfId="1215" xr:uid="{2BD43854-ACB5-4443-A4A7-660C9830D322}"/>
    <cellStyle name="Normal 5 6 5 2" xfId="1216" xr:uid="{5C505BD6-2F2D-4C82-A4B1-6AC7F18F91A6}"/>
    <cellStyle name="Normal 5 6 5 2 2" xfId="1217" xr:uid="{BF6DB9E7-C2D9-46B2-9A9A-AABE3B41696C}"/>
    <cellStyle name="Normal 5 6 5 2 3" xfId="1218" xr:uid="{EF3DB533-CCAE-4AC3-9325-021143DA49ED}"/>
    <cellStyle name="Normal 5 6 5 2 4" xfId="1219" xr:uid="{602FCCA9-14C9-4AC3-BC10-9AD39916A5C8}"/>
    <cellStyle name="Normal 5 6 5 3" xfId="1220" xr:uid="{0D777070-2706-4957-8F53-8C299130A785}"/>
    <cellStyle name="Normal 5 6 5 3 2" xfId="1221" xr:uid="{60EE08A9-4A48-4C7A-B7D8-28C661589AC7}"/>
    <cellStyle name="Normal 5 6 5 3 3" xfId="1222" xr:uid="{58427799-A779-4FE0-A72D-8BB3C442B6E6}"/>
    <cellStyle name="Normal 5 6 5 3 4" xfId="1223" xr:uid="{CFBD3D02-5682-4482-93B2-1C7CA578A235}"/>
    <cellStyle name="Normal 5 6 5 4" xfId="1224" xr:uid="{21D0FBB3-A8EB-4EE1-B385-2285352F65B3}"/>
    <cellStyle name="Normal 5 6 5 5" xfId="1225" xr:uid="{DFC87817-32E9-420F-8354-058D763B84B3}"/>
    <cellStyle name="Normal 5 6 5 6" xfId="1226" xr:uid="{9812E92F-6570-4FA2-9CEE-6AA37992F8B4}"/>
    <cellStyle name="Normal 5 6 6" xfId="1227" xr:uid="{9522EE1C-77FA-40BC-9725-B332BC8625F6}"/>
    <cellStyle name="Normal 5 6 6 2" xfId="1228" xr:uid="{99CFA33D-CA4A-4ADB-8332-6783BC3D4A6E}"/>
    <cellStyle name="Normal 5 6 6 2 2" xfId="1229" xr:uid="{C8AC8A81-A920-49ED-8B09-7A2BC3411AFA}"/>
    <cellStyle name="Normal 5 6 6 2 3" xfId="1230" xr:uid="{08201377-24CD-4B9C-AB93-297861FA96C5}"/>
    <cellStyle name="Normal 5 6 6 2 4" xfId="1231" xr:uid="{BE486344-E397-4DF0-BDC1-BCB09CBAE5F4}"/>
    <cellStyle name="Normal 5 6 6 3" xfId="1232" xr:uid="{A907EA21-5ECB-49CB-99BF-11D55BDF1E75}"/>
    <cellStyle name="Normal 5 6 6 4" xfId="1233" xr:uid="{E6657E6E-531D-4F88-B980-63B57FAF6B93}"/>
    <cellStyle name="Normal 5 6 6 5" xfId="1234" xr:uid="{9240B272-9335-470B-AAB7-5AB86E048088}"/>
    <cellStyle name="Normal 5 6 7" xfId="1235" xr:uid="{FB87EF32-CAFD-45BB-945A-500D175D6EB8}"/>
    <cellStyle name="Normal 5 6 7 2" xfId="1236" xr:uid="{B3D8748C-639F-4B6A-817A-C678A2D3C7C5}"/>
    <cellStyle name="Normal 5 6 7 3" xfId="1237" xr:uid="{08156DE4-4A06-4693-92A7-976A0FC6C4E7}"/>
    <cellStyle name="Normal 5 6 7 4" xfId="1238" xr:uid="{5C51330A-84FD-41DD-AB79-8D68A4A02BD2}"/>
    <cellStyle name="Normal 5 6 8" xfId="1239" xr:uid="{2C7695D1-9152-4B00-9447-CD2C553ED833}"/>
    <cellStyle name="Normal 5 6 8 2" xfId="1240" xr:uid="{8B61B012-8CC3-47E4-BD0B-35368161B9BA}"/>
    <cellStyle name="Normal 5 6 8 3" xfId="1241" xr:uid="{BA342714-3C4A-4226-BB22-19077CFD8AFC}"/>
    <cellStyle name="Normal 5 6 8 4" xfId="1242" xr:uid="{50D38511-1CE5-4D55-80CF-23E6E60F5E03}"/>
    <cellStyle name="Normal 5 6 9" xfId="1243" xr:uid="{CECB4BA8-E0CB-479C-8CE8-59FEBFD5AE1A}"/>
    <cellStyle name="Normal 5 7" xfId="106" xr:uid="{2D3FF0DD-2E45-40F5-82A5-CE9AB9BD3147}"/>
    <cellStyle name="Normal 5 7 2" xfId="107" xr:uid="{FD3DD08A-2AF6-4708-9E83-E349F4F7C8C8}"/>
    <cellStyle name="Normal 5 7 2 2" xfId="1244" xr:uid="{1E506367-6297-41B2-825D-C976641D4A0A}"/>
    <cellStyle name="Normal 5 7 2 2 2" xfId="1245" xr:uid="{67830E0F-3DCE-495B-B577-4C8E96E5E205}"/>
    <cellStyle name="Normal 5 7 2 2 2 2" xfId="1246" xr:uid="{01826EC6-C07E-4191-B5DB-0C15731542A0}"/>
    <cellStyle name="Normal 5 7 2 2 2 3" xfId="1247" xr:uid="{F14AF54C-3977-4A9E-BFF6-1885657DD1E3}"/>
    <cellStyle name="Normal 5 7 2 2 2 4" xfId="1248" xr:uid="{2321F5A9-4CF6-4D44-863C-42F0FA957C85}"/>
    <cellStyle name="Normal 5 7 2 2 3" xfId="1249" xr:uid="{D154708E-7E65-46B4-B9A0-589594A92285}"/>
    <cellStyle name="Normal 5 7 2 2 3 2" xfId="1250" xr:uid="{7F961807-EC1E-474A-84CE-B939CBD538AE}"/>
    <cellStyle name="Normal 5 7 2 2 3 3" xfId="1251" xr:uid="{1EFED9C9-A025-4F7F-BB5B-1208A95BF22A}"/>
    <cellStyle name="Normal 5 7 2 2 3 4" xfId="1252" xr:uid="{5E660B80-0581-4A4E-9BEF-AC05EEF4E6FA}"/>
    <cellStyle name="Normal 5 7 2 2 4" xfId="1253" xr:uid="{CBE56298-5CEF-40D1-98F7-3AA2E11085C7}"/>
    <cellStyle name="Normal 5 7 2 2 5" xfId="1254" xr:uid="{205A3B84-303E-46BA-AA4B-8F65F9C2E0F5}"/>
    <cellStyle name="Normal 5 7 2 2 6" xfId="1255" xr:uid="{526FB36C-F87C-4689-AC27-F3CB9D859438}"/>
    <cellStyle name="Normal 5 7 2 3" xfId="1256" xr:uid="{E780E543-0EBA-4097-9BF6-C7EE65E665D8}"/>
    <cellStyle name="Normal 5 7 2 3 2" xfId="1257" xr:uid="{108E6A85-E0BF-4FCE-9FE8-1489AE309185}"/>
    <cellStyle name="Normal 5 7 2 3 2 2" xfId="1258" xr:uid="{E8B66D32-99A6-40BD-84AE-1361A5890385}"/>
    <cellStyle name="Normal 5 7 2 3 2 3" xfId="1259" xr:uid="{1CFA6337-F1E1-4A1D-8538-469A61F3AC8C}"/>
    <cellStyle name="Normal 5 7 2 3 2 4" xfId="1260" xr:uid="{3110DC65-1A50-438C-B207-1764D50A152F}"/>
    <cellStyle name="Normal 5 7 2 3 3" xfId="1261" xr:uid="{826777EE-6638-470C-B0BA-C35901F80693}"/>
    <cellStyle name="Normal 5 7 2 3 4" xfId="1262" xr:uid="{327F717D-98D7-465B-ADBF-C6ED06C057AC}"/>
    <cellStyle name="Normal 5 7 2 3 5" xfId="1263" xr:uid="{8E5AEED0-2AA8-42BB-A695-D9DDCAC91905}"/>
    <cellStyle name="Normal 5 7 2 4" xfId="1264" xr:uid="{AF3DAA11-8B13-4627-84B8-EA04EF4C754C}"/>
    <cellStyle name="Normal 5 7 2 4 2" xfId="1265" xr:uid="{FFC1FCB8-F376-41C0-BDCB-FA943A07E2B5}"/>
    <cellStyle name="Normal 5 7 2 4 3" xfId="1266" xr:uid="{5A4D60AC-8869-48AD-9A26-6F516B933011}"/>
    <cellStyle name="Normal 5 7 2 4 4" xfId="1267" xr:uid="{5BE8863B-BA02-4DE4-9A58-87D77F5D8908}"/>
    <cellStyle name="Normal 5 7 2 5" xfId="1268" xr:uid="{FD4D9975-26E1-4643-869C-0C3A6CF493F2}"/>
    <cellStyle name="Normal 5 7 2 5 2" xfId="1269" xr:uid="{AA3B09B3-2AA6-49BA-996D-F585E1D46EC8}"/>
    <cellStyle name="Normal 5 7 2 5 3" xfId="1270" xr:uid="{3F447804-1051-49E0-A6AF-B9B9622D6194}"/>
    <cellStyle name="Normal 5 7 2 5 4" xfId="1271" xr:uid="{F0F78331-A89B-4848-8DC0-279B58013176}"/>
    <cellStyle name="Normal 5 7 2 6" xfId="1272" xr:uid="{4AC5CB70-46FD-401D-8DF8-E224D61BDBD0}"/>
    <cellStyle name="Normal 5 7 2 7" xfId="1273" xr:uid="{557E3566-460A-4921-9582-08252969888C}"/>
    <cellStyle name="Normal 5 7 2 8" xfId="1274" xr:uid="{D2EFEA95-1828-47D4-B601-7F884675D433}"/>
    <cellStyle name="Normal 5 7 3" xfId="1275" xr:uid="{6A3567A9-17BD-412F-B19A-901A9AFFD981}"/>
    <cellStyle name="Normal 5 7 3 2" xfId="1276" xr:uid="{C0F4C7CB-B544-4A6A-BC7C-9721D2D7605C}"/>
    <cellStyle name="Normal 5 7 3 2 2" xfId="1277" xr:uid="{C0219C86-877C-4C3B-B868-B3B7FA5ECB04}"/>
    <cellStyle name="Normal 5 7 3 2 3" xfId="1278" xr:uid="{5DFFB476-4022-4958-9F84-26E4187CDB8F}"/>
    <cellStyle name="Normal 5 7 3 2 4" xfId="1279" xr:uid="{4A0625F3-4ED7-4AEC-A7EB-2659A7AE2204}"/>
    <cellStyle name="Normal 5 7 3 3" xfId="1280" xr:uid="{E579E743-BB27-4DE7-976F-BB3A3D73C93A}"/>
    <cellStyle name="Normal 5 7 3 3 2" xfId="1281" xr:uid="{1AD501D2-8940-416B-96AE-630FE2B5C3B7}"/>
    <cellStyle name="Normal 5 7 3 3 3" xfId="1282" xr:uid="{2786D456-8188-4C17-B60E-87364C94CFAD}"/>
    <cellStyle name="Normal 5 7 3 3 4" xfId="1283" xr:uid="{CC402DC3-0DC3-44CE-80C2-F3C8337C1898}"/>
    <cellStyle name="Normal 5 7 3 4" xfId="1284" xr:uid="{56807499-E8DB-4F08-A680-F4E1754499D3}"/>
    <cellStyle name="Normal 5 7 3 5" xfId="1285" xr:uid="{90EF2F5F-A311-4387-B11E-988ED6D47B65}"/>
    <cellStyle name="Normal 5 7 3 6" xfId="1286" xr:uid="{07F2379E-7A02-4621-A60D-9917D5DB608F}"/>
    <cellStyle name="Normal 5 7 4" xfId="1287" xr:uid="{329E3AF3-B2E1-440D-9F63-C04925AD612B}"/>
    <cellStyle name="Normal 5 7 4 2" xfId="1288" xr:uid="{3D41FEF4-D8B9-4821-8AD0-5D2A1A340197}"/>
    <cellStyle name="Normal 5 7 4 2 2" xfId="1289" xr:uid="{7D45C489-E1B5-4B2C-8CF5-4EBEF8CF4551}"/>
    <cellStyle name="Normal 5 7 4 2 3" xfId="1290" xr:uid="{308D5BD7-58B6-479C-A8D2-C90447C27EE8}"/>
    <cellStyle name="Normal 5 7 4 2 4" xfId="1291" xr:uid="{2F11C9FF-77AD-4852-8CB6-DB3FC93FB557}"/>
    <cellStyle name="Normal 5 7 4 3" xfId="1292" xr:uid="{139D3B98-4C4E-4C21-8F64-77CB3309E2EB}"/>
    <cellStyle name="Normal 5 7 4 4" xfId="1293" xr:uid="{B74037BC-2F00-424F-A768-B913E411CC0F}"/>
    <cellStyle name="Normal 5 7 4 5" xfId="1294" xr:uid="{A4648936-C448-4D00-BE72-10970D92CCA0}"/>
    <cellStyle name="Normal 5 7 5" xfId="1295" xr:uid="{D183D942-F5A8-4BDA-8690-072ED7A39073}"/>
    <cellStyle name="Normal 5 7 5 2" xfId="1296" xr:uid="{DD24BB7B-8D87-4F0D-898E-1A355A5BBF95}"/>
    <cellStyle name="Normal 5 7 5 3" xfId="1297" xr:uid="{4058FFA9-F098-4C57-9204-95C53BB3B3B6}"/>
    <cellStyle name="Normal 5 7 5 4" xfId="1298" xr:uid="{75600417-B8AA-4DB6-B53B-BD32CA2E4C6E}"/>
    <cellStyle name="Normal 5 7 6" xfId="1299" xr:uid="{2B7ECBB2-BAB7-4C9A-A361-F902E07DEA86}"/>
    <cellStyle name="Normal 5 7 6 2" xfId="1300" xr:uid="{5E071D6F-D193-498E-9B35-DEAF6FC0F74B}"/>
    <cellStyle name="Normal 5 7 6 3" xfId="1301" xr:uid="{B62A7C3C-734B-4673-812C-A0150C15CD1E}"/>
    <cellStyle name="Normal 5 7 6 4" xfId="1302" xr:uid="{3328FA39-2A9A-4508-A9A8-9238D186D6F7}"/>
    <cellStyle name="Normal 5 7 7" xfId="1303" xr:uid="{CA530D99-22C7-4188-912E-A392FAF4BB18}"/>
    <cellStyle name="Normal 5 7 8" xfId="1304" xr:uid="{5E554182-99F6-4C4A-BAB3-BB77C9A0B656}"/>
    <cellStyle name="Normal 5 7 9" xfId="1305" xr:uid="{5E31710A-9732-40ED-8707-5B49963CFB83}"/>
    <cellStyle name="Normal 5 8" xfId="108" xr:uid="{BDE704F6-78DC-452A-BE53-7347C7CD97B4}"/>
    <cellStyle name="Normal 5 8 2" xfId="1306" xr:uid="{D9824AA1-C4C7-4191-BFAC-3C736224DB9B}"/>
    <cellStyle name="Normal 5 8 2 2" xfId="1307" xr:uid="{646DFAA3-9DC3-452D-82C9-7D604AF483D4}"/>
    <cellStyle name="Normal 5 8 2 2 2" xfId="1308" xr:uid="{DA9F4EC6-B712-494D-B134-B3CA61C95361}"/>
    <cellStyle name="Normal 5 8 2 2 2 2" xfId="3918" xr:uid="{B4B8FCF9-4BB4-486A-BC16-CEA3A1365F98}"/>
    <cellStyle name="Normal 5 8 2 2 3" xfId="1309" xr:uid="{0D621146-6EC2-4A9C-8E73-4345B2BA2BDF}"/>
    <cellStyle name="Normal 5 8 2 2 4" xfId="1310" xr:uid="{5A9FFE74-7A63-40A5-BFD3-D452195760A5}"/>
    <cellStyle name="Normal 5 8 2 3" xfId="1311" xr:uid="{4864533F-AD62-432D-A7FF-FC1A2CA3740A}"/>
    <cellStyle name="Normal 5 8 2 3 2" xfId="1312" xr:uid="{CF131397-8084-42C5-8A4F-F7CA9A871D15}"/>
    <cellStyle name="Normal 5 8 2 3 3" xfId="1313" xr:uid="{C29B097E-EB2C-4738-BA93-0EB8B08541A4}"/>
    <cellStyle name="Normal 5 8 2 3 4" xfId="1314" xr:uid="{BA534C0D-3550-4614-A738-52F31FB5635B}"/>
    <cellStyle name="Normal 5 8 2 4" xfId="1315" xr:uid="{DAFDEACC-E299-4868-AB1A-96BBE8DB9918}"/>
    <cellStyle name="Normal 5 8 2 5" xfId="1316" xr:uid="{9911D3DF-BDA5-471E-9C34-83C45AE3358E}"/>
    <cellStyle name="Normal 5 8 2 6" xfId="1317" xr:uid="{1F9439F4-1EEE-4A0E-BCC2-081ED4553A38}"/>
    <cellStyle name="Normal 5 8 3" xfId="1318" xr:uid="{FC4B05FC-4672-4482-9B8B-9849CE2D9A82}"/>
    <cellStyle name="Normal 5 8 3 2" xfId="1319" xr:uid="{CD01DCF2-7F61-4211-90AF-AE22E0B6E130}"/>
    <cellStyle name="Normal 5 8 3 2 2" xfId="1320" xr:uid="{B296117B-5F7C-473F-8815-E6878D34857C}"/>
    <cellStyle name="Normal 5 8 3 2 3" xfId="1321" xr:uid="{AA9DA45C-BA54-4C07-86DB-9DDD76B6F78B}"/>
    <cellStyle name="Normal 5 8 3 2 4" xfId="1322" xr:uid="{1CF94359-3801-4CB7-A7E9-C894FED6A244}"/>
    <cellStyle name="Normal 5 8 3 3" xfId="1323" xr:uid="{FA948FFA-F2B4-4C60-9873-87ED89ABBE0A}"/>
    <cellStyle name="Normal 5 8 3 4" xfId="1324" xr:uid="{51065506-9AD2-49FF-A689-370DB2716290}"/>
    <cellStyle name="Normal 5 8 3 5" xfId="1325" xr:uid="{EBF307AA-5E7E-4788-85D3-7A9B41BED484}"/>
    <cellStyle name="Normal 5 8 4" xfId="1326" xr:uid="{FA13EEF1-1748-4F95-B85E-8E246E902413}"/>
    <cellStyle name="Normal 5 8 4 2" xfId="1327" xr:uid="{AC889941-1476-42DB-9DD7-1619A7F2E87E}"/>
    <cellStyle name="Normal 5 8 4 3" xfId="1328" xr:uid="{CAB1308D-5627-416F-808A-68E9F37E34C1}"/>
    <cellStyle name="Normal 5 8 4 4" xfId="1329" xr:uid="{A6EB28B8-71D1-44A4-AC31-A16E36E2D9EB}"/>
    <cellStyle name="Normal 5 8 5" xfId="1330" xr:uid="{12E6A933-C92C-43BA-9C12-D72822971297}"/>
    <cellStyle name="Normal 5 8 5 2" xfId="1331" xr:uid="{DF04863E-6A3C-4181-B0E4-5AD1AB6EBFC8}"/>
    <cellStyle name="Normal 5 8 5 3" xfId="1332" xr:uid="{9E3EE4F7-5BA0-4F49-B866-185E9897E461}"/>
    <cellStyle name="Normal 5 8 5 4" xfId="1333" xr:uid="{53042FEC-2DF7-41D4-8497-936DBF8C1982}"/>
    <cellStyle name="Normal 5 8 6" xfId="1334" xr:uid="{CFFB9CF5-9D52-4BA9-A2D8-8A546B84098E}"/>
    <cellStyle name="Normal 5 8 7" xfId="1335" xr:uid="{64E02796-75B9-4B09-9EDD-2B37465A5BAA}"/>
    <cellStyle name="Normal 5 8 8" xfId="1336" xr:uid="{581798B3-C400-43BC-9967-034673970768}"/>
    <cellStyle name="Normal 5 9" xfId="1337" xr:uid="{5CF4F49A-48B8-4C97-A8F6-1BF53AA10B98}"/>
    <cellStyle name="Normal 5 9 2" xfId="1338" xr:uid="{9BC0291A-FB10-472A-A372-6CD0540ABC3C}"/>
    <cellStyle name="Normal 5 9 2 2" xfId="1339" xr:uid="{A92AB5D5-385A-479D-903E-74B32A2E0C75}"/>
    <cellStyle name="Normal 5 9 2 2 2" xfId="1340" xr:uid="{00AAD33B-1A2D-4383-92F6-ABAE5C51F198}"/>
    <cellStyle name="Normal 5 9 2 2 3" xfId="1341" xr:uid="{EE8046C5-430A-44E0-ACB9-76BD81D4B4C8}"/>
    <cellStyle name="Normal 5 9 2 2 4" xfId="1342" xr:uid="{F3D53C08-B26A-4452-A5CD-089F9AAECD6C}"/>
    <cellStyle name="Normal 5 9 2 3" xfId="1343" xr:uid="{6E84E7E6-8100-4C6B-B034-9C4CB364B29B}"/>
    <cellStyle name="Normal 5 9 2 4" xfId="1344" xr:uid="{6DB2B5B5-0A1F-4BE9-A860-1605D016F793}"/>
    <cellStyle name="Normal 5 9 2 5" xfId="1345" xr:uid="{ECF56BA4-AA03-46FB-9283-96B481F20117}"/>
    <cellStyle name="Normal 5 9 3" xfId="1346" xr:uid="{436922D8-27A2-4DBF-A358-E7D93E0C14DC}"/>
    <cellStyle name="Normal 5 9 3 2" xfId="1347" xr:uid="{6E101039-6BB1-4213-83ED-9961C9708DAC}"/>
    <cellStyle name="Normal 5 9 3 3" xfId="1348" xr:uid="{94B7C7FB-BFE9-48EC-A332-637992E2D3C0}"/>
    <cellStyle name="Normal 5 9 3 4" xfId="1349" xr:uid="{A5C82EF9-7BA6-4CBC-94D9-94F894C9582B}"/>
    <cellStyle name="Normal 5 9 4" xfId="1350" xr:uid="{53188E0E-4A0D-4E87-850D-74744B2D2A71}"/>
    <cellStyle name="Normal 5 9 4 2" xfId="1351" xr:uid="{4EE29F6C-C082-420F-8876-9D7086E46716}"/>
    <cellStyle name="Normal 5 9 4 3" xfId="1352" xr:uid="{642E4E63-9BAF-4B46-8659-060E2BD051CD}"/>
    <cellStyle name="Normal 5 9 4 4" xfId="1353" xr:uid="{0003C8CD-F259-42DB-A095-2D9FBBBC64A7}"/>
    <cellStyle name="Normal 5 9 5" xfId="1354" xr:uid="{9F80D224-5D27-4910-BCC3-59171628E9DA}"/>
    <cellStyle name="Normal 5 9 6" xfId="1355" xr:uid="{A64F58DF-7074-4EA3-A231-44FFF479963A}"/>
    <cellStyle name="Normal 5 9 7" xfId="1356" xr:uid="{E1DB9A2C-A67A-4CDC-95A4-FFBFD773AA94}"/>
    <cellStyle name="Normal 6" xfId="109" xr:uid="{714C91B6-0096-47D3-BE27-94076B264E32}"/>
    <cellStyle name="Normal 6 10" xfId="1357" xr:uid="{2D38B2E4-02EE-4B25-8D5B-46BC2D1FA695}"/>
    <cellStyle name="Normal 6 10 2" xfId="1358" xr:uid="{7E8797D3-05DA-4A08-989B-96F15A73E36D}"/>
    <cellStyle name="Normal 6 10 2 2" xfId="1359" xr:uid="{CC5981EA-76C1-4566-AA37-FDA5236A3231}"/>
    <cellStyle name="Normal 6 10 2 3" xfId="1360" xr:uid="{50C819C9-AB38-4D48-B557-5087DA88F716}"/>
    <cellStyle name="Normal 6 10 2 4" xfId="1361" xr:uid="{922F66AB-00A4-4F79-B934-6622D032BC54}"/>
    <cellStyle name="Normal 6 10 3" xfId="1362" xr:uid="{E2DBF7DC-F61E-4DA9-8FDE-FE41475F2E17}"/>
    <cellStyle name="Normal 6 10 4" xfId="1363" xr:uid="{B83B8F39-27CF-498C-B0B1-15C401898DA1}"/>
    <cellStyle name="Normal 6 10 5" xfId="1364" xr:uid="{3218B535-65DF-4667-B632-DD467B143E06}"/>
    <cellStyle name="Normal 6 11" xfId="1365" xr:uid="{2B25E779-FF66-4706-A531-232B4F7B8711}"/>
    <cellStyle name="Normal 6 11 2" xfId="1366" xr:uid="{57E9D040-61D2-4E69-8247-260E286A36BB}"/>
    <cellStyle name="Normal 6 11 3" xfId="1367" xr:uid="{68C85F90-2BDC-42AD-9963-72F332ECB1EE}"/>
    <cellStyle name="Normal 6 11 4" xfId="1368" xr:uid="{93DE4732-1010-42B9-9B0A-9BAC57D922F1}"/>
    <cellStyle name="Normal 6 12" xfId="1369" xr:uid="{F1655D42-550C-46B9-82AE-7B049319B7AB}"/>
    <cellStyle name="Normal 6 12 2" xfId="1370" xr:uid="{B632D249-E118-4FF3-BAFC-9DCD0245193D}"/>
    <cellStyle name="Normal 6 12 3" xfId="1371" xr:uid="{7DD32176-C70B-4AF7-A9D7-089E9404286D}"/>
    <cellStyle name="Normal 6 12 4" xfId="1372" xr:uid="{65BE849B-8273-41AC-81E4-92AFFCC6C35A}"/>
    <cellStyle name="Normal 6 13" xfId="1373" xr:uid="{B92F6D06-56CC-4C30-B6FA-490F4CF39D56}"/>
    <cellStyle name="Normal 6 13 2" xfId="1374" xr:uid="{0388ACF2-B8B5-41B5-B31E-C4F67E8CA089}"/>
    <cellStyle name="Normal 6 13 3" xfId="3736" xr:uid="{67F09038-561F-415C-8124-BE6439BFA037}"/>
    <cellStyle name="Normal 6 14" xfId="1375" xr:uid="{2FB20839-6619-42A0-8BF1-0C5C941B6C08}"/>
    <cellStyle name="Normal 6 15" xfId="1376" xr:uid="{5DFCF654-D989-47F4-85D6-7E6E83065FC7}"/>
    <cellStyle name="Normal 6 16" xfId="1377" xr:uid="{759F9E18-C8D2-44B6-90FC-415D872712EB}"/>
    <cellStyle name="Normal 6 2" xfId="110" xr:uid="{B85A5584-3FC0-4305-B8EF-58AD93F6110A}"/>
    <cellStyle name="Normal 6 2 2" xfId="3729" xr:uid="{E669DB67-3061-4DF8-9843-AF7C7DE916EC}"/>
    <cellStyle name="Normal 6 3" xfId="111" xr:uid="{FBF1A087-3C54-415A-B405-EE155083827B}"/>
    <cellStyle name="Normal 6 3 10" xfId="1378" xr:uid="{6CA70878-17B1-42A5-82AF-962FD27E5489}"/>
    <cellStyle name="Normal 6 3 11" xfId="1379" xr:uid="{D7B7D77E-B918-4CD3-9D7B-47216CA84E2A}"/>
    <cellStyle name="Normal 6 3 2" xfId="112" xr:uid="{408A4FEC-75C4-4F4D-B1EE-4F35D31EF7B6}"/>
    <cellStyle name="Normal 6 3 2 2" xfId="113" xr:uid="{C713A114-37F2-44C3-B51F-1490851A0AC0}"/>
    <cellStyle name="Normal 6 3 2 2 2" xfId="1380" xr:uid="{ED1AC27D-FEAF-4E4F-B269-97FD1D70D095}"/>
    <cellStyle name="Normal 6 3 2 2 2 2" xfId="1381" xr:uid="{5B12B207-695D-44B3-A2ED-D369FAACD06D}"/>
    <cellStyle name="Normal 6 3 2 2 2 2 2" xfId="1382" xr:uid="{8B1BB97E-6F36-45F2-AED9-B68DEE7602E7}"/>
    <cellStyle name="Normal 6 3 2 2 2 2 2 2" xfId="3919" xr:uid="{86A22847-61BC-4EBA-9BCA-EB18C48079AC}"/>
    <cellStyle name="Normal 6 3 2 2 2 2 2 2 2" xfId="3920" xr:uid="{9FC25946-608E-43C7-B8B1-CD38B27EA157}"/>
    <cellStyle name="Normal 6 3 2 2 2 2 2 3" xfId="3921" xr:uid="{3D65E68A-0965-4EBB-A4CF-6126423B7818}"/>
    <cellStyle name="Normal 6 3 2 2 2 2 3" xfId="1383" xr:uid="{3659851A-A54B-4985-ACE4-2D3714F10BA5}"/>
    <cellStyle name="Normal 6 3 2 2 2 2 3 2" xfId="3922" xr:uid="{E77987BB-B888-4918-9641-13807C66FC61}"/>
    <cellStyle name="Normal 6 3 2 2 2 2 4" xfId="1384" xr:uid="{5C003C6C-BD21-47CA-B53F-CD9FF6F3CE7F}"/>
    <cellStyle name="Normal 6 3 2 2 2 3" xfId="1385" xr:uid="{D6F692A8-8588-4F71-8F80-78522580EF39}"/>
    <cellStyle name="Normal 6 3 2 2 2 3 2" xfId="1386" xr:uid="{7AB75B02-35A4-4559-BB47-9ACE2D2552FD}"/>
    <cellStyle name="Normal 6 3 2 2 2 3 2 2" xfId="3923" xr:uid="{BAA0B3CA-21AF-4AA4-AEDA-30B42C0AE325}"/>
    <cellStyle name="Normal 6 3 2 2 2 3 3" xfId="1387" xr:uid="{84DD3E9E-AC45-44E1-A7E9-366E00463143}"/>
    <cellStyle name="Normal 6 3 2 2 2 3 4" xfId="1388" xr:uid="{08B40AAB-A6A8-47C4-A566-F59D6DDE37C2}"/>
    <cellStyle name="Normal 6 3 2 2 2 4" xfId="1389" xr:uid="{69285405-2308-4C79-8F67-5F40AF35E945}"/>
    <cellStyle name="Normal 6 3 2 2 2 4 2" xfId="3924" xr:uid="{18C5B710-4EA1-4052-BF6B-28421A120D6B}"/>
    <cellStyle name="Normal 6 3 2 2 2 5" xfId="1390" xr:uid="{7FA1273A-E795-4C21-B0FE-3F33EA411FDE}"/>
    <cellStyle name="Normal 6 3 2 2 2 6" xfId="1391" xr:uid="{708E0974-909C-4E64-8B44-0344EA6C59A6}"/>
    <cellStyle name="Normal 6 3 2 2 3" xfId="1392" xr:uid="{5FDCC968-66B6-4F68-814F-65D5028356CF}"/>
    <cellStyle name="Normal 6 3 2 2 3 2" xfId="1393" xr:uid="{234EA230-5531-4E43-BBAA-7093DF45BDC5}"/>
    <cellStyle name="Normal 6 3 2 2 3 2 2" xfId="1394" xr:uid="{13AA214E-C75A-4326-9AE8-40308E1514DE}"/>
    <cellStyle name="Normal 6 3 2 2 3 2 2 2" xfId="3925" xr:uid="{8CE78D56-D185-4E76-ACD2-EAFD2A1F3253}"/>
    <cellStyle name="Normal 6 3 2 2 3 2 2 2 2" xfId="3926" xr:uid="{A3B82185-57EF-41F9-B6C7-9C8BBB476D2E}"/>
    <cellStyle name="Normal 6 3 2 2 3 2 2 3" xfId="3927" xr:uid="{A3324632-1088-4CDA-9B40-6491ECC4FF3B}"/>
    <cellStyle name="Normal 6 3 2 2 3 2 3" xfId="1395" xr:uid="{F7B9D724-BFE8-4D4F-B812-4692FC51DCDA}"/>
    <cellStyle name="Normal 6 3 2 2 3 2 3 2" xfId="3928" xr:uid="{BB298538-9B9C-474C-B868-19F4DEEF5F6A}"/>
    <cellStyle name="Normal 6 3 2 2 3 2 4" xfId="1396" xr:uid="{3B2AC654-E8BC-4F38-BBD5-8B22D1248CBB}"/>
    <cellStyle name="Normal 6 3 2 2 3 3" xfId="1397" xr:uid="{99BD9C12-AA7D-481E-945E-E62D84572005}"/>
    <cellStyle name="Normal 6 3 2 2 3 3 2" xfId="3929" xr:uid="{32A140F9-FB0F-4B3A-89A8-CAD445ECB7EE}"/>
    <cellStyle name="Normal 6 3 2 2 3 3 2 2" xfId="3930" xr:uid="{EAA77454-2638-4A29-9708-5AEC48961AE3}"/>
    <cellStyle name="Normal 6 3 2 2 3 3 3" xfId="3931" xr:uid="{B2CB63F6-9DD0-4309-BE45-EABDE320E2CC}"/>
    <cellStyle name="Normal 6 3 2 2 3 4" xfId="1398" xr:uid="{DF952B9A-50CC-44A9-9086-7D89442ADEEE}"/>
    <cellStyle name="Normal 6 3 2 2 3 4 2" xfId="3932" xr:uid="{6876EFE9-7449-431D-B832-89C4C860E65F}"/>
    <cellStyle name="Normal 6 3 2 2 3 5" xfId="1399" xr:uid="{F09F0392-648F-4C78-9D96-08F5A3D5B438}"/>
    <cellStyle name="Normal 6 3 2 2 4" xfId="1400" xr:uid="{A7BDEC0C-4E09-4724-A500-DB5C835EDE20}"/>
    <cellStyle name="Normal 6 3 2 2 4 2" xfId="1401" xr:uid="{706C574F-F10A-4C0A-A5EA-D1CC564FC036}"/>
    <cellStyle name="Normal 6 3 2 2 4 2 2" xfId="3933" xr:uid="{4CFB72B8-24AA-44C4-B5AB-29A0096C878C}"/>
    <cellStyle name="Normal 6 3 2 2 4 2 2 2" xfId="3934" xr:uid="{DD75915E-32D1-41B8-A58C-A3A396371DAA}"/>
    <cellStyle name="Normal 6 3 2 2 4 2 3" xfId="3935" xr:uid="{1D52E795-911B-4FA6-90F2-64C328F45D09}"/>
    <cellStyle name="Normal 6 3 2 2 4 3" xfId="1402" xr:uid="{533F9227-B953-4B17-A94C-80AA82FCAB51}"/>
    <cellStyle name="Normal 6 3 2 2 4 3 2" xfId="3936" xr:uid="{E0222FE7-CE65-4080-AA83-39910DD4E11F}"/>
    <cellStyle name="Normal 6 3 2 2 4 4" xfId="1403" xr:uid="{DE116A1B-2B0B-47B1-93D0-5C357B216CDC}"/>
    <cellStyle name="Normal 6 3 2 2 5" xfId="1404" xr:uid="{0163AC62-DCA5-4817-9487-BB1C7B0AA7DE}"/>
    <cellStyle name="Normal 6 3 2 2 5 2" xfId="1405" xr:uid="{11353EBF-976F-4A1B-89D9-9F9A3D056BC2}"/>
    <cellStyle name="Normal 6 3 2 2 5 2 2" xfId="3937" xr:uid="{A5AA7391-7FDC-4F11-B315-F3FAB44E9CF2}"/>
    <cellStyle name="Normal 6 3 2 2 5 3" xfId="1406" xr:uid="{BF35CF6C-E625-4085-A3DF-8A063F08A21B}"/>
    <cellStyle name="Normal 6 3 2 2 5 4" xfId="1407" xr:uid="{6D4AA9F6-DA1D-4E24-83FA-CB123674F2EB}"/>
    <cellStyle name="Normal 6 3 2 2 6" xfId="1408" xr:uid="{3B7FFC2D-DCC5-4398-853B-9DF3D2CB74A2}"/>
    <cellStyle name="Normal 6 3 2 2 6 2" xfId="3938" xr:uid="{8E777D43-F3F2-4918-9D14-355B0AEA5EE0}"/>
    <cellStyle name="Normal 6 3 2 2 7" xfId="1409" xr:uid="{A3C38877-904B-4EC3-A010-F9A4CBFB6A4E}"/>
    <cellStyle name="Normal 6 3 2 2 8" xfId="1410" xr:uid="{0964491A-6974-482D-8107-4EF53E9F6366}"/>
    <cellStyle name="Normal 6 3 2 3" xfId="1411" xr:uid="{50721089-7E7B-4F91-9AF9-47632AF21D3C}"/>
    <cellStyle name="Normal 6 3 2 3 2" xfId="1412" xr:uid="{6890315B-1875-400D-BA44-4F76817945C2}"/>
    <cellStyle name="Normal 6 3 2 3 2 2" xfId="1413" xr:uid="{C2F094DC-58AE-417A-9550-33595534B374}"/>
    <cellStyle name="Normal 6 3 2 3 2 2 2" xfId="3939" xr:uid="{910F111E-BA12-4AB8-AEF6-841DE5CD8DBF}"/>
    <cellStyle name="Normal 6 3 2 3 2 2 2 2" xfId="3940" xr:uid="{24EFDD41-453F-4856-BC19-04EA1EA44E7C}"/>
    <cellStyle name="Normal 6 3 2 3 2 2 3" xfId="3941" xr:uid="{3902CEE6-1B90-46B4-94F4-AC6606EB09BF}"/>
    <cellStyle name="Normal 6 3 2 3 2 3" xfId="1414" xr:uid="{259512F2-20B3-4B18-8A29-ED34ECF302E7}"/>
    <cellStyle name="Normal 6 3 2 3 2 3 2" xfId="3942" xr:uid="{695EF462-B4B7-4311-A675-3C492B2EA7AE}"/>
    <cellStyle name="Normal 6 3 2 3 2 4" xfId="1415" xr:uid="{6EE01098-5DCD-4C38-B883-8D6EAC2A414F}"/>
    <cellStyle name="Normal 6 3 2 3 3" xfId="1416" xr:uid="{896EEE35-156C-4305-A3C8-922DE0F6D26B}"/>
    <cellStyle name="Normal 6 3 2 3 3 2" xfId="1417" xr:uid="{606CD02F-434B-4C26-8630-CE754E4A5E07}"/>
    <cellStyle name="Normal 6 3 2 3 3 2 2" xfId="3943" xr:uid="{4FA5DA60-CE1B-4E33-A213-B811591A35FD}"/>
    <cellStyle name="Normal 6 3 2 3 3 3" xfId="1418" xr:uid="{63006F38-EAF4-4906-BF38-4CA678816BDE}"/>
    <cellStyle name="Normal 6 3 2 3 3 4" xfId="1419" xr:uid="{88CB60E4-D82C-4377-8BD9-006CBCC79DAE}"/>
    <cellStyle name="Normal 6 3 2 3 4" xfId="1420" xr:uid="{C4FF53E1-B93D-4F90-8F4E-69FAE60D62A8}"/>
    <cellStyle name="Normal 6 3 2 3 4 2" xfId="3944" xr:uid="{7FEFAD47-DC19-4D58-9AED-86BCD7306AD5}"/>
    <cellStyle name="Normal 6 3 2 3 5" xfId="1421" xr:uid="{B0E3F200-32DD-4AF1-8898-BF18F4DC7985}"/>
    <cellStyle name="Normal 6 3 2 3 6" xfId="1422" xr:uid="{E97EACAF-BDFE-4B69-B497-F0699B10F53A}"/>
    <cellStyle name="Normal 6 3 2 4" xfId="1423" xr:uid="{0AB64E01-133B-40CB-B5D2-8612F06ABA00}"/>
    <cellStyle name="Normal 6 3 2 4 2" xfId="1424" xr:uid="{AE456256-CB42-4C86-904F-92C409C26464}"/>
    <cellStyle name="Normal 6 3 2 4 2 2" xfId="1425" xr:uid="{6CBE4042-3DBE-40E5-8D40-6E796BBF809A}"/>
    <cellStyle name="Normal 6 3 2 4 2 2 2" xfId="3945" xr:uid="{0B936451-9EDF-4E89-B980-E1642CCC7032}"/>
    <cellStyle name="Normal 6 3 2 4 2 2 2 2" xfId="3946" xr:uid="{EBA47535-9A90-4217-BEDC-EEDBD90BEDCD}"/>
    <cellStyle name="Normal 6 3 2 4 2 2 3" xfId="3947" xr:uid="{3E840601-65B2-4649-8D50-7C59788E7F6E}"/>
    <cellStyle name="Normal 6 3 2 4 2 3" xfId="1426" xr:uid="{9AF43201-B4E6-41F3-8D0C-81A248B1BD31}"/>
    <cellStyle name="Normal 6 3 2 4 2 3 2" xfId="3948" xr:uid="{1D218839-3B87-4452-999A-36203D8DDC79}"/>
    <cellStyle name="Normal 6 3 2 4 2 4" xfId="1427" xr:uid="{F3FF0D9D-FF28-4D87-BFE0-C26F8406A2AE}"/>
    <cellStyle name="Normal 6 3 2 4 3" xfId="1428" xr:uid="{DDD7DA68-E9A9-4AF8-920D-C529197E12B0}"/>
    <cellStyle name="Normal 6 3 2 4 3 2" xfId="3949" xr:uid="{8F4038B2-5D38-472D-8C1C-05F6614C5BA4}"/>
    <cellStyle name="Normal 6 3 2 4 3 2 2" xfId="3950" xr:uid="{B954F36C-E3D3-4FA4-97CC-12910990B89D}"/>
    <cellStyle name="Normal 6 3 2 4 3 3" xfId="3951" xr:uid="{BBA33D16-91B5-4141-9372-7B1740727982}"/>
    <cellStyle name="Normal 6 3 2 4 4" xfId="1429" xr:uid="{76ABCD97-444F-4ED6-A214-620B1F779607}"/>
    <cellStyle name="Normal 6 3 2 4 4 2" xfId="3952" xr:uid="{9C593389-84C0-4B30-9F1A-4007D03742D0}"/>
    <cellStyle name="Normal 6 3 2 4 5" xfId="1430" xr:uid="{EBCA8449-4FF4-4B92-8A39-98E6394E8F9A}"/>
    <cellStyle name="Normal 6 3 2 5" xfId="1431" xr:uid="{CDEE252B-4579-4759-AD9B-97BBBF3CF740}"/>
    <cellStyle name="Normal 6 3 2 5 2" xfId="1432" xr:uid="{9EF48913-1996-46A8-982F-70945A406207}"/>
    <cellStyle name="Normal 6 3 2 5 2 2" xfId="3953" xr:uid="{475634FB-B004-4A29-B15A-BE267C30B3CA}"/>
    <cellStyle name="Normal 6 3 2 5 2 2 2" xfId="3954" xr:uid="{79830A07-C6F3-401F-A397-3544B06198AC}"/>
    <cellStyle name="Normal 6 3 2 5 2 3" xfId="3955" xr:uid="{A2456DBA-B23B-44D7-9BAE-55CC05066CEF}"/>
    <cellStyle name="Normal 6 3 2 5 3" xfId="1433" xr:uid="{B124E107-5170-4896-B2A6-55440068141C}"/>
    <cellStyle name="Normal 6 3 2 5 3 2" xfId="3956" xr:uid="{0EBAAADE-79F9-467C-81E9-C0505B05DD42}"/>
    <cellStyle name="Normal 6 3 2 5 4" xfId="1434" xr:uid="{2529C938-DBBB-4267-867B-244EF65B8697}"/>
    <cellStyle name="Normal 6 3 2 6" xfId="1435" xr:uid="{354FA9B8-B4E9-4DBD-9226-804275645FC0}"/>
    <cellStyle name="Normal 6 3 2 6 2" xfId="1436" xr:uid="{A3AD472C-D92C-4C2D-8729-ED6E71ADF62E}"/>
    <cellStyle name="Normal 6 3 2 6 2 2" xfId="3957" xr:uid="{E7CE7A93-698D-4F87-9421-F27E41D1C78A}"/>
    <cellStyle name="Normal 6 3 2 6 3" xfId="1437" xr:uid="{D2A9E7F3-0AF2-4D77-AC7E-DE63ADEC6BEF}"/>
    <cellStyle name="Normal 6 3 2 6 4" xfId="1438" xr:uid="{E72B3741-6DD3-4B57-8F77-7F3499B04AF2}"/>
    <cellStyle name="Normal 6 3 2 7" xfId="1439" xr:uid="{E5ACABE1-3069-4C9E-8554-C7FF5C9A61C7}"/>
    <cellStyle name="Normal 6 3 2 7 2" xfId="3958" xr:uid="{5BA5EA7D-CB55-47A3-8763-E5154C167563}"/>
    <cellStyle name="Normal 6 3 2 8" xfId="1440" xr:uid="{E807DD44-57F3-4F0D-BCCE-2D781A6C6AE1}"/>
    <cellStyle name="Normal 6 3 2 9" xfId="1441" xr:uid="{DC5322C2-B9E1-416F-BA5D-1109982605DB}"/>
    <cellStyle name="Normal 6 3 3" xfId="114" xr:uid="{4E3A0ED6-C531-41B9-987A-85980D615A31}"/>
    <cellStyle name="Normal 6 3 3 2" xfId="115" xr:uid="{60716652-9DCB-460E-A7F9-BAE1C7076DBA}"/>
    <cellStyle name="Normal 6 3 3 2 2" xfId="1442" xr:uid="{4B7596BA-C6D2-400E-903C-BE39EFA89E48}"/>
    <cellStyle name="Normal 6 3 3 2 2 2" xfId="1443" xr:uid="{EB435AC0-E680-4A4C-86ED-E914983BFA42}"/>
    <cellStyle name="Normal 6 3 3 2 2 2 2" xfId="3959" xr:uid="{F6CB8DCA-527B-4ED1-8443-E58F1CDE94AD}"/>
    <cellStyle name="Normal 6 3 3 2 2 2 2 2" xfId="3960" xr:uid="{F2D18629-B70A-48D6-97C5-673E128A3DFB}"/>
    <cellStyle name="Normal 6 3 3 2 2 2 3" xfId="3961" xr:uid="{855259DD-C916-44C2-BE07-B8364CE16B1A}"/>
    <cellStyle name="Normal 6 3 3 2 2 3" xfId="1444" xr:uid="{7A75CEB0-12E9-40C2-98AC-56EF69B73EC0}"/>
    <cellStyle name="Normal 6 3 3 2 2 3 2" xfId="3962" xr:uid="{2417D049-A62C-4F21-A42F-CE2164685F03}"/>
    <cellStyle name="Normal 6 3 3 2 2 4" xfId="1445" xr:uid="{EE947E67-C389-4CD9-9AB7-AF3420D2FCF1}"/>
    <cellStyle name="Normal 6 3 3 2 3" xfId="1446" xr:uid="{C9E4E9F7-F2AE-4899-8C07-A222F2576D0C}"/>
    <cellStyle name="Normal 6 3 3 2 3 2" xfId="1447" xr:uid="{866B735E-38CD-4980-BDD0-8049FAE8E5E2}"/>
    <cellStyle name="Normal 6 3 3 2 3 2 2" xfId="3963" xr:uid="{FD6E33A8-C198-4F74-BBF3-6427D393D238}"/>
    <cellStyle name="Normal 6 3 3 2 3 3" xfId="1448" xr:uid="{3BB931A5-F26F-40F2-A3E8-E05E37278080}"/>
    <cellStyle name="Normal 6 3 3 2 3 4" xfId="1449" xr:uid="{B9797ECA-B1A3-484C-A0E4-A8695902FFA1}"/>
    <cellStyle name="Normal 6 3 3 2 4" xfId="1450" xr:uid="{25830D17-E194-440B-AA36-89B30842C37B}"/>
    <cellStyle name="Normal 6 3 3 2 4 2" xfId="3964" xr:uid="{5E12D6AD-D1D9-49A3-9F59-7521E3E9B7E2}"/>
    <cellStyle name="Normal 6 3 3 2 5" xfId="1451" xr:uid="{C2930B7C-0C5A-4217-8AB6-74579331ED27}"/>
    <cellStyle name="Normal 6 3 3 2 6" xfId="1452" xr:uid="{FB98E7D4-7168-467C-81E6-E86C972DD951}"/>
    <cellStyle name="Normal 6 3 3 3" xfId="1453" xr:uid="{0BB4CA3B-FC0A-45BA-981B-2CE848E30B6B}"/>
    <cellStyle name="Normal 6 3 3 3 2" xfId="1454" xr:uid="{5E00954B-D31B-421E-8CF2-35309E80528B}"/>
    <cellStyle name="Normal 6 3 3 3 2 2" xfId="1455" xr:uid="{F265FB13-1F49-4119-8D8C-C2E128CA62D5}"/>
    <cellStyle name="Normal 6 3 3 3 2 2 2" xfId="3965" xr:uid="{A18433E3-69E6-4900-B235-831D8984B249}"/>
    <cellStyle name="Normal 6 3 3 3 2 2 2 2" xfId="3966" xr:uid="{0D142032-6C1D-4C96-899B-8693FCA053C8}"/>
    <cellStyle name="Normal 6 3 3 3 2 2 3" xfId="3967" xr:uid="{4E569BD8-03CA-4AA7-91CD-77B42819EE34}"/>
    <cellStyle name="Normal 6 3 3 3 2 3" xfId="1456" xr:uid="{E7F156E3-1858-4FD7-B5DD-255A23E16140}"/>
    <cellStyle name="Normal 6 3 3 3 2 3 2" xfId="3968" xr:uid="{2B890E3E-94F6-4908-B94E-03A252927FA8}"/>
    <cellStyle name="Normal 6 3 3 3 2 4" xfId="1457" xr:uid="{231AB752-00B9-45BE-9E9E-A36A320689BF}"/>
    <cellStyle name="Normal 6 3 3 3 3" xfId="1458" xr:uid="{2269B11E-7DC6-44CF-B23B-5E8B46CF378B}"/>
    <cellStyle name="Normal 6 3 3 3 3 2" xfId="3969" xr:uid="{7E976DB8-E02A-4E87-9B00-0DE5B4B41760}"/>
    <cellStyle name="Normal 6 3 3 3 3 2 2" xfId="3970" xr:uid="{A129580F-6F32-48FE-B888-2B4EBDB2CD73}"/>
    <cellStyle name="Normal 6 3 3 3 3 3" xfId="3971" xr:uid="{CF2A73BE-9453-4034-92C9-9DC0BC45311D}"/>
    <cellStyle name="Normal 6 3 3 3 4" xfId="1459" xr:uid="{86FEE895-FB8C-4CEB-B652-226B8C5DF7CE}"/>
    <cellStyle name="Normal 6 3 3 3 4 2" xfId="3972" xr:uid="{F027D3CA-C975-4F52-9853-BE941B8FD887}"/>
    <cellStyle name="Normal 6 3 3 3 5" xfId="1460" xr:uid="{EB633AAB-7073-4CED-9F19-4CC99232E776}"/>
    <cellStyle name="Normal 6 3 3 4" xfId="1461" xr:uid="{20B38CE2-DF19-47BE-A5AD-AF4B51C4C4F0}"/>
    <cellStyle name="Normal 6 3 3 4 2" xfId="1462" xr:uid="{41865F31-B4E4-4E20-A033-D9D1EBF2858C}"/>
    <cellStyle name="Normal 6 3 3 4 2 2" xfId="3973" xr:uid="{51AFC531-1841-4F3B-8AAE-2A15E29EEDAF}"/>
    <cellStyle name="Normal 6 3 3 4 2 2 2" xfId="3974" xr:uid="{DDB5A446-8CC8-47BA-8D42-EBE075F4216E}"/>
    <cellStyle name="Normal 6 3 3 4 2 3" xfId="3975" xr:uid="{50017469-3BCE-4B05-AF5D-62A316C92F36}"/>
    <cellStyle name="Normal 6 3 3 4 3" xfId="1463" xr:uid="{A3667D6E-F132-4527-9FFF-82EE9EFE1474}"/>
    <cellStyle name="Normal 6 3 3 4 3 2" xfId="3976" xr:uid="{100A2B86-EA00-4C92-9D55-4D7DE7FE6FD9}"/>
    <cellStyle name="Normal 6 3 3 4 4" xfId="1464" xr:uid="{4448AC27-BAA7-4FDC-8E76-184AFA6DA1E0}"/>
    <cellStyle name="Normal 6 3 3 5" xfId="1465" xr:uid="{EC3093BE-8F1A-4C23-B820-70CB778C445F}"/>
    <cellStyle name="Normal 6 3 3 5 2" xfId="1466" xr:uid="{D84AB0E6-B148-4D07-BADF-B3C620D8FCBC}"/>
    <cellStyle name="Normal 6 3 3 5 2 2" xfId="3977" xr:uid="{9C640B10-AC66-46DC-9B59-C00B7315E12D}"/>
    <cellStyle name="Normal 6 3 3 5 3" xfId="1467" xr:uid="{658E76B7-3FF9-4A60-B9A6-7D6EBD515AB1}"/>
    <cellStyle name="Normal 6 3 3 5 4" xfId="1468" xr:uid="{EEA39D27-E846-40D8-A809-0DFB91874182}"/>
    <cellStyle name="Normal 6 3 3 6" xfId="1469" xr:uid="{2B2CF071-7559-41A8-B14A-F5804F3A44FA}"/>
    <cellStyle name="Normal 6 3 3 6 2" xfId="3978" xr:uid="{DFC573E3-99BC-4F06-90AD-C779D608F0DD}"/>
    <cellStyle name="Normal 6 3 3 7" xfId="1470" xr:uid="{9FF0131D-0CF8-4DCD-B09B-C2E01AF36F02}"/>
    <cellStyle name="Normal 6 3 3 8" xfId="1471" xr:uid="{516CA7D5-889C-4418-B2BB-4C53210C0385}"/>
    <cellStyle name="Normal 6 3 4" xfId="116" xr:uid="{B635D309-6B0C-4673-BDB0-EC6D2CE1A282}"/>
    <cellStyle name="Normal 6 3 4 2" xfId="1472" xr:uid="{FC4548C0-740C-470C-95F1-FBBD8E512D92}"/>
    <cellStyle name="Normal 6 3 4 2 2" xfId="1473" xr:uid="{ADED64CB-B9CD-4102-BDC6-2F1D0D145358}"/>
    <cellStyle name="Normal 6 3 4 2 2 2" xfId="1474" xr:uid="{0EDF610C-5862-4F8D-9502-484F0372EAEB}"/>
    <cellStyle name="Normal 6 3 4 2 2 2 2" xfId="3979" xr:uid="{2B6F6A55-A9C5-471F-8525-756FC19354AF}"/>
    <cellStyle name="Normal 6 3 4 2 2 3" xfId="1475" xr:uid="{665B4466-67AE-49EA-82C1-037FF92F4E46}"/>
    <cellStyle name="Normal 6 3 4 2 2 4" xfId="1476" xr:uid="{8D73061A-EB60-4629-B464-6A28D8BD4AC6}"/>
    <cellStyle name="Normal 6 3 4 2 3" xfId="1477" xr:uid="{4A0BA145-6DF8-4B23-8EB2-89D224D6DFE4}"/>
    <cellStyle name="Normal 6 3 4 2 3 2" xfId="3980" xr:uid="{4E2E0D77-C922-4199-B458-27A0BCE69498}"/>
    <cellStyle name="Normal 6 3 4 2 4" xfId="1478" xr:uid="{02FB984B-6BB5-463D-8C06-CFD5F8339EB5}"/>
    <cellStyle name="Normal 6 3 4 2 5" xfId="1479" xr:uid="{7449FE38-7F9C-48B7-B6DF-E3ACFA34E4FB}"/>
    <cellStyle name="Normal 6 3 4 3" xfId="1480" xr:uid="{A697D425-BA17-4C72-8C02-64CE68903041}"/>
    <cellStyle name="Normal 6 3 4 3 2" xfId="1481" xr:uid="{57896E9A-DA8A-4662-BBB3-044480304F62}"/>
    <cellStyle name="Normal 6 3 4 3 2 2" xfId="3981" xr:uid="{DA40C756-4A99-4445-85ED-B52BF5BFF242}"/>
    <cellStyle name="Normal 6 3 4 3 3" xfId="1482" xr:uid="{1BBB8318-B1E3-48B4-BD6A-39D75350CCD6}"/>
    <cellStyle name="Normal 6 3 4 3 4" xfId="1483" xr:uid="{31433FD4-0D5D-4856-AE7A-6CFC6A72D2BF}"/>
    <cellStyle name="Normal 6 3 4 4" xfId="1484" xr:uid="{40444E13-E78F-4AF4-B8D6-A117C66BA973}"/>
    <cellStyle name="Normal 6 3 4 4 2" xfId="1485" xr:uid="{1A22713C-B3E6-47E1-A1C6-0D70D414896E}"/>
    <cellStyle name="Normal 6 3 4 4 3" xfId="1486" xr:uid="{F4EAA44C-7A67-4D17-B19D-9937241DF604}"/>
    <cellStyle name="Normal 6 3 4 4 4" xfId="1487" xr:uid="{EE6BBC3C-CB9B-48C0-845C-0CCBE320E9D2}"/>
    <cellStyle name="Normal 6 3 4 5" xfId="1488" xr:uid="{35D775E5-AEC8-45EF-8D3C-3D3CEBDE3D69}"/>
    <cellStyle name="Normal 6 3 4 6" xfId="1489" xr:uid="{AA929CE1-3F26-4879-8269-1677548FEAF2}"/>
    <cellStyle name="Normal 6 3 4 7" xfId="1490" xr:uid="{422BA657-AC77-41E4-9581-A8164C2B3852}"/>
    <cellStyle name="Normal 6 3 5" xfId="1491" xr:uid="{97BBE027-AE77-4B3C-8371-E5FE5003912F}"/>
    <cellStyle name="Normal 6 3 5 2" xfId="1492" xr:uid="{796B9D23-8CDF-4B10-87EE-108DFFF7C056}"/>
    <cellStyle name="Normal 6 3 5 2 2" xfId="1493" xr:uid="{0087D73D-37E5-45B1-B6CA-555FD6FB8209}"/>
    <cellStyle name="Normal 6 3 5 2 2 2" xfId="3982" xr:uid="{79A59629-9E10-4CC2-BD0F-3D74586E7A42}"/>
    <cellStyle name="Normal 6 3 5 2 2 2 2" xfId="3983" xr:uid="{5A2E557E-5C20-41F5-851B-5EDA5F860127}"/>
    <cellStyle name="Normal 6 3 5 2 2 3" xfId="3984" xr:uid="{FFF919FF-EC74-4EBE-8CF4-15B87BC6A15E}"/>
    <cellStyle name="Normal 6 3 5 2 3" xfId="1494" xr:uid="{C62F81A4-EF4F-4CA7-BB88-0014266710B9}"/>
    <cellStyle name="Normal 6 3 5 2 3 2" xfId="3985" xr:uid="{48F7427A-5340-44C2-9F11-617232E28FD1}"/>
    <cellStyle name="Normal 6 3 5 2 4" xfId="1495" xr:uid="{DF2BB712-4683-47C0-B90C-DFFF22B9E39A}"/>
    <cellStyle name="Normal 6 3 5 3" xfId="1496" xr:uid="{CA4E8A16-2079-4314-9D68-BB80E98E0A21}"/>
    <cellStyle name="Normal 6 3 5 3 2" xfId="1497" xr:uid="{A8442116-F26D-4437-AB26-9F416CF4BAB1}"/>
    <cellStyle name="Normal 6 3 5 3 2 2" xfId="3986" xr:uid="{004267D1-DB42-4BA9-98C9-A934D0C93977}"/>
    <cellStyle name="Normal 6 3 5 3 3" xfId="1498" xr:uid="{61796AA4-7A57-4EBB-B059-2D1BE0C250B9}"/>
    <cellStyle name="Normal 6 3 5 3 4" xfId="1499" xr:uid="{AF28E24C-B60F-4D7D-83D5-8AA55D39267E}"/>
    <cellStyle name="Normal 6 3 5 4" xfId="1500" xr:uid="{192C1251-ABE8-4509-AC48-BF12D4ECC6DE}"/>
    <cellStyle name="Normal 6 3 5 4 2" xfId="3987" xr:uid="{3FC452E0-84CB-4A60-9882-75E509BCE8BA}"/>
    <cellStyle name="Normal 6 3 5 5" xfId="1501" xr:uid="{0B3322F4-990F-46EE-866E-0B3FD3F61E6F}"/>
    <cellStyle name="Normal 6 3 5 6" xfId="1502" xr:uid="{DFC606B0-55C6-4FBF-96F5-7B4C8F4456A8}"/>
    <cellStyle name="Normal 6 3 6" xfId="1503" xr:uid="{BA139688-6C7D-497A-90F0-1EFF1B4EBD7E}"/>
    <cellStyle name="Normal 6 3 6 2" xfId="1504" xr:uid="{69A328B1-26B0-4D29-B569-3D1B487BB29C}"/>
    <cellStyle name="Normal 6 3 6 2 2" xfId="1505" xr:uid="{C1CA6627-9B6B-491E-8C2A-9B83307833D6}"/>
    <cellStyle name="Normal 6 3 6 2 2 2" xfId="3988" xr:uid="{A12BBD27-A139-4958-B27F-ED0D4F86E9CB}"/>
    <cellStyle name="Normal 6 3 6 2 3" xfId="1506" xr:uid="{B86B92DF-6B22-45BB-938F-D48EBEF426D0}"/>
    <cellStyle name="Normal 6 3 6 2 4" xfId="1507" xr:uid="{A516D4DC-F8A1-43E5-A742-C356389734D7}"/>
    <cellStyle name="Normal 6 3 6 3" xfId="1508" xr:uid="{0904667A-9C6A-4CC5-8C40-A6F93F3B42A1}"/>
    <cellStyle name="Normal 6 3 6 3 2" xfId="3989" xr:uid="{A43FC393-B242-4A50-8EE3-A07228D52213}"/>
    <cellStyle name="Normal 6 3 6 4" xfId="1509" xr:uid="{6531925F-AEBE-4945-9F5D-65FC5E705FCC}"/>
    <cellStyle name="Normal 6 3 6 5" xfId="1510" xr:uid="{D33928F3-6B22-4419-99E7-7E4C425B9CE5}"/>
    <cellStyle name="Normal 6 3 7" xfId="1511" xr:uid="{662507B5-7279-47E0-AD46-4EA5E886B5E5}"/>
    <cellStyle name="Normal 6 3 7 2" xfId="1512" xr:uid="{967C4843-FD65-4C0D-A8D3-F418135F0F98}"/>
    <cellStyle name="Normal 6 3 7 2 2" xfId="3990" xr:uid="{25AE92B0-04BC-4E36-8107-A977B3879DF3}"/>
    <cellStyle name="Normal 6 3 7 3" xfId="1513" xr:uid="{E29D01EB-C6A3-4941-A1BA-98536141A602}"/>
    <cellStyle name="Normal 6 3 7 4" xfId="1514" xr:uid="{E2D88727-43BB-4F94-B3C9-3A5F5C82DEDF}"/>
    <cellStyle name="Normal 6 3 8" xfId="1515" xr:uid="{1371647F-1525-4A74-829B-BD330FA92DAD}"/>
    <cellStyle name="Normal 6 3 8 2" xfId="1516" xr:uid="{426F7D71-5D2C-4D3C-991E-BEA538C1B9DB}"/>
    <cellStyle name="Normal 6 3 8 3" xfId="1517" xr:uid="{E01CDA74-6F82-4C73-996A-1F98005602B7}"/>
    <cellStyle name="Normal 6 3 8 4" xfId="1518" xr:uid="{97177070-A4D6-4D1C-901F-E237A83D0A76}"/>
    <cellStyle name="Normal 6 3 9" xfId="1519" xr:uid="{75AC28EA-4C6D-4229-ACD3-D7431147E41E}"/>
    <cellStyle name="Normal 6 4" xfId="117" xr:uid="{67563CB0-87CB-4C59-A26B-8BEC52C1E902}"/>
    <cellStyle name="Normal 6 4 10" xfId="1520" xr:uid="{2E26FBF1-EDD9-45CE-801D-EC5D9CB89E6D}"/>
    <cellStyle name="Normal 6 4 11" xfId="1521" xr:uid="{0D91B853-3854-48B6-9C4F-E32F04879B68}"/>
    <cellStyle name="Normal 6 4 2" xfId="118" xr:uid="{FEA6FF41-767D-4D06-AF30-01ED89555EB3}"/>
    <cellStyle name="Normal 6 4 2 2" xfId="119" xr:uid="{AB14F81D-FC19-40AB-9406-2583F9F07440}"/>
    <cellStyle name="Normal 6 4 2 2 2" xfId="1522" xr:uid="{8C22B778-84FA-4D99-9A87-0FAF004BF611}"/>
    <cellStyle name="Normal 6 4 2 2 2 2" xfId="1523" xr:uid="{68122144-2C57-4220-909D-C615CC2D21B6}"/>
    <cellStyle name="Normal 6 4 2 2 2 2 2" xfId="1524" xr:uid="{CFAC748C-9FC9-4633-9C02-30956AA50E0F}"/>
    <cellStyle name="Normal 6 4 2 2 2 2 2 2" xfId="3991" xr:uid="{56C3EC56-42C8-478F-89B7-AF886AE6A24E}"/>
    <cellStyle name="Normal 6 4 2 2 2 2 3" xfId="1525" xr:uid="{2A17A74D-C9C9-4581-9312-7E05FBCBC34B}"/>
    <cellStyle name="Normal 6 4 2 2 2 2 4" xfId="1526" xr:uid="{5A9AEA43-9FE7-460A-BEDC-A72D17C5CE44}"/>
    <cellStyle name="Normal 6 4 2 2 2 3" xfId="1527" xr:uid="{968C30E5-CDFB-4248-B652-60350607A6E4}"/>
    <cellStyle name="Normal 6 4 2 2 2 3 2" xfId="1528" xr:uid="{25E9176E-8EAC-498C-891E-33EB72FBC8F7}"/>
    <cellStyle name="Normal 6 4 2 2 2 3 3" xfId="1529" xr:uid="{66595581-7ED1-4F68-B9DE-A7839ED431B3}"/>
    <cellStyle name="Normal 6 4 2 2 2 3 4" xfId="1530" xr:uid="{44671690-06BC-40F6-BEA0-AED80A29CB7B}"/>
    <cellStyle name="Normal 6 4 2 2 2 4" xfId="1531" xr:uid="{CCC39EFC-07B6-4BCE-8FFD-CA43EB0740CB}"/>
    <cellStyle name="Normal 6 4 2 2 2 5" xfId="1532" xr:uid="{E8D8EDE4-8D70-4AB5-A98C-FBA2536E4452}"/>
    <cellStyle name="Normal 6 4 2 2 2 6" xfId="1533" xr:uid="{50A8E941-0132-41A4-8FA3-FD1BC5480CB3}"/>
    <cellStyle name="Normal 6 4 2 2 3" xfId="1534" xr:uid="{8D59A153-14ED-462B-BE69-B858ABE87C6D}"/>
    <cellStyle name="Normal 6 4 2 2 3 2" xfId="1535" xr:uid="{8326B2ED-624C-42A6-958B-9EAE23F8CF12}"/>
    <cellStyle name="Normal 6 4 2 2 3 2 2" xfId="1536" xr:uid="{0600987B-6BB5-426C-B10D-8D0CA5D80FD4}"/>
    <cellStyle name="Normal 6 4 2 2 3 2 3" xfId="1537" xr:uid="{F720C1C9-1758-4843-96CE-806E230FA30F}"/>
    <cellStyle name="Normal 6 4 2 2 3 2 4" xfId="1538" xr:uid="{324AE0C9-CF9F-412E-88E4-D01F35679D77}"/>
    <cellStyle name="Normal 6 4 2 2 3 3" xfId="1539" xr:uid="{B794531C-4917-4165-8CEB-4BDBD7C56795}"/>
    <cellStyle name="Normal 6 4 2 2 3 4" xfId="1540" xr:uid="{CF0ECA8F-8C50-4EA5-BF20-566451988AC6}"/>
    <cellStyle name="Normal 6 4 2 2 3 5" xfId="1541" xr:uid="{4EC62D58-C537-4B61-9171-FDDCCCF563C6}"/>
    <cellStyle name="Normal 6 4 2 2 4" xfId="1542" xr:uid="{375E559D-9794-4BCE-BE4D-B2260FC3F231}"/>
    <cellStyle name="Normal 6 4 2 2 4 2" xfId="1543" xr:uid="{F4C7F4EC-832F-4536-B894-B29528AFD9FF}"/>
    <cellStyle name="Normal 6 4 2 2 4 3" xfId="1544" xr:uid="{5093869B-707E-4522-82FA-36F7AFBA29A8}"/>
    <cellStyle name="Normal 6 4 2 2 4 4" xfId="1545" xr:uid="{44630EF2-F553-4C3D-8F76-24DAF0324D25}"/>
    <cellStyle name="Normal 6 4 2 2 5" xfId="1546" xr:uid="{64A419C7-B898-4972-979D-EA83500BFC4B}"/>
    <cellStyle name="Normal 6 4 2 2 5 2" xfId="1547" xr:uid="{86A7CB30-118A-4D64-98DE-D971BE9810B2}"/>
    <cellStyle name="Normal 6 4 2 2 5 3" xfId="1548" xr:uid="{00E65D78-401B-49E0-8107-2C8A7DAF9061}"/>
    <cellStyle name="Normal 6 4 2 2 5 4" xfId="1549" xr:uid="{18B618C1-80BF-4BDA-BDA1-5431DA86B6AD}"/>
    <cellStyle name="Normal 6 4 2 2 6" xfId="1550" xr:uid="{AC4194C9-1D29-455E-AECD-761090D769D0}"/>
    <cellStyle name="Normal 6 4 2 2 7" xfId="1551" xr:uid="{35702712-849D-411E-8B5C-63E1DB1C79A5}"/>
    <cellStyle name="Normal 6 4 2 2 8" xfId="1552" xr:uid="{048F39C7-D11C-4720-A370-A6FDD7526EB1}"/>
    <cellStyle name="Normal 6 4 2 3" xfId="1553" xr:uid="{DB33A89A-BDCA-421B-A764-64130D9AE01E}"/>
    <cellStyle name="Normal 6 4 2 3 2" xfId="1554" xr:uid="{FB8B1162-85B4-4C94-8726-237A16B48AD8}"/>
    <cellStyle name="Normal 6 4 2 3 2 2" xfId="1555" xr:uid="{4A1D9DA0-35FD-4D06-8AA1-1DD573A7895A}"/>
    <cellStyle name="Normal 6 4 2 3 2 2 2" xfId="3992" xr:uid="{FA1C6F0A-56ED-4A48-961D-7E66A5DFE0E7}"/>
    <cellStyle name="Normal 6 4 2 3 2 2 2 2" xfId="3993" xr:uid="{0CAF6EEC-E344-4D36-AC5E-959FFFA9145E}"/>
    <cellStyle name="Normal 6 4 2 3 2 2 3" xfId="3994" xr:uid="{6CC64D95-A5A1-4403-B135-9435C4EF4F23}"/>
    <cellStyle name="Normal 6 4 2 3 2 3" xfId="1556" xr:uid="{46CCD11C-9231-4CB7-B0B2-8A88B44773C8}"/>
    <cellStyle name="Normal 6 4 2 3 2 3 2" xfId="3995" xr:uid="{A7D45A87-AF1B-43FA-9C63-B54579635AF4}"/>
    <cellStyle name="Normal 6 4 2 3 2 4" xfId="1557" xr:uid="{E4957701-1308-4157-BFB9-03CD72AA998A}"/>
    <cellStyle name="Normal 6 4 2 3 3" xfId="1558" xr:uid="{ADAE1C4C-74FE-4263-93E3-DEAA43EC210D}"/>
    <cellStyle name="Normal 6 4 2 3 3 2" xfId="1559" xr:uid="{934A6F1E-A7D4-4749-BB3F-A33672802A00}"/>
    <cellStyle name="Normal 6 4 2 3 3 2 2" xfId="3996" xr:uid="{C94164B1-24CD-4D00-ABD4-3AF3B4C6EB27}"/>
    <cellStyle name="Normal 6 4 2 3 3 3" xfId="1560" xr:uid="{885F28F1-BC65-4F93-BECC-AC834BF399B6}"/>
    <cellStyle name="Normal 6 4 2 3 3 4" xfId="1561" xr:uid="{563B9A4F-4701-42A4-A67E-F98893D47D93}"/>
    <cellStyle name="Normal 6 4 2 3 4" xfId="1562" xr:uid="{6746D6ED-F7BB-4C14-BE5F-331174BC7E68}"/>
    <cellStyle name="Normal 6 4 2 3 4 2" xfId="3997" xr:uid="{F1A51052-D409-4ED6-A905-16227CFDADAE}"/>
    <cellStyle name="Normal 6 4 2 3 5" xfId="1563" xr:uid="{3B4A3CE0-9F31-4FCC-9626-A238F261FBF0}"/>
    <cellStyle name="Normal 6 4 2 3 6" xfId="1564" xr:uid="{FD9F7104-DB7D-427D-AFE9-7DA6325A55C6}"/>
    <cellStyle name="Normal 6 4 2 4" xfId="1565" xr:uid="{6C3E6971-58A3-4C05-A94B-F0FB30C071A8}"/>
    <cellStyle name="Normal 6 4 2 4 2" xfId="1566" xr:uid="{C681069A-D37D-40AD-AFD9-15EBB099ABCD}"/>
    <cellStyle name="Normal 6 4 2 4 2 2" xfId="1567" xr:uid="{B8545BA4-A1A4-46F9-987E-131ACA74981C}"/>
    <cellStyle name="Normal 6 4 2 4 2 2 2" xfId="3998" xr:uid="{229756B8-4949-4B40-AD0D-9A7ABD45517B}"/>
    <cellStyle name="Normal 6 4 2 4 2 3" xfId="1568" xr:uid="{92F07BDC-B00D-419D-B0F9-F7D92D5EDA72}"/>
    <cellStyle name="Normal 6 4 2 4 2 4" xfId="1569" xr:uid="{59782C4F-2223-4C68-8AF3-270D8EA2D23E}"/>
    <cellStyle name="Normal 6 4 2 4 3" xfId="1570" xr:uid="{9029BF1F-1E43-4342-83FB-5C4EE411F96C}"/>
    <cellStyle name="Normal 6 4 2 4 3 2" xfId="3999" xr:uid="{C2E4CAE7-5035-4E03-9FFD-0D9C18E3C30D}"/>
    <cellStyle name="Normal 6 4 2 4 4" xfId="1571" xr:uid="{A932BF9C-E112-47B0-9872-45E88D3E6DD8}"/>
    <cellStyle name="Normal 6 4 2 4 5" xfId="1572" xr:uid="{0251CF10-9303-4BAF-9795-FC0FE861B3A8}"/>
    <cellStyle name="Normal 6 4 2 5" xfId="1573" xr:uid="{7D2C044D-B651-4601-8342-EFC5A3B57AD7}"/>
    <cellStyle name="Normal 6 4 2 5 2" xfId="1574" xr:uid="{D7CCF0C7-DBC7-4243-95AA-88D2E770A9EA}"/>
    <cellStyle name="Normal 6 4 2 5 2 2" xfId="4000" xr:uid="{61466605-EF2A-4826-AE3C-3948BAD122C5}"/>
    <cellStyle name="Normal 6 4 2 5 3" xfId="1575" xr:uid="{DC782C87-2CBE-43B8-9668-7E05B6C2476D}"/>
    <cellStyle name="Normal 6 4 2 5 4" xfId="1576" xr:uid="{68B7C055-F9FC-4874-B566-02A8931C591A}"/>
    <cellStyle name="Normal 6 4 2 6" xfId="1577" xr:uid="{18E4B47A-8453-451A-840E-FBCAFA0C7410}"/>
    <cellStyle name="Normal 6 4 2 6 2" xfId="1578" xr:uid="{622755B9-CD90-4264-AA99-883A6ED10E50}"/>
    <cellStyle name="Normal 6 4 2 6 3" xfId="1579" xr:uid="{620C52C9-9F50-49BF-9ACE-2948816DD387}"/>
    <cellStyle name="Normal 6 4 2 6 4" xfId="1580" xr:uid="{DEA66D6B-7289-4C92-BB06-BE9E9F579080}"/>
    <cellStyle name="Normal 6 4 2 7" xfId="1581" xr:uid="{4534D204-72C7-4340-ACA7-26C5C88E22AC}"/>
    <cellStyle name="Normal 6 4 2 8" xfId="1582" xr:uid="{2F933F79-0406-4E8D-96EE-C3F492F4B73F}"/>
    <cellStyle name="Normal 6 4 2 9" xfId="1583" xr:uid="{16C0E93A-878A-449B-AEDA-569C8A2E00A0}"/>
    <cellStyle name="Normal 6 4 3" xfId="120" xr:uid="{3EE47E1D-B8F2-4F07-8C03-2A4EE98E4B68}"/>
    <cellStyle name="Normal 6 4 3 2" xfId="121" xr:uid="{67E69BCF-4FE3-4FD7-B199-269D6E109823}"/>
    <cellStyle name="Normal 6 4 3 2 2" xfId="1584" xr:uid="{C712E5AA-E2A0-4D21-AD15-102BAE71796C}"/>
    <cellStyle name="Normal 6 4 3 2 2 2" xfId="1585" xr:uid="{3A72177E-A8CE-4B3B-951C-0E5357B96089}"/>
    <cellStyle name="Normal 6 4 3 2 2 2 2" xfId="4001" xr:uid="{F78B586C-39D8-4C49-B50B-766F6946011F}"/>
    <cellStyle name="Normal 6 4 3 2 2 3" xfId="1586" xr:uid="{D3AAD367-B411-4AD5-ADE9-2D4AF112F076}"/>
    <cellStyle name="Normal 6 4 3 2 2 4" xfId="1587" xr:uid="{124EFD1C-FE96-4C02-AA1B-C301B2292980}"/>
    <cellStyle name="Normal 6 4 3 2 3" xfId="1588" xr:uid="{F28906F1-C401-4121-A95A-F2A4FE9ABC37}"/>
    <cellStyle name="Normal 6 4 3 2 3 2" xfId="1589" xr:uid="{BDBEA310-EFE1-426B-B10D-DEB3BBD7A6F6}"/>
    <cellStyle name="Normal 6 4 3 2 3 3" xfId="1590" xr:uid="{3D970B5B-820E-465C-81FD-D50D236C81DB}"/>
    <cellStyle name="Normal 6 4 3 2 3 4" xfId="1591" xr:uid="{66FCB91D-B9F6-40E4-816C-8E031BC5BC8E}"/>
    <cellStyle name="Normal 6 4 3 2 4" xfId="1592" xr:uid="{86EFDD3D-DF25-41C0-B4D5-A68C612BC08D}"/>
    <cellStyle name="Normal 6 4 3 2 5" xfId="1593" xr:uid="{D28D7DC0-00A1-4A54-ABD9-E6144D71F1D3}"/>
    <cellStyle name="Normal 6 4 3 2 6" xfId="1594" xr:uid="{5E758CF5-ED6A-4FB2-A9CE-77FFCD25F48E}"/>
    <cellStyle name="Normal 6 4 3 3" xfId="1595" xr:uid="{247A6A8A-8ADB-4AE1-8077-7F6B82A2D70B}"/>
    <cellStyle name="Normal 6 4 3 3 2" xfId="1596" xr:uid="{DCAEF454-DECE-43E6-A035-E71260CD4ACE}"/>
    <cellStyle name="Normal 6 4 3 3 2 2" xfId="1597" xr:uid="{5F694A28-EDFD-4075-927B-D41D085D5C8F}"/>
    <cellStyle name="Normal 6 4 3 3 2 3" xfId="1598" xr:uid="{3A7F8874-48C1-41D5-BC41-5A2E67EA0893}"/>
    <cellStyle name="Normal 6 4 3 3 2 4" xfId="1599" xr:uid="{198DFA31-871F-4EB5-B260-B97860EEB95C}"/>
    <cellStyle name="Normal 6 4 3 3 3" xfId="1600" xr:uid="{E624C218-BB7D-4EE9-9F43-9EC8FEF6F915}"/>
    <cellStyle name="Normal 6 4 3 3 4" xfId="1601" xr:uid="{E1D9B574-9501-4323-AFF1-1624944ECD88}"/>
    <cellStyle name="Normal 6 4 3 3 5" xfId="1602" xr:uid="{499E274B-B0AD-4DC7-A31F-DDE4838A8068}"/>
    <cellStyle name="Normal 6 4 3 4" xfId="1603" xr:uid="{2847077D-F470-4ACF-B8EB-6152FAB55B9E}"/>
    <cellStyle name="Normal 6 4 3 4 2" xfId="1604" xr:uid="{0CE3F346-CA0A-456B-BEBD-A557908DB669}"/>
    <cellStyle name="Normal 6 4 3 4 3" xfId="1605" xr:uid="{4333B13F-F5B2-4381-8850-B84BE3195FCB}"/>
    <cellStyle name="Normal 6 4 3 4 4" xfId="1606" xr:uid="{53FABD4D-9A4C-4C4C-AF08-EA6FDEA6642B}"/>
    <cellStyle name="Normal 6 4 3 5" xfId="1607" xr:uid="{60129E53-57E2-4187-BC47-318BB1EE181B}"/>
    <cellStyle name="Normal 6 4 3 5 2" xfId="1608" xr:uid="{9ADF8303-8D1E-4C3B-BE58-4F3038063993}"/>
    <cellStyle name="Normal 6 4 3 5 3" xfId="1609" xr:uid="{8F520750-AB15-4461-8065-D602FD9B29B2}"/>
    <cellStyle name="Normal 6 4 3 5 4" xfId="1610" xr:uid="{05D86417-53D5-4E02-BFA8-D29529C70C22}"/>
    <cellStyle name="Normal 6 4 3 6" xfId="1611" xr:uid="{5F0D03D6-8555-40C3-A9EF-39CF84E0E01D}"/>
    <cellStyle name="Normal 6 4 3 7" xfId="1612" xr:uid="{1FF7A963-48C5-4E6D-9F5F-D3A75F5F4BB9}"/>
    <cellStyle name="Normal 6 4 3 8" xfId="1613" xr:uid="{346BB47F-566E-49BB-A9F1-4EE6B2684E72}"/>
    <cellStyle name="Normal 6 4 4" xfId="122" xr:uid="{0FB4F702-2E7B-47CC-856E-E0082C9E95D1}"/>
    <cellStyle name="Normal 6 4 4 2" xfId="1614" xr:uid="{19029C1C-4720-48E4-AD30-97569B343C28}"/>
    <cellStyle name="Normal 6 4 4 2 2" xfId="1615" xr:uid="{456A7C76-7D27-41B7-8683-F5A2967BC581}"/>
    <cellStyle name="Normal 6 4 4 2 2 2" xfId="1616" xr:uid="{540E04E5-3D9A-46B8-90AE-2B897643796C}"/>
    <cellStyle name="Normal 6 4 4 2 2 2 2" xfId="4002" xr:uid="{09D2C4F3-C976-4683-AE95-4F9261D38AC3}"/>
    <cellStyle name="Normal 6 4 4 2 2 3" xfId="1617" xr:uid="{B2101E60-0079-4CAE-910B-0BF8F17CB6E1}"/>
    <cellStyle name="Normal 6 4 4 2 2 4" xfId="1618" xr:uid="{E6F24109-F5EE-4673-A938-4C4B9598316B}"/>
    <cellStyle name="Normal 6 4 4 2 3" xfId="1619" xr:uid="{280D07BF-65C7-48D1-A167-97FE42866703}"/>
    <cellStyle name="Normal 6 4 4 2 3 2" xfId="4003" xr:uid="{1C9E9059-F730-4985-B620-592041DF5C55}"/>
    <cellStyle name="Normal 6 4 4 2 4" xfId="1620" xr:uid="{112E866E-6953-423F-9F19-2A168C954430}"/>
    <cellStyle name="Normal 6 4 4 2 5" xfId="1621" xr:uid="{C6C8F428-59E5-4704-A2E9-DB75D14C8592}"/>
    <cellStyle name="Normal 6 4 4 3" xfId="1622" xr:uid="{C1CB1381-C502-48EF-AC35-7D8975D5E610}"/>
    <cellStyle name="Normal 6 4 4 3 2" xfId="1623" xr:uid="{C9D6A79B-C297-48AF-8949-412EA70BD3F3}"/>
    <cellStyle name="Normal 6 4 4 3 2 2" xfId="4004" xr:uid="{59BEDFDF-7545-441E-86D3-B4CD97503AD2}"/>
    <cellStyle name="Normal 6 4 4 3 3" xfId="1624" xr:uid="{6360E437-CA39-464C-8D86-433E74A41BFB}"/>
    <cellStyle name="Normal 6 4 4 3 4" xfId="1625" xr:uid="{4CF90C71-3AD0-4363-8D45-80A9E24FFEEA}"/>
    <cellStyle name="Normal 6 4 4 4" xfId="1626" xr:uid="{0CA55527-AF4A-44F7-9E5D-33C06582347D}"/>
    <cellStyle name="Normal 6 4 4 4 2" xfId="1627" xr:uid="{ADFCC5B1-8D40-4357-A077-BE080EF29A85}"/>
    <cellStyle name="Normal 6 4 4 4 3" xfId="1628" xr:uid="{06ACDCA6-7EB6-4EEF-99CD-F812759EA075}"/>
    <cellStyle name="Normal 6 4 4 4 4" xfId="1629" xr:uid="{28F5E2CE-54AB-47FC-8F5E-B583BDEF136A}"/>
    <cellStyle name="Normal 6 4 4 5" xfId="1630" xr:uid="{8DFD20BD-7EB2-4490-A343-FFE5BA24DF5A}"/>
    <cellStyle name="Normal 6 4 4 6" xfId="1631" xr:uid="{6F18A09C-E083-4761-9F20-EA64E5BF1EEF}"/>
    <cellStyle name="Normal 6 4 4 7" xfId="1632" xr:uid="{6414D55C-8644-43F6-A6D8-27E582A6F21D}"/>
    <cellStyle name="Normal 6 4 5" xfId="1633" xr:uid="{E46B355F-966B-4659-920E-C8A5363E297D}"/>
    <cellStyle name="Normal 6 4 5 2" xfId="1634" xr:uid="{9EC0D735-D3CF-4D63-89BA-9449C4F34FF9}"/>
    <cellStyle name="Normal 6 4 5 2 2" xfId="1635" xr:uid="{19045459-DA13-4AAE-8EE7-50295E5CAFF4}"/>
    <cellStyle name="Normal 6 4 5 2 2 2" xfId="4005" xr:uid="{AE82181A-29E3-4C2A-AFBD-A2DFA4C6889C}"/>
    <cellStyle name="Normal 6 4 5 2 3" xfId="1636" xr:uid="{D02FD3E9-128F-4105-AF08-0FE3482BF05E}"/>
    <cellStyle name="Normal 6 4 5 2 4" xfId="1637" xr:uid="{58912534-CB25-498F-A4CE-2695995325A5}"/>
    <cellStyle name="Normal 6 4 5 3" xfId="1638" xr:uid="{6403292A-F065-41AA-9DBD-AC1DB90EE593}"/>
    <cellStyle name="Normal 6 4 5 3 2" xfId="1639" xr:uid="{D4F7AC07-991C-4180-ADD2-1139E61BA172}"/>
    <cellStyle name="Normal 6 4 5 3 3" xfId="1640" xr:uid="{8BA3B617-CC9B-4F4F-89A6-D54E7F78D542}"/>
    <cellStyle name="Normal 6 4 5 3 4" xfId="1641" xr:uid="{C7956CEB-9433-4338-A542-4F815BDC3C92}"/>
    <cellStyle name="Normal 6 4 5 4" xfId="1642" xr:uid="{F61F5A3F-0311-4E2C-A1D9-F3CD0F6980F5}"/>
    <cellStyle name="Normal 6 4 5 5" xfId="1643" xr:uid="{E96D9D06-A0D7-4010-AD45-FC00738F16BB}"/>
    <cellStyle name="Normal 6 4 5 6" xfId="1644" xr:uid="{F30C1F4C-F3B4-4006-B76E-3A96AF363121}"/>
    <cellStyle name="Normal 6 4 6" xfId="1645" xr:uid="{BCE2D926-45F3-44E7-9BE7-434B39176DFD}"/>
    <cellStyle name="Normal 6 4 6 2" xfId="1646" xr:uid="{AF7D6926-B7BB-4CF4-BAEC-05FA8DC7F16E}"/>
    <cellStyle name="Normal 6 4 6 2 2" xfId="1647" xr:uid="{48C77687-D187-4A16-B58E-D98FC05140A9}"/>
    <cellStyle name="Normal 6 4 6 2 3" xfId="1648" xr:uid="{AF2D88FF-3245-4C07-BF93-7EFC9669815D}"/>
    <cellStyle name="Normal 6 4 6 2 4" xfId="1649" xr:uid="{E79081AA-FB2B-496E-A9D7-4DA95E941133}"/>
    <cellStyle name="Normal 6 4 6 3" xfId="1650" xr:uid="{D90F7EDC-FA28-4452-AE7A-F6158EA345C8}"/>
    <cellStyle name="Normal 6 4 6 4" xfId="1651" xr:uid="{59EF11F0-34E7-4B8D-BDD9-D92CD4818EDB}"/>
    <cellStyle name="Normal 6 4 6 5" xfId="1652" xr:uid="{D5B44066-2F7C-4565-AF77-42F5C7D1EBAF}"/>
    <cellStyle name="Normal 6 4 7" xfId="1653" xr:uid="{53209AA2-0677-47EF-96C5-E51A9AAF3CE9}"/>
    <cellStyle name="Normal 6 4 7 2" xfId="1654" xr:uid="{EC461288-90BE-40C4-B42A-5E011683C934}"/>
    <cellStyle name="Normal 6 4 7 3" xfId="1655" xr:uid="{8113BBCA-13CA-4279-8583-EF33CEE24777}"/>
    <cellStyle name="Normal 6 4 7 3 2" xfId="4378" xr:uid="{539D775F-9CE6-45E6-B8DD-996DF9CE5A44}"/>
    <cellStyle name="Normal 6 4 7 4" xfId="1656" xr:uid="{D790DBD8-9AC0-4259-8837-A27B141A022B}"/>
    <cellStyle name="Normal 6 4 8" xfId="1657" xr:uid="{E7B9A143-593F-4470-A485-ACB3868918E9}"/>
    <cellStyle name="Normal 6 4 8 2" xfId="1658" xr:uid="{6E58B74B-3AFD-46BA-8E0C-C502518219A2}"/>
    <cellStyle name="Normal 6 4 8 3" xfId="1659" xr:uid="{3BD39939-9E42-4456-8045-9E16277A1E11}"/>
    <cellStyle name="Normal 6 4 8 4" xfId="1660" xr:uid="{E63FFF4D-4B0E-4E74-BCF1-2048A45DD587}"/>
    <cellStyle name="Normal 6 4 9" xfId="1661" xr:uid="{F3E50777-9A9E-45A1-B966-8DED14F104B5}"/>
    <cellStyle name="Normal 6 5" xfId="123" xr:uid="{4F5E65CE-273A-43EA-B5A4-4E6151471363}"/>
    <cellStyle name="Normal 6 5 10" xfId="1662" xr:uid="{831E0250-572C-41BC-AAFC-D44A2E9A02B7}"/>
    <cellStyle name="Normal 6 5 11" xfId="1663" xr:uid="{FB3E9567-B319-485B-A815-DD0CFDC8F572}"/>
    <cellStyle name="Normal 6 5 2" xfId="124" xr:uid="{8B621139-A9DB-4EB5-A0FC-09D978FD2AFC}"/>
    <cellStyle name="Normal 6 5 2 2" xfId="1664" xr:uid="{49FDCF33-3344-45E8-B7B7-52B7BA3E4CE9}"/>
    <cellStyle name="Normal 6 5 2 2 2" xfId="1665" xr:uid="{BC06C3D2-5B6E-4F86-99E0-BE2C0FE705B0}"/>
    <cellStyle name="Normal 6 5 2 2 2 2" xfId="1666" xr:uid="{2EF69893-E158-4AAC-B418-1356BD3B7775}"/>
    <cellStyle name="Normal 6 5 2 2 2 2 2" xfId="1667" xr:uid="{C8824301-09B3-4ADD-94A2-198D0C264F04}"/>
    <cellStyle name="Normal 6 5 2 2 2 2 3" xfId="1668" xr:uid="{33B76A28-0AED-4BA3-81AF-6E94B1413C71}"/>
    <cellStyle name="Normal 6 5 2 2 2 2 4" xfId="1669" xr:uid="{6EF8D504-B4F7-402F-BDF5-48B20328E0FD}"/>
    <cellStyle name="Normal 6 5 2 2 2 3" xfId="1670" xr:uid="{96FCBB8B-C9FF-42AF-B39E-9872F047FA5B}"/>
    <cellStyle name="Normal 6 5 2 2 2 3 2" xfId="1671" xr:uid="{17CEBD78-79C8-4473-96DC-8DC605D29221}"/>
    <cellStyle name="Normal 6 5 2 2 2 3 3" xfId="1672" xr:uid="{39AA3EC4-A139-43F4-851C-E0D68FAFF316}"/>
    <cellStyle name="Normal 6 5 2 2 2 3 4" xfId="1673" xr:uid="{AAC5CEF9-223F-41EF-9F20-4E49A29F3807}"/>
    <cellStyle name="Normal 6 5 2 2 2 4" xfId="1674" xr:uid="{AD87E27A-6164-4BAE-B6B7-966BE22563FE}"/>
    <cellStyle name="Normal 6 5 2 2 2 5" xfId="1675" xr:uid="{B02ABF75-BB46-4F90-AE84-59F747C4B0D9}"/>
    <cellStyle name="Normal 6 5 2 2 2 6" xfId="1676" xr:uid="{4E03DCC9-3233-44A1-BE52-584128F971E4}"/>
    <cellStyle name="Normal 6 5 2 2 3" xfId="1677" xr:uid="{65983187-CDE3-488A-BF09-AECE1F4B7D2F}"/>
    <cellStyle name="Normal 6 5 2 2 3 2" xfId="1678" xr:uid="{B9E91E4C-1397-45D3-9085-1C1C6298060E}"/>
    <cellStyle name="Normal 6 5 2 2 3 2 2" xfId="1679" xr:uid="{EF78E74C-C6BB-49C9-B8FE-13496E09361C}"/>
    <cellStyle name="Normal 6 5 2 2 3 2 3" xfId="1680" xr:uid="{FF17DA29-6EB9-4A6C-928A-E76CEDBCD19A}"/>
    <cellStyle name="Normal 6 5 2 2 3 2 4" xfId="1681" xr:uid="{D2FA0BFD-ACB4-43ED-BC21-93386A9D8865}"/>
    <cellStyle name="Normal 6 5 2 2 3 3" xfId="1682" xr:uid="{7C5248A9-FC86-46FF-ACC0-88690EEEAC87}"/>
    <cellStyle name="Normal 6 5 2 2 3 4" xfId="1683" xr:uid="{B28BE0B5-0002-43E3-BD2F-12E20A573BD0}"/>
    <cellStyle name="Normal 6 5 2 2 3 5" xfId="1684" xr:uid="{8D2C0467-E04C-4917-B0FE-D8F728279226}"/>
    <cellStyle name="Normal 6 5 2 2 4" xfId="1685" xr:uid="{34D3EB69-BF91-4F0D-8999-35CF1B87D09D}"/>
    <cellStyle name="Normal 6 5 2 2 4 2" xfId="1686" xr:uid="{B34B683A-267A-4541-942A-A084AAD75984}"/>
    <cellStyle name="Normal 6 5 2 2 4 3" xfId="1687" xr:uid="{F464ADE3-05BE-4968-A427-C4D05A7C9200}"/>
    <cellStyle name="Normal 6 5 2 2 4 4" xfId="1688" xr:uid="{AB3F0CF3-A1D1-4DF4-88A5-74C9E3DC9268}"/>
    <cellStyle name="Normal 6 5 2 2 5" xfId="1689" xr:uid="{BA9CD4B0-9280-430D-A2A4-BB06A8ABF26B}"/>
    <cellStyle name="Normal 6 5 2 2 5 2" xfId="1690" xr:uid="{D22457E1-5D1F-46CE-AE3D-E03BAC60302B}"/>
    <cellStyle name="Normal 6 5 2 2 5 3" xfId="1691" xr:uid="{756AC1F2-5AF3-47B5-A161-0073A7DEE470}"/>
    <cellStyle name="Normal 6 5 2 2 5 4" xfId="1692" xr:uid="{6C60D40E-0A22-436D-9F14-C913CFD06461}"/>
    <cellStyle name="Normal 6 5 2 2 6" xfId="1693" xr:uid="{A85271E5-F024-4D09-80CC-605B9C640779}"/>
    <cellStyle name="Normal 6 5 2 2 7" xfId="1694" xr:uid="{2DB03DCD-D092-427B-9E49-6BB1007F356E}"/>
    <cellStyle name="Normal 6 5 2 2 8" xfId="1695" xr:uid="{40B17D6A-390B-4E8D-9189-E0FBE4379A67}"/>
    <cellStyle name="Normal 6 5 2 3" xfId="1696" xr:uid="{557D82C8-5B5B-491F-96C7-662679B26C2B}"/>
    <cellStyle name="Normal 6 5 2 3 2" xfId="1697" xr:uid="{5BBA7517-FF7A-4A99-A70F-B3A918415428}"/>
    <cellStyle name="Normal 6 5 2 3 2 2" xfId="1698" xr:uid="{E71B24F2-3804-4DFE-ABCA-6CDD7D781234}"/>
    <cellStyle name="Normal 6 5 2 3 2 3" xfId="1699" xr:uid="{E38A0098-8615-42FF-A80C-EA92F4460202}"/>
    <cellStyle name="Normal 6 5 2 3 2 4" xfId="1700" xr:uid="{F5EA8C7F-B890-43B7-B655-FCE29E1C81F7}"/>
    <cellStyle name="Normal 6 5 2 3 3" xfId="1701" xr:uid="{BAEE8DA6-A377-48AA-BAAB-D90FDDCF3A35}"/>
    <cellStyle name="Normal 6 5 2 3 3 2" xfId="1702" xr:uid="{D2F631D5-79FD-4622-9620-9E4580695A2C}"/>
    <cellStyle name="Normal 6 5 2 3 3 3" xfId="1703" xr:uid="{B6936D23-524E-475B-B58E-8660633EA458}"/>
    <cellStyle name="Normal 6 5 2 3 3 4" xfId="1704" xr:uid="{0D82CDF4-F64C-48C6-8159-A009C3EC3C4C}"/>
    <cellStyle name="Normal 6 5 2 3 4" xfId="1705" xr:uid="{1B10C4F0-1777-4228-B8A9-977DAE1FC409}"/>
    <cellStyle name="Normal 6 5 2 3 5" xfId="1706" xr:uid="{E55742F2-E9A7-4AF8-95D5-F4292C782676}"/>
    <cellStyle name="Normal 6 5 2 3 6" xfId="1707" xr:uid="{8EFC701B-98AC-423A-818F-E374C7D3B8E9}"/>
    <cellStyle name="Normal 6 5 2 4" xfId="1708" xr:uid="{73504D3B-2BF7-4B48-BF84-ABF888C7CE10}"/>
    <cellStyle name="Normal 6 5 2 4 2" xfId="1709" xr:uid="{FDFF5766-1AB5-4249-8633-5B3FCE37EFD8}"/>
    <cellStyle name="Normal 6 5 2 4 2 2" xfId="1710" xr:uid="{13581E55-CBB5-42A6-BFF8-04691420D2F0}"/>
    <cellStyle name="Normal 6 5 2 4 2 3" xfId="1711" xr:uid="{052884E3-2E02-4823-A480-D2CAAD66A521}"/>
    <cellStyle name="Normal 6 5 2 4 2 4" xfId="1712" xr:uid="{00FF9449-247A-4D50-BBD4-E8363A3268A7}"/>
    <cellStyle name="Normal 6 5 2 4 3" xfId="1713" xr:uid="{2236BB3D-41D6-48CD-9811-192DEE6B0784}"/>
    <cellStyle name="Normal 6 5 2 4 4" xfId="1714" xr:uid="{9ED1836A-D33A-4C0E-BB99-C0B92AC06E6F}"/>
    <cellStyle name="Normal 6 5 2 4 5" xfId="1715" xr:uid="{129B1B51-CA20-4577-A70A-CA18DE3885A4}"/>
    <cellStyle name="Normal 6 5 2 5" xfId="1716" xr:uid="{629EC019-FCCB-459F-ABAB-6C02D99C375C}"/>
    <cellStyle name="Normal 6 5 2 5 2" xfId="1717" xr:uid="{4FA51F68-8B8F-4C80-8FF4-DE69885559B5}"/>
    <cellStyle name="Normal 6 5 2 5 3" xfId="1718" xr:uid="{96D3FC18-CB64-4002-9547-2D33B3ECD3DC}"/>
    <cellStyle name="Normal 6 5 2 5 4" xfId="1719" xr:uid="{19B4190A-B135-4BF9-A4A1-AA87EFCDDFEE}"/>
    <cellStyle name="Normal 6 5 2 6" xfId="1720" xr:uid="{DA249960-6907-4AC1-8517-66D98B911384}"/>
    <cellStyle name="Normal 6 5 2 6 2" xfId="1721" xr:uid="{D6191206-5720-4A48-8E3B-09280186C00F}"/>
    <cellStyle name="Normal 6 5 2 6 3" xfId="1722" xr:uid="{5A9D11D9-973F-4103-BEE3-43478A185EC5}"/>
    <cellStyle name="Normal 6 5 2 6 4" xfId="1723" xr:uid="{C2B0C3E9-86DC-40D6-884D-317882C21235}"/>
    <cellStyle name="Normal 6 5 2 7" xfId="1724" xr:uid="{75028911-98A7-4A73-83A2-B129FDBE3A83}"/>
    <cellStyle name="Normal 6 5 2 8" xfId="1725" xr:uid="{36B741D8-4BE4-4410-9F5A-8B0FB7E6574E}"/>
    <cellStyle name="Normal 6 5 2 9" xfId="1726" xr:uid="{E00389E0-7D73-4B40-9A90-E73C6751E151}"/>
    <cellStyle name="Normal 6 5 3" xfId="1727" xr:uid="{899552D8-1E80-4AF7-9936-FBE52FA9C0B5}"/>
    <cellStyle name="Normal 6 5 3 2" xfId="1728" xr:uid="{32FAC8B5-7124-4FB3-8AAF-77E7D108AECA}"/>
    <cellStyle name="Normal 6 5 3 2 2" xfId="1729" xr:uid="{146A3A23-D1BC-419E-96F0-03F4CE375572}"/>
    <cellStyle name="Normal 6 5 3 2 2 2" xfId="1730" xr:uid="{C14B08E7-D058-4AB6-9143-2900B295D843}"/>
    <cellStyle name="Normal 6 5 3 2 2 2 2" xfId="4006" xr:uid="{04B32B72-E059-4CB2-8D0D-04DC41A1AC8F}"/>
    <cellStyle name="Normal 6 5 3 2 2 3" xfId="1731" xr:uid="{A54268C0-9987-4594-8372-611773F5D7C4}"/>
    <cellStyle name="Normal 6 5 3 2 2 4" xfId="1732" xr:uid="{8CD01CD8-0DB6-419B-B37E-BF4F80EB6C17}"/>
    <cellStyle name="Normal 6 5 3 2 3" xfId="1733" xr:uid="{A6FB2195-62DF-4EED-BBAD-79C4DDFA856F}"/>
    <cellStyle name="Normal 6 5 3 2 3 2" xfId="1734" xr:uid="{22704C67-7E1C-41ED-BFDB-B4906E9DC86B}"/>
    <cellStyle name="Normal 6 5 3 2 3 3" xfId="1735" xr:uid="{5B130873-F54A-44BB-8BD1-DFCCB41B9B21}"/>
    <cellStyle name="Normal 6 5 3 2 3 4" xfId="1736" xr:uid="{0069B999-63B9-44F2-A288-B5B73778221A}"/>
    <cellStyle name="Normal 6 5 3 2 4" xfId="1737" xr:uid="{5F280375-B668-4E0E-8136-6A5B653F4AF6}"/>
    <cellStyle name="Normal 6 5 3 2 5" xfId="1738" xr:uid="{A9635F32-7D0E-4AB2-AFDD-04EFB4243E9E}"/>
    <cellStyle name="Normal 6 5 3 2 6" xfId="1739" xr:uid="{3E7A6540-16CA-4A43-A548-31D87CC361C1}"/>
    <cellStyle name="Normal 6 5 3 3" xfId="1740" xr:uid="{B86A613D-4EE2-4E5D-BDF6-431E2C922C42}"/>
    <cellStyle name="Normal 6 5 3 3 2" xfId="1741" xr:uid="{F700FAC5-F240-4C94-8F15-68385E3586E7}"/>
    <cellStyle name="Normal 6 5 3 3 2 2" xfId="1742" xr:uid="{9284B0E0-66DA-43A8-90DF-3C499EECA83B}"/>
    <cellStyle name="Normal 6 5 3 3 2 3" xfId="1743" xr:uid="{C08BC377-189F-4F02-B913-6981CCD71A4C}"/>
    <cellStyle name="Normal 6 5 3 3 2 4" xfId="1744" xr:uid="{ECB85B1D-90BA-4434-9BB9-FB550670AE03}"/>
    <cellStyle name="Normal 6 5 3 3 3" xfId="1745" xr:uid="{7B9233C9-C6C7-4961-887B-2A8E167CFFB6}"/>
    <cellStyle name="Normal 6 5 3 3 4" xfId="1746" xr:uid="{347FBE12-2C63-4F5B-85DB-E7336E5A3BF5}"/>
    <cellStyle name="Normal 6 5 3 3 5" xfId="1747" xr:uid="{2661BD9D-9F63-42D4-8AD0-BDAC2686ACB9}"/>
    <cellStyle name="Normal 6 5 3 4" xfId="1748" xr:uid="{18F182D0-33B0-496C-BCF1-BB4D123ACF5D}"/>
    <cellStyle name="Normal 6 5 3 4 2" xfId="1749" xr:uid="{0FAAB99C-F674-45F0-99F0-B9F80D191D51}"/>
    <cellStyle name="Normal 6 5 3 4 3" xfId="1750" xr:uid="{BA0E14D4-1992-4D65-87C3-79091ED3C749}"/>
    <cellStyle name="Normal 6 5 3 4 4" xfId="1751" xr:uid="{3BBA5E03-AD82-403D-83AF-C3A1F4BED950}"/>
    <cellStyle name="Normal 6 5 3 5" xfId="1752" xr:uid="{F8195AA7-6218-4DE3-9DED-7F554095F30C}"/>
    <cellStyle name="Normal 6 5 3 5 2" xfId="1753" xr:uid="{A1445D12-0B5B-4ECB-9EC2-9A2318E97C83}"/>
    <cellStyle name="Normal 6 5 3 5 3" xfId="1754" xr:uid="{52D61F30-CB35-4147-B992-709E2A404AC0}"/>
    <cellStyle name="Normal 6 5 3 5 4" xfId="1755" xr:uid="{E54FD96A-A251-4A7D-A74D-4FA7BA250490}"/>
    <cellStyle name="Normal 6 5 3 6" xfId="1756" xr:uid="{E08FDF9B-D959-4046-B486-B8045082DA55}"/>
    <cellStyle name="Normal 6 5 3 7" xfId="1757" xr:uid="{5CEBD98D-9EF7-4A58-9509-C0DB3D0F8377}"/>
    <cellStyle name="Normal 6 5 3 8" xfId="1758" xr:uid="{D39B6717-859D-4E54-BCD1-4F143E1FD018}"/>
    <cellStyle name="Normal 6 5 4" xfId="1759" xr:uid="{39D15B88-1E4A-4942-A17A-A98A345976BB}"/>
    <cellStyle name="Normal 6 5 4 2" xfId="1760" xr:uid="{64B4BF39-1862-4CE7-84E9-F007C09BD76B}"/>
    <cellStyle name="Normal 6 5 4 2 2" xfId="1761" xr:uid="{FA0A87B9-E106-4193-BAF7-6F1DD1E63F83}"/>
    <cellStyle name="Normal 6 5 4 2 2 2" xfId="1762" xr:uid="{03DAA88F-888D-4341-820F-EB43BF2A442C}"/>
    <cellStyle name="Normal 6 5 4 2 2 3" xfId="1763" xr:uid="{9621097B-D1E7-4E88-B057-1D195A8E44BE}"/>
    <cellStyle name="Normal 6 5 4 2 2 4" xfId="1764" xr:uid="{BB4E8380-4779-43B1-A853-B7A8AF04E02E}"/>
    <cellStyle name="Normal 6 5 4 2 3" xfId="1765" xr:uid="{0FCFC792-8DF6-4DA4-9876-70706C44CDF1}"/>
    <cellStyle name="Normal 6 5 4 2 4" xfId="1766" xr:uid="{9D422297-E40D-4A93-92DD-261BBAC26FFA}"/>
    <cellStyle name="Normal 6 5 4 2 5" xfId="1767" xr:uid="{E261DACD-581D-4B17-9AD5-2EB94D5BC7F1}"/>
    <cellStyle name="Normal 6 5 4 3" xfId="1768" xr:uid="{952FCF5D-87C3-4956-A739-6CFFFCBF7645}"/>
    <cellStyle name="Normal 6 5 4 3 2" xfId="1769" xr:uid="{800D21B9-4AF1-47F3-AC53-15C96DC2B9E7}"/>
    <cellStyle name="Normal 6 5 4 3 3" xfId="1770" xr:uid="{29C93AD6-3A7F-43D0-9346-ECAAEACDC3DB}"/>
    <cellStyle name="Normal 6 5 4 3 4" xfId="1771" xr:uid="{7B39022B-9F20-4959-8E4D-A47B63F2796B}"/>
    <cellStyle name="Normal 6 5 4 4" xfId="1772" xr:uid="{23B06A76-0BF5-4B22-A969-2E556CBB3BA7}"/>
    <cellStyle name="Normal 6 5 4 4 2" xfId="1773" xr:uid="{3440A6B8-F4C7-41A5-8DA6-4BEF6D8CE7D2}"/>
    <cellStyle name="Normal 6 5 4 4 3" xfId="1774" xr:uid="{7D80D167-1C74-437F-8AF7-65BF49D69B71}"/>
    <cellStyle name="Normal 6 5 4 4 4" xfId="1775" xr:uid="{C639FECE-D1D1-49D7-86EA-C7879DCB39C8}"/>
    <cellStyle name="Normal 6 5 4 5" xfId="1776" xr:uid="{A970E277-1B37-4CAD-891C-40D4A51AC6F8}"/>
    <cellStyle name="Normal 6 5 4 6" xfId="1777" xr:uid="{CCF69F08-C34D-49EA-8554-6E8B5F093061}"/>
    <cellStyle name="Normal 6 5 4 7" xfId="1778" xr:uid="{E832FAA0-49F8-4CBA-9A5D-9DC17736F5E4}"/>
    <cellStyle name="Normal 6 5 5" xfId="1779" xr:uid="{47C5BAD1-4EFF-4F5E-ADBE-C0D5B3FB33C1}"/>
    <cellStyle name="Normal 6 5 5 2" xfId="1780" xr:uid="{81A6F1CE-2289-4B76-AEF3-47E15AAEF8DE}"/>
    <cellStyle name="Normal 6 5 5 2 2" xfId="1781" xr:uid="{A2016798-683D-4060-9581-69CCD9A0971D}"/>
    <cellStyle name="Normal 6 5 5 2 3" xfId="1782" xr:uid="{AFCF3CB9-0F94-4710-B9D4-C92B8BB44BE8}"/>
    <cellStyle name="Normal 6 5 5 2 4" xfId="1783" xr:uid="{9EE271D5-BAC5-43A6-B740-D21EE37BE3F3}"/>
    <cellStyle name="Normal 6 5 5 3" xfId="1784" xr:uid="{AE77E05A-ACCD-473B-AB08-C389626A29FE}"/>
    <cellStyle name="Normal 6 5 5 3 2" xfId="1785" xr:uid="{0CC05602-8700-4826-8FB6-7630C7F36EB3}"/>
    <cellStyle name="Normal 6 5 5 3 3" xfId="1786" xr:uid="{3266DDFD-CB5B-4DC0-A989-085580724F3E}"/>
    <cellStyle name="Normal 6 5 5 3 4" xfId="1787" xr:uid="{FC1A43C2-FFF1-4DDE-B7CC-0B307B48C504}"/>
    <cellStyle name="Normal 6 5 5 4" xfId="1788" xr:uid="{5EFEF689-E591-41B1-97EC-09B2F86D184C}"/>
    <cellStyle name="Normal 6 5 5 5" xfId="1789" xr:uid="{C07995D6-B5C7-46F4-8EA8-0BF4ACDCFD9A}"/>
    <cellStyle name="Normal 6 5 5 6" xfId="1790" xr:uid="{BED6CC59-DD96-4F4D-89C8-B25400FD2BE4}"/>
    <cellStyle name="Normal 6 5 6" xfId="1791" xr:uid="{286048D5-75A9-423E-B00A-16A0A5403160}"/>
    <cellStyle name="Normal 6 5 6 2" xfId="1792" xr:uid="{AF345E9B-5914-40DE-985E-90B424B11B62}"/>
    <cellStyle name="Normal 6 5 6 2 2" xfId="1793" xr:uid="{32EEEC49-25D3-4C3E-9E76-6FFE24653A2E}"/>
    <cellStyle name="Normal 6 5 6 2 3" xfId="1794" xr:uid="{A1B0F913-7387-4F9E-894C-58D7F4FDC585}"/>
    <cellStyle name="Normal 6 5 6 2 4" xfId="1795" xr:uid="{0BE2D03C-AD16-4AEB-ABE1-6B2B619CA22D}"/>
    <cellStyle name="Normal 6 5 6 3" xfId="1796" xr:uid="{7EDE3ABA-ACC1-47FA-9459-4C5C1B182DA1}"/>
    <cellStyle name="Normal 6 5 6 4" xfId="1797" xr:uid="{BC14FCC4-91F7-42DC-A776-9771B387C733}"/>
    <cellStyle name="Normal 6 5 6 5" xfId="1798" xr:uid="{9789CB6A-1CDC-46D6-8326-C3E703006A70}"/>
    <cellStyle name="Normal 6 5 7" xfId="1799" xr:uid="{5D2BDB4D-C6AF-4416-8D23-ED002728F54C}"/>
    <cellStyle name="Normal 6 5 7 2" xfId="1800" xr:uid="{11669044-82F5-4BBC-AEEE-D42D8FA8DB95}"/>
    <cellStyle name="Normal 6 5 7 3" xfId="1801" xr:uid="{A6257601-998D-42D2-9FB5-4D0A918DC7DD}"/>
    <cellStyle name="Normal 6 5 7 4" xfId="1802" xr:uid="{33276825-2E59-4AF5-88F6-0CCCA97F8867}"/>
    <cellStyle name="Normal 6 5 8" xfId="1803" xr:uid="{0D74E570-ED26-4483-BF8D-E1F668057149}"/>
    <cellStyle name="Normal 6 5 8 2" xfId="1804" xr:uid="{F9642425-1CE2-4261-AE79-DCE5557F55CB}"/>
    <cellStyle name="Normal 6 5 8 3" xfId="1805" xr:uid="{3915DC0A-6B6B-4E17-AFA5-3D93B81715FF}"/>
    <cellStyle name="Normal 6 5 8 4" xfId="1806" xr:uid="{A9E57641-9C46-425A-B6AE-7EBA0ED2EB3E}"/>
    <cellStyle name="Normal 6 5 9" xfId="1807" xr:uid="{9774F22A-0831-4547-B5AE-BFA3FE5AE13B}"/>
    <cellStyle name="Normal 6 6" xfId="125" xr:uid="{C21C562A-153D-43DA-952C-DFBCF8614D97}"/>
    <cellStyle name="Normal 6 6 2" xfId="126" xr:uid="{26890B9D-FD61-46CD-A81F-B42ED7AB214D}"/>
    <cellStyle name="Normal 6 6 2 2" xfId="1808" xr:uid="{98700575-1DB4-488F-BDFB-3DE5CC03C953}"/>
    <cellStyle name="Normal 6 6 2 2 2" xfId="1809" xr:uid="{470B1751-4C99-4AE6-8F62-83EE05D6AF98}"/>
    <cellStyle name="Normal 6 6 2 2 2 2" xfId="1810" xr:uid="{E8D8C9D8-BBAE-486C-A89C-4100A6EB2428}"/>
    <cellStyle name="Normal 6 6 2 2 2 3" xfId="1811" xr:uid="{1339EEB3-D0A4-4C4B-985C-10FB13A169BF}"/>
    <cellStyle name="Normal 6 6 2 2 2 4" xfId="1812" xr:uid="{B44A2CCA-0D8A-4140-BBB2-DE590AB7C046}"/>
    <cellStyle name="Normal 6 6 2 2 3" xfId="1813" xr:uid="{57160D1F-963E-4D71-8E1C-E89C7AB549BD}"/>
    <cellStyle name="Normal 6 6 2 2 3 2" xfId="1814" xr:uid="{A77B625E-7FCF-43DA-9E8A-AF0E52F6B10B}"/>
    <cellStyle name="Normal 6 6 2 2 3 3" xfId="1815" xr:uid="{9002434D-32CA-45D6-8F95-3ADF7C6E3377}"/>
    <cellStyle name="Normal 6 6 2 2 3 4" xfId="1816" xr:uid="{24510D1B-9CC7-41F8-9EA2-F48C795A7D60}"/>
    <cellStyle name="Normal 6 6 2 2 4" xfId="1817" xr:uid="{39E579F9-BBFF-4223-AB92-3B3C84043B52}"/>
    <cellStyle name="Normal 6 6 2 2 5" xfId="1818" xr:uid="{95F75204-0954-4E29-9452-87F778E6B8F4}"/>
    <cellStyle name="Normal 6 6 2 2 6" xfId="1819" xr:uid="{56A1356A-ECB9-4029-9623-B82DCEDF9886}"/>
    <cellStyle name="Normal 6 6 2 3" xfId="1820" xr:uid="{DA543B3A-4114-49DC-9EE6-86C1163D0522}"/>
    <cellStyle name="Normal 6 6 2 3 2" xfId="1821" xr:uid="{249F6199-6ED8-4BCB-A0F6-92E434D6D5EA}"/>
    <cellStyle name="Normal 6 6 2 3 2 2" xfId="1822" xr:uid="{C9E99553-E3CB-4618-B064-79499C91EEB8}"/>
    <cellStyle name="Normal 6 6 2 3 2 3" xfId="1823" xr:uid="{5E08FF36-CA41-4B34-B713-35D7C29D4CC3}"/>
    <cellStyle name="Normal 6 6 2 3 2 4" xfId="1824" xr:uid="{A2F1832F-EBDF-4B6D-B812-16B8D89A4B16}"/>
    <cellStyle name="Normal 6 6 2 3 3" xfId="1825" xr:uid="{B839FAEA-8B71-40EB-8A08-C1AE7AEFEA5E}"/>
    <cellStyle name="Normal 6 6 2 3 4" xfId="1826" xr:uid="{ADADCE95-C389-45C7-992E-00409F6A8635}"/>
    <cellStyle name="Normal 6 6 2 3 5" xfId="1827" xr:uid="{417AF6C6-7004-41ED-9871-2B82F825E23C}"/>
    <cellStyle name="Normal 6 6 2 4" xfId="1828" xr:uid="{8CD15180-D741-4442-AE0D-BCD54AB4DE14}"/>
    <cellStyle name="Normal 6 6 2 4 2" xfId="1829" xr:uid="{0F58D23C-C922-41DB-893C-4B494325F801}"/>
    <cellStyle name="Normal 6 6 2 4 3" xfId="1830" xr:uid="{BCFD44B7-9CFE-4682-9922-86D40A72937D}"/>
    <cellStyle name="Normal 6 6 2 4 4" xfId="1831" xr:uid="{CB13B0C1-795E-418D-BF18-06BC0B4F3A9A}"/>
    <cellStyle name="Normal 6 6 2 5" xfId="1832" xr:uid="{4AA41093-7462-4117-851A-2A7C65F8A3CE}"/>
    <cellStyle name="Normal 6 6 2 5 2" xfId="1833" xr:uid="{E93B5665-1C5A-47B5-90C7-1A5783F71BA6}"/>
    <cellStyle name="Normal 6 6 2 5 3" xfId="1834" xr:uid="{4FA587B9-45D1-4BEF-8259-2B099FFABB63}"/>
    <cellStyle name="Normal 6 6 2 5 4" xfId="1835" xr:uid="{02CFF44A-7C93-4814-864B-3A17FF7927C4}"/>
    <cellStyle name="Normal 6 6 2 6" xfId="1836" xr:uid="{4CD37E22-CCD5-46A5-8F46-E5F866007C3B}"/>
    <cellStyle name="Normal 6 6 2 7" xfId="1837" xr:uid="{B9349DAD-D1B0-4179-8AEE-46B4E86F6132}"/>
    <cellStyle name="Normal 6 6 2 8" xfId="1838" xr:uid="{6D9D2AB8-1740-46EF-A17D-97C7F35EA935}"/>
    <cellStyle name="Normal 6 6 3" xfId="1839" xr:uid="{745FA4E9-34AE-4123-B30E-95AA75CE396B}"/>
    <cellStyle name="Normal 6 6 3 2" xfId="1840" xr:uid="{78431F98-13AF-45A4-B606-BC007A30694D}"/>
    <cellStyle name="Normal 6 6 3 2 2" xfId="1841" xr:uid="{51F2CB38-7922-42B5-AD69-FCB2A58247F2}"/>
    <cellStyle name="Normal 6 6 3 2 3" xfId="1842" xr:uid="{29F8D753-52BA-4B91-B028-76B9F59CE27E}"/>
    <cellStyle name="Normal 6 6 3 2 4" xfId="1843" xr:uid="{340D68DA-FFB5-42BA-91C6-67687AA8C942}"/>
    <cellStyle name="Normal 6 6 3 3" xfId="1844" xr:uid="{5A881154-6271-4D8C-84BB-48DE07F77685}"/>
    <cellStyle name="Normal 6 6 3 3 2" xfId="1845" xr:uid="{4FB801B7-A6D4-4F38-8575-67AD7635ADEE}"/>
    <cellStyle name="Normal 6 6 3 3 3" xfId="1846" xr:uid="{B4B25FB9-3C77-4E98-BEAF-010282605D3E}"/>
    <cellStyle name="Normal 6 6 3 3 4" xfId="1847" xr:uid="{0B9D3CF8-F7D0-4DD8-B6BF-8D07955E75EE}"/>
    <cellStyle name="Normal 6 6 3 4" xfId="1848" xr:uid="{AC334E4B-DACD-41E5-90EA-DE36818BC172}"/>
    <cellStyle name="Normal 6 6 3 5" xfId="1849" xr:uid="{650BD879-C625-4EB8-AC3B-4209E34F0345}"/>
    <cellStyle name="Normal 6 6 3 6" xfId="1850" xr:uid="{00CF5752-267B-40A9-89C4-98752698CA58}"/>
    <cellStyle name="Normal 6 6 4" xfId="1851" xr:uid="{ACD696ED-9A03-4273-AB2B-57D91E3BCB4C}"/>
    <cellStyle name="Normal 6 6 4 2" xfId="1852" xr:uid="{27570797-E549-4CD8-885D-49444E10632A}"/>
    <cellStyle name="Normal 6 6 4 2 2" xfId="1853" xr:uid="{A9D8F8D1-3191-4924-81E7-280ACD55FD6F}"/>
    <cellStyle name="Normal 6 6 4 2 3" xfId="1854" xr:uid="{3BACA482-0C82-48A5-A690-7DEC10FE624D}"/>
    <cellStyle name="Normal 6 6 4 2 4" xfId="1855" xr:uid="{7609E7F8-5BEB-4016-8E76-CEE155A71EAF}"/>
    <cellStyle name="Normal 6 6 4 3" xfId="1856" xr:uid="{60CB8E7F-986C-42D7-B9E9-EC2BBFC0C779}"/>
    <cellStyle name="Normal 6 6 4 4" xfId="1857" xr:uid="{74FFF848-D99B-46F0-A0D7-D1FA3003C146}"/>
    <cellStyle name="Normal 6 6 4 5" xfId="1858" xr:uid="{12375722-E353-4A93-A982-984B55FC82A3}"/>
    <cellStyle name="Normal 6 6 5" xfId="1859" xr:uid="{73AFE4CF-5383-4CBB-AA94-22BF9FCD677E}"/>
    <cellStyle name="Normal 6 6 5 2" xfId="1860" xr:uid="{5D899261-2BB7-4D85-9022-D94A2BF9438F}"/>
    <cellStyle name="Normal 6 6 5 3" xfId="1861" xr:uid="{B9760F15-F333-4B67-AED9-A16357EAD07F}"/>
    <cellStyle name="Normal 6 6 5 4" xfId="1862" xr:uid="{648B3CE3-B9F0-4D9E-8499-75F958998733}"/>
    <cellStyle name="Normal 6 6 6" xfId="1863" xr:uid="{43C0EAF7-4E7A-4796-BF47-695AA2952D38}"/>
    <cellStyle name="Normal 6 6 6 2" xfId="1864" xr:uid="{BD42FFAD-CB88-4484-9B03-EE7E22396650}"/>
    <cellStyle name="Normal 6 6 6 3" xfId="1865" xr:uid="{F6BDD789-6A11-4710-AA33-C3F05B70A3A3}"/>
    <cellStyle name="Normal 6 6 6 4" xfId="1866" xr:uid="{FD9DA7EA-E9FC-4DBE-916E-DC86E3D32160}"/>
    <cellStyle name="Normal 6 6 7" xfId="1867" xr:uid="{643372FE-1C2B-4ECD-BC1E-A0353BAB2309}"/>
    <cellStyle name="Normal 6 6 8" xfId="1868" xr:uid="{5D13BC7D-01F5-4F7E-BE0F-F9A72CC60B28}"/>
    <cellStyle name="Normal 6 6 9" xfId="1869" xr:uid="{98220FD3-F13F-4C92-B53A-80F4A112C21C}"/>
    <cellStyle name="Normal 6 7" xfId="127" xr:uid="{19ED4EAE-3B74-4034-993A-614164BDE130}"/>
    <cellStyle name="Normal 6 7 2" xfId="1870" xr:uid="{64463EBD-F56C-469B-B616-6AA673BDA754}"/>
    <cellStyle name="Normal 6 7 2 2" xfId="1871" xr:uid="{EC107424-DB7C-42BA-8D36-B1C34CFC277C}"/>
    <cellStyle name="Normal 6 7 2 2 2" xfId="1872" xr:uid="{6538247E-C567-465D-B938-F5D7C3820712}"/>
    <cellStyle name="Normal 6 7 2 2 2 2" xfId="4007" xr:uid="{61447B80-1E57-4DDC-B41E-DD9393CA33D6}"/>
    <cellStyle name="Normal 6 7 2 2 3" xfId="1873" xr:uid="{1170E194-BE03-453A-B80C-736ED75795D8}"/>
    <cellStyle name="Normal 6 7 2 2 4" xfId="1874" xr:uid="{905B8F58-546C-4559-8017-595B0478602D}"/>
    <cellStyle name="Normal 6 7 2 3" xfId="1875" xr:uid="{8C6CB98E-02DD-4F4F-8287-0011345816FB}"/>
    <cellStyle name="Normal 6 7 2 3 2" xfId="1876" xr:uid="{2CBC7B5C-8A48-4DAE-98CD-A86AE1BF6307}"/>
    <cellStyle name="Normal 6 7 2 3 3" xfId="1877" xr:uid="{B5934DAC-B477-40D5-9F47-750127A97A99}"/>
    <cellStyle name="Normal 6 7 2 3 4" xfId="1878" xr:uid="{8DCF53AB-30B5-4D93-AC55-7A445DA541FB}"/>
    <cellStyle name="Normal 6 7 2 4" xfId="1879" xr:uid="{C20EC9C6-6EB3-4C8B-B7C2-1479EBC68576}"/>
    <cellStyle name="Normal 6 7 2 5" xfId="1880" xr:uid="{EC697AA0-3F4A-418C-AE0D-C9327D610D2C}"/>
    <cellStyle name="Normal 6 7 2 6" xfId="1881" xr:uid="{AFF67F11-24EC-4739-AFE8-ADEBD5AB0D08}"/>
    <cellStyle name="Normal 6 7 3" xfId="1882" xr:uid="{E1B8E2B5-9461-48E0-B707-F475B35E50F9}"/>
    <cellStyle name="Normal 6 7 3 2" xfId="1883" xr:uid="{3ABAD0D1-7C84-4448-985B-F9A241792FF6}"/>
    <cellStyle name="Normal 6 7 3 2 2" xfId="1884" xr:uid="{B4EC7A6A-16DC-4F89-8E6C-B6A0F04170BF}"/>
    <cellStyle name="Normal 6 7 3 2 3" xfId="1885" xr:uid="{ADE9E5AE-704D-4207-A73C-F455564C6D96}"/>
    <cellStyle name="Normal 6 7 3 2 4" xfId="1886" xr:uid="{17F24458-89B1-45FD-A34B-2D89E0984F88}"/>
    <cellStyle name="Normal 6 7 3 3" xfId="1887" xr:uid="{6BE8A459-25BB-45DA-BE11-BE62F54B5BF6}"/>
    <cellStyle name="Normal 6 7 3 4" xfId="1888" xr:uid="{59F3A27A-72BC-43D9-BABF-F7DB86B32D96}"/>
    <cellStyle name="Normal 6 7 3 5" xfId="1889" xr:uid="{BE92A382-BCE7-4511-8B7C-AB2F9BC15825}"/>
    <cellStyle name="Normal 6 7 4" xfId="1890" xr:uid="{11FB654C-6B3E-4D80-8C5F-8E881CCBDA6E}"/>
    <cellStyle name="Normal 6 7 4 2" xfId="1891" xr:uid="{5DEA255A-74D8-4FA5-BB3D-24D54F96D451}"/>
    <cellStyle name="Normal 6 7 4 3" xfId="1892" xr:uid="{6108A628-F972-4443-A63A-0602017780CC}"/>
    <cellStyle name="Normal 6 7 4 4" xfId="1893" xr:uid="{7EDEEF98-EDA3-4975-9EA5-E3F047AF465D}"/>
    <cellStyle name="Normal 6 7 5" xfId="1894" xr:uid="{3C520DD7-A462-4E7F-A8F7-594D49750DB4}"/>
    <cellStyle name="Normal 6 7 5 2" xfId="1895" xr:uid="{8FF29684-BFE6-4EE1-9E52-07A6AC52EAB9}"/>
    <cellStyle name="Normal 6 7 5 3" xfId="1896" xr:uid="{9BC6DE50-3E7C-49FE-97AC-C87F5CC350AE}"/>
    <cellStyle name="Normal 6 7 5 4" xfId="1897" xr:uid="{3D5865C1-4095-4357-9549-3AD509DBDD79}"/>
    <cellStyle name="Normal 6 7 6" xfId="1898" xr:uid="{AB04F498-BFDF-4864-B237-0A87515F4206}"/>
    <cellStyle name="Normal 6 7 7" xfId="1899" xr:uid="{110BDE23-5E86-47E2-A5AB-0CD1DF19D5BD}"/>
    <cellStyle name="Normal 6 7 8" xfId="1900" xr:uid="{A35D74EA-1CFB-4942-BFA5-E62DF87EB6C6}"/>
    <cellStyle name="Normal 6 8" xfId="1901" xr:uid="{2970FB10-3762-41EF-97CF-9A96421D8706}"/>
    <cellStyle name="Normal 6 8 2" xfId="1902" xr:uid="{B79AA5A1-C761-43C2-95E0-C41D8FCFC1A2}"/>
    <cellStyle name="Normal 6 8 2 2" xfId="1903" xr:uid="{10D6FD41-B564-4B6E-B558-14CB9BC667C2}"/>
    <cellStyle name="Normal 6 8 2 2 2" xfId="1904" xr:uid="{9C7DDB59-4C7D-4A6B-9E07-808FB8D9D474}"/>
    <cellStyle name="Normal 6 8 2 2 3" xfId="1905" xr:uid="{20BD1276-AC93-4B2C-A9C9-DAD488717222}"/>
    <cellStyle name="Normal 6 8 2 2 4" xfId="1906" xr:uid="{8B85DED8-ED3E-494E-9B5A-57440E40BCC8}"/>
    <cellStyle name="Normal 6 8 2 3" xfId="1907" xr:uid="{0A3AD5DB-8EAC-4F0A-8851-27A4C5C9198F}"/>
    <cellStyle name="Normal 6 8 2 4" xfId="1908" xr:uid="{C3BC8339-116D-42AC-BF6D-B606623FF97C}"/>
    <cellStyle name="Normal 6 8 2 5" xfId="1909" xr:uid="{4C73A09E-1D3D-4275-AF6A-AFB126A8A0BF}"/>
    <cellStyle name="Normal 6 8 3" xfId="1910" xr:uid="{22815A70-4D83-4741-8E44-1DA5D13C8AEE}"/>
    <cellStyle name="Normal 6 8 3 2" xfId="1911" xr:uid="{198C52B8-16D2-480C-9394-89AB723FF523}"/>
    <cellStyle name="Normal 6 8 3 3" xfId="1912" xr:uid="{2776DA29-BD0A-47CB-8C70-8437AD2C0D10}"/>
    <cellStyle name="Normal 6 8 3 4" xfId="1913" xr:uid="{9619045F-81F7-43C2-99DA-ED39532057D4}"/>
    <cellStyle name="Normal 6 8 4" xfId="1914" xr:uid="{2830FEC6-55A6-4B3F-AEDD-B1EDCF8B9429}"/>
    <cellStyle name="Normal 6 8 4 2" xfId="1915" xr:uid="{95123030-FEE2-4783-8D82-624A4597CFEE}"/>
    <cellStyle name="Normal 6 8 4 3" xfId="1916" xr:uid="{055F2413-8140-4555-89BF-2E3486BC24AC}"/>
    <cellStyle name="Normal 6 8 4 4" xfId="1917" xr:uid="{5B5EDFFB-AC3C-45EA-8603-6001033D7CD1}"/>
    <cellStyle name="Normal 6 8 5" xfId="1918" xr:uid="{BC73BF93-1250-4C71-9EA9-23956FC95B1F}"/>
    <cellStyle name="Normal 6 8 6" xfId="1919" xr:uid="{36B90CBC-6614-4537-B9A4-0289588188AC}"/>
    <cellStyle name="Normal 6 8 7" xfId="1920" xr:uid="{330E027E-9BAE-4CBD-9182-57BEE6A2AC6E}"/>
    <cellStyle name="Normal 6 9" xfId="1921" xr:uid="{E5BD13AE-0A9A-405C-BFDC-843F8420EBD3}"/>
    <cellStyle name="Normal 6 9 2" xfId="1922" xr:uid="{27C092AA-E471-426C-9DFF-E5196C03DD52}"/>
    <cellStyle name="Normal 6 9 2 2" xfId="1923" xr:uid="{17EF872B-ADED-4C1F-B765-BF98BD222937}"/>
    <cellStyle name="Normal 6 9 2 3" xfId="1924" xr:uid="{A8544CDC-7498-4733-A91E-1DF8C00F6F7C}"/>
    <cellStyle name="Normal 6 9 2 4" xfId="1925" xr:uid="{60942F98-7BEA-4C7D-81A0-1932949CDB88}"/>
    <cellStyle name="Normal 6 9 3" xfId="1926" xr:uid="{DA013FBC-5F05-459D-B350-E3FBB6E59B74}"/>
    <cellStyle name="Normal 6 9 3 2" xfId="1927" xr:uid="{8795EF48-A43C-4C63-89FD-FF24182D60D8}"/>
    <cellStyle name="Normal 6 9 3 3" xfId="1928" xr:uid="{4173EFE8-719E-4F62-9448-0F6C98E203D3}"/>
    <cellStyle name="Normal 6 9 3 4" xfId="1929" xr:uid="{3BD76C6F-76BC-47A7-83B7-0A9566BDDF43}"/>
    <cellStyle name="Normal 6 9 4" xfId="1930" xr:uid="{7E220FD5-6527-4071-9ED8-E5CD73B78481}"/>
    <cellStyle name="Normal 6 9 5" xfId="1931" xr:uid="{A2C92608-8B27-41BB-BA2B-9518FA3BBD4D}"/>
    <cellStyle name="Normal 6 9 6" xfId="1932" xr:uid="{E2C6BFBA-6BB2-4B62-A408-D682068F6ECB}"/>
    <cellStyle name="Normal 7" xfId="128" xr:uid="{C5C5044E-A476-4B87-810C-86695A14E043}"/>
    <cellStyle name="Normal 7 10" xfId="1933" xr:uid="{32FC0BAD-F862-4731-89F9-8731C793F52E}"/>
    <cellStyle name="Normal 7 10 2" xfId="1934" xr:uid="{9854CCDF-105F-4C08-A112-F2C13EA4095B}"/>
    <cellStyle name="Normal 7 10 3" xfId="1935" xr:uid="{FB311A87-5906-4C85-97A9-5E62DF999667}"/>
    <cellStyle name="Normal 7 10 4" xfId="1936" xr:uid="{EEE5A3AC-D950-40A1-B765-6D6D13292FA4}"/>
    <cellStyle name="Normal 7 11" xfId="1937" xr:uid="{91448B39-E3CF-4717-8FDF-612121E9E428}"/>
    <cellStyle name="Normal 7 11 2" xfId="1938" xr:uid="{EA4DFEB1-9AA8-42D6-B28B-3530E3AE7282}"/>
    <cellStyle name="Normal 7 11 3" xfId="1939" xr:uid="{FB40536E-D781-4C0B-988B-FE93FED2B70E}"/>
    <cellStyle name="Normal 7 11 4" xfId="1940" xr:uid="{FA363629-FB33-4750-871A-B7E6C2A8A9F8}"/>
    <cellStyle name="Normal 7 12" xfId="1941" xr:uid="{84CC3C70-1D6C-4DB6-B6FD-9F5294B5B8C2}"/>
    <cellStyle name="Normal 7 12 2" xfId="1942" xr:uid="{1F43252E-4FE3-4C66-8D24-297402BC202A}"/>
    <cellStyle name="Normal 7 13" xfId="1943" xr:uid="{C25CD1A3-1CA4-4F28-AD00-E5A60585ECA3}"/>
    <cellStyle name="Normal 7 14" xfId="1944" xr:uid="{E2D3A6BE-375D-4241-8EDE-856BA720FF33}"/>
    <cellStyle name="Normal 7 15" xfId="1945" xr:uid="{024D37F5-B67A-4939-BC94-58C26C2C3C41}"/>
    <cellStyle name="Normal 7 2" xfId="129" xr:uid="{F8E50411-20C6-46C0-9618-3792540520F8}"/>
    <cellStyle name="Normal 7 2 10" xfId="1946" xr:uid="{47C9116B-EE1E-4B6E-8198-F13DB7BA7D64}"/>
    <cellStyle name="Normal 7 2 11" xfId="1947" xr:uid="{05E11DA0-352B-49E3-96AD-171515730DCA}"/>
    <cellStyle name="Normal 7 2 2" xfId="130" xr:uid="{46819D48-92C2-44AB-B3E2-5C1618CBBBEB}"/>
    <cellStyle name="Normal 7 2 2 2" xfId="131" xr:uid="{DC20AC12-5A13-4202-B602-4AC4EEADD96E}"/>
    <cellStyle name="Normal 7 2 2 2 2" xfId="1948" xr:uid="{E6DA4BC9-3320-4E4B-8041-3A4648E2AA7D}"/>
    <cellStyle name="Normal 7 2 2 2 2 2" xfId="1949" xr:uid="{090D26C1-29F4-48FE-8E80-85A87A7948C3}"/>
    <cellStyle name="Normal 7 2 2 2 2 2 2" xfId="1950" xr:uid="{4E2F18DB-CDF0-4002-B2D8-8EE7B0650C1B}"/>
    <cellStyle name="Normal 7 2 2 2 2 2 2 2" xfId="4008" xr:uid="{8FB9EC44-AD09-4B7B-A4EC-AC22820BDAAD}"/>
    <cellStyle name="Normal 7 2 2 2 2 2 2 2 2" xfId="4009" xr:uid="{1625B81E-D3C6-4008-A59A-6B5289E80051}"/>
    <cellStyle name="Normal 7 2 2 2 2 2 2 3" xfId="4010" xr:uid="{3813C250-1022-4783-B20A-25330AE23780}"/>
    <cellStyle name="Normal 7 2 2 2 2 2 3" xfId="1951" xr:uid="{EDB7BA66-8F2F-4A5A-A829-D82CFF56BB62}"/>
    <cellStyle name="Normal 7 2 2 2 2 2 3 2" xfId="4011" xr:uid="{20CC8661-83F7-4E99-A66E-726D577473C9}"/>
    <cellStyle name="Normal 7 2 2 2 2 2 4" xfId="1952" xr:uid="{07B99372-156E-4C1E-8F9E-079E45F5A141}"/>
    <cellStyle name="Normal 7 2 2 2 2 3" xfId="1953" xr:uid="{08895E06-4593-4289-8AB0-B3973F571893}"/>
    <cellStyle name="Normal 7 2 2 2 2 3 2" xfId="1954" xr:uid="{2D6DD81E-35B3-49A0-AF37-A8A3C6DDB88B}"/>
    <cellStyle name="Normal 7 2 2 2 2 3 2 2" xfId="4012" xr:uid="{54593EDC-2908-419E-BEB8-7A777048B9E2}"/>
    <cellStyle name="Normal 7 2 2 2 2 3 3" xfId="1955" xr:uid="{1A16CF55-7983-4C7E-BE70-807C25521E03}"/>
    <cellStyle name="Normal 7 2 2 2 2 3 4" xfId="1956" xr:uid="{CEFFEB71-DB12-4C45-B55C-C24E4C4C512A}"/>
    <cellStyle name="Normal 7 2 2 2 2 4" xfId="1957" xr:uid="{B27C3F48-F248-4FA1-B5A6-AFE70DEEBDFF}"/>
    <cellStyle name="Normal 7 2 2 2 2 4 2" xfId="4013" xr:uid="{877C792F-C98A-4F9D-A23F-E84C5D2DFB9B}"/>
    <cellStyle name="Normal 7 2 2 2 2 5" xfId="1958" xr:uid="{505797DD-AA1E-4EBB-8C24-4E3BBFCB8337}"/>
    <cellStyle name="Normal 7 2 2 2 2 6" xfId="1959" xr:uid="{069D09B6-54AF-4523-AC7B-F90B5216723C}"/>
    <cellStyle name="Normal 7 2 2 2 3" xfId="1960" xr:uid="{F0CDD28A-0CD3-4737-B817-8476226585DD}"/>
    <cellStyle name="Normal 7 2 2 2 3 2" xfId="1961" xr:uid="{69AAF6CA-594C-4120-8E27-0C9BF99037E9}"/>
    <cellStyle name="Normal 7 2 2 2 3 2 2" xfId="1962" xr:uid="{C4E2C7C7-108E-4872-955A-8A29EB403BCB}"/>
    <cellStyle name="Normal 7 2 2 2 3 2 2 2" xfId="4014" xr:uid="{FCFDF079-B181-4AD1-9AA5-8E5D1095FAA9}"/>
    <cellStyle name="Normal 7 2 2 2 3 2 2 2 2" xfId="4015" xr:uid="{6B2D380F-C3D6-4CB9-98AB-F1BC6D1613FA}"/>
    <cellStyle name="Normal 7 2 2 2 3 2 2 3" xfId="4016" xr:uid="{5A6143DE-8DCC-4072-9F95-EF0C264712E4}"/>
    <cellStyle name="Normal 7 2 2 2 3 2 3" xfId="1963" xr:uid="{71275755-F69C-47D2-AB62-63445F8E8DC4}"/>
    <cellStyle name="Normal 7 2 2 2 3 2 3 2" xfId="4017" xr:uid="{7E6F99F9-5697-4EC7-90AA-4A348D4C549C}"/>
    <cellStyle name="Normal 7 2 2 2 3 2 4" xfId="1964" xr:uid="{5D19FEB9-78D5-4614-9D98-CBAE08BDA537}"/>
    <cellStyle name="Normal 7 2 2 2 3 3" xfId="1965" xr:uid="{38BFFAC6-45DD-411D-BACA-39AEA9A006F4}"/>
    <cellStyle name="Normal 7 2 2 2 3 3 2" xfId="4018" xr:uid="{A2D7B15E-7ADB-4321-AC55-73F99B608FD0}"/>
    <cellStyle name="Normal 7 2 2 2 3 3 2 2" xfId="4019" xr:uid="{EA7870A7-CC89-449E-B600-C84B329B481C}"/>
    <cellStyle name="Normal 7 2 2 2 3 3 3" xfId="4020" xr:uid="{84BC7270-A0DA-42E9-BE2A-57A1C5D7F5DF}"/>
    <cellStyle name="Normal 7 2 2 2 3 4" xfId="1966" xr:uid="{2550B55E-DE44-42B4-96F9-AECE63107EE1}"/>
    <cellStyle name="Normal 7 2 2 2 3 4 2" xfId="4021" xr:uid="{618368DD-8B53-4749-AA98-EA084F596486}"/>
    <cellStyle name="Normal 7 2 2 2 3 5" xfId="1967" xr:uid="{8E56B670-CCF7-4B26-B948-5B9D4FF59AF8}"/>
    <cellStyle name="Normal 7 2 2 2 4" xfId="1968" xr:uid="{496DCC85-368C-4ED5-AEFA-4B5CC170D413}"/>
    <cellStyle name="Normal 7 2 2 2 4 2" xfId="1969" xr:uid="{7B7A3EEA-246A-45AA-BC62-C64CB45E7FA2}"/>
    <cellStyle name="Normal 7 2 2 2 4 2 2" xfId="4022" xr:uid="{2C74DFCE-ECDA-4A94-ACF2-17CF5F8D1A57}"/>
    <cellStyle name="Normal 7 2 2 2 4 2 2 2" xfId="4023" xr:uid="{BE669164-5A0B-4D9C-AD69-A6F47383C466}"/>
    <cellStyle name="Normal 7 2 2 2 4 2 3" xfId="4024" xr:uid="{D5B7BDD2-CE3F-4107-B1BD-65D5AD6EEF13}"/>
    <cellStyle name="Normal 7 2 2 2 4 3" xfId="1970" xr:uid="{0CB32E21-8A54-4638-BBB2-C6971C0671D6}"/>
    <cellStyle name="Normal 7 2 2 2 4 3 2" xfId="4025" xr:uid="{DBD7F7A5-66F4-47EA-A6CB-0D5B7321FE7B}"/>
    <cellStyle name="Normal 7 2 2 2 4 4" xfId="1971" xr:uid="{9CADA477-0D2C-46FF-A8DC-4CA568B3F957}"/>
    <cellStyle name="Normal 7 2 2 2 5" xfId="1972" xr:uid="{1FA3D5AC-4363-419B-9967-79824BBC406C}"/>
    <cellStyle name="Normal 7 2 2 2 5 2" xfId="1973" xr:uid="{B7BD9249-ADCA-475F-A394-8D7AB436380C}"/>
    <cellStyle name="Normal 7 2 2 2 5 2 2" xfId="4026" xr:uid="{0E9C0BC3-A013-4E43-B41F-1A1BC29E23F4}"/>
    <cellStyle name="Normal 7 2 2 2 5 3" xfId="1974" xr:uid="{A3747265-0E0D-42F3-BAD0-7799993D89F6}"/>
    <cellStyle name="Normal 7 2 2 2 5 4" xfId="1975" xr:uid="{FEE91B6F-92C3-43B2-B053-A2C13137D675}"/>
    <cellStyle name="Normal 7 2 2 2 6" xfId="1976" xr:uid="{E3C075EA-1B79-421C-8AF8-E88BEF558958}"/>
    <cellStyle name="Normal 7 2 2 2 6 2" xfId="4027" xr:uid="{38D66D81-6377-47A6-A8E5-92897BA683DC}"/>
    <cellStyle name="Normal 7 2 2 2 7" xfId="1977" xr:uid="{0A389ED5-074A-4ACD-B2AB-41AC98F5FFFF}"/>
    <cellStyle name="Normal 7 2 2 2 8" xfId="1978" xr:uid="{E6DC9FBC-0738-4CC9-AFE0-287BB88DDB75}"/>
    <cellStyle name="Normal 7 2 2 3" xfId="1979" xr:uid="{1B713236-1381-4CDE-A876-8CEC413ABDEF}"/>
    <cellStyle name="Normal 7 2 2 3 2" xfId="1980" xr:uid="{D4C587B3-712D-4BD8-BD51-62C444FE35DF}"/>
    <cellStyle name="Normal 7 2 2 3 2 2" xfId="1981" xr:uid="{310514DB-9D54-46EF-B1AC-345CD287127B}"/>
    <cellStyle name="Normal 7 2 2 3 2 2 2" xfId="4028" xr:uid="{AA8A7C00-662B-4475-A704-12799DCF6E32}"/>
    <cellStyle name="Normal 7 2 2 3 2 2 2 2" xfId="4029" xr:uid="{A4D82D61-4240-48CC-A325-87B02D2B7B4D}"/>
    <cellStyle name="Normal 7 2 2 3 2 2 3" xfId="4030" xr:uid="{548A9B76-3495-40AD-AC36-3D18517101D3}"/>
    <cellStyle name="Normal 7 2 2 3 2 3" xfId="1982" xr:uid="{B59413C7-2337-484A-88F8-17368623FED8}"/>
    <cellStyle name="Normal 7 2 2 3 2 3 2" xfId="4031" xr:uid="{CC0F64C3-4A4E-48DB-9D60-B4A6DB8A2D96}"/>
    <cellStyle name="Normal 7 2 2 3 2 4" xfId="1983" xr:uid="{5D70C696-7436-4F2C-B1BA-6E9988F858FA}"/>
    <cellStyle name="Normal 7 2 2 3 3" xfId="1984" xr:uid="{1215F3FC-AB3F-4094-9D8A-3C78C9250B7E}"/>
    <cellStyle name="Normal 7 2 2 3 3 2" xfId="1985" xr:uid="{7BEB6547-9BE7-4E80-BC2F-0B47BE84ADFF}"/>
    <cellStyle name="Normal 7 2 2 3 3 2 2" xfId="4032" xr:uid="{4B35B3BA-41C1-4B92-9F30-A684BC771B53}"/>
    <cellStyle name="Normal 7 2 2 3 3 3" xfId="1986" xr:uid="{28FB514A-A835-49A5-9CC4-3C9F1091098C}"/>
    <cellStyle name="Normal 7 2 2 3 3 4" xfId="1987" xr:uid="{1B20AA82-516B-4D1F-B38F-24CC13688DC4}"/>
    <cellStyle name="Normal 7 2 2 3 4" xfId="1988" xr:uid="{EB914FAC-2DB5-41A7-BCCD-AD40B1A2DF06}"/>
    <cellStyle name="Normal 7 2 2 3 4 2" xfId="4033" xr:uid="{04934A01-B42D-443E-98C9-7DE8D153A56B}"/>
    <cellStyle name="Normal 7 2 2 3 5" xfId="1989" xr:uid="{CACC0340-8CF7-4028-9278-BC68BB2881B9}"/>
    <cellStyle name="Normal 7 2 2 3 6" xfId="1990" xr:uid="{64AC43C9-AF1A-4E46-82AE-F6D941203A2C}"/>
    <cellStyle name="Normal 7 2 2 4" xfId="1991" xr:uid="{013F37AD-A508-439F-B40F-EC38382EC96F}"/>
    <cellStyle name="Normal 7 2 2 4 2" xfId="1992" xr:uid="{F565F4B7-C79B-4167-A49F-AA56DDB77B12}"/>
    <cellStyle name="Normal 7 2 2 4 2 2" xfId="1993" xr:uid="{62EDF762-9212-4CC9-8C8F-02B1DEBF68FA}"/>
    <cellStyle name="Normal 7 2 2 4 2 2 2" xfId="4034" xr:uid="{913043FC-1243-4545-8AEF-0FDB6F29B262}"/>
    <cellStyle name="Normal 7 2 2 4 2 2 2 2" xfId="4035" xr:uid="{6468CFEC-EEC5-47B6-96E3-39ECFDEAC4C6}"/>
    <cellStyle name="Normal 7 2 2 4 2 2 3" xfId="4036" xr:uid="{E4035B9F-29E9-4759-8FC7-5A41D2CFD7C0}"/>
    <cellStyle name="Normal 7 2 2 4 2 3" xfId="1994" xr:uid="{3180E532-2075-463B-A256-99397463D392}"/>
    <cellStyle name="Normal 7 2 2 4 2 3 2" xfId="4037" xr:uid="{4CEFE072-FF0B-421D-B7BD-ACF1FC1ACEF8}"/>
    <cellStyle name="Normal 7 2 2 4 2 4" xfId="1995" xr:uid="{C7C7AEDD-FA61-4CE8-A4A7-6B938D4F9942}"/>
    <cellStyle name="Normal 7 2 2 4 3" xfId="1996" xr:uid="{A7097B4C-A40C-4D17-AECB-8E5FB0EE7423}"/>
    <cellStyle name="Normal 7 2 2 4 3 2" xfId="4038" xr:uid="{4ADA5B1B-31CE-4DAA-91E2-8D98141EEFA3}"/>
    <cellStyle name="Normal 7 2 2 4 3 2 2" xfId="4039" xr:uid="{8C72BEE1-5592-469D-A356-4BACFA512E4C}"/>
    <cellStyle name="Normal 7 2 2 4 3 3" xfId="4040" xr:uid="{2D5754B4-A4DF-4F94-8E93-2522ED738BA6}"/>
    <cellStyle name="Normal 7 2 2 4 4" xfId="1997" xr:uid="{36DDDFC4-86E7-4F80-AEC0-9F4BD3C6A5A2}"/>
    <cellStyle name="Normal 7 2 2 4 4 2" xfId="4041" xr:uid="{3D743CD3-CB00-40AF-9AB5-B0511EC76899}"/>
    <cellStyle name="Normal 7 2 2 4 5" xfId="1998" xr:uid="{75592D99-5DFB-40C1-9903-9AB4C86971FC}"/>
    <cellStyle name="Normal 7 2 2 5" xfId="1999" xr:uid="{59946AB7-D73E-4DA5-8985-E839709F046A}"/>
    <cellStyle name="Normal 7 2 2 5 2" xfId="2000" xr:uid="{9DBC9B9A-7215-4E65-B0F9-75C2A84DEA95}"/>
    <cellStyle name="Normal 7 2 2 5 2 2" xfId="4042" xr:uid="{3565300A-D64A-4C7F-9A50-1AE13485654D}"/>
    <cellStyle name="Normal 7 2 2 5 2 2 2" xfId="4043" xr:uid="{CC80D189-756D-4F8B-A616-9B52D60716B3}"/>
    <cellStyle name="Normal 7 2 2 5 2 3" xfId="4044" xr:uid="{4B691A31-F4A3-4C54-AE64-30E64A8727E9}"/>
    <cellStyle name="Normal 7 2 2 5 3" xfId="2001" xr:uid="{902C4C59-1F61-4ACB-8650-B74D32A34A0E}"/>
    <cellStyle name="Normal 7 2 2 5 3 2" xfId="4045" xr:uid="{D70FE5BF-F741-4355-9D8E-DD2ECBED6D32}"/>
    <cellStyle name="Normal 7 2 2 5 4" xfId="2002" xr:uid="{C2FB8640-6B4A-462E-8973-2A62F05AFEF6}"/>
    <cellStyle name="Normal 7 2 2 6" xfId="2003" xr:uid="{2C3B7611-1106-48E3-8653-32DE77D9C85F}"/>
    <cellStyle name="Normal 7 2 2 6 2" xfId="2004" xr:uid="{A6C83ADE-7F48-41C8-93D0-348A7E345E36}"/>
    <cellStyle name="Normal 7 2 2 6 2 2" xfId="4046" xr:uid="{AE9AFBC7-DBED-487E-8637-778DC4CD976D}"/>
    <cellStyle name="Normal 7 2 2 6 3" xfId="2005" xr:uid="{A2430AD4-6CB7-4E95-B57C-F6A2C3B0B71E}"/>
    <cellStyle name="Normal 7 2 2 6 4" xfId="2006" xr:uid="{F495DE9C-F349-41C7-973B-035460863BA4}"/>
    <cellStyle name="Normal 7 2 2 7" xfId="2007" xr:uid="{84457909-FB4B-455E-A773-F1380877726A}"/>
    <cellStyle name="Normal 7 2 2 7 2" xfId="4047" xr:uid="{7C3C72B8-6C24-4FA5-A9B7-2A216BA54F50}"/>
    <cellStyle name="Normal 7 2 2 8" xfId="2008" xr:uid="{2367E6ED-2403-4C9A-AE09-CC71F1B698F5}"/>
    <cellStyle name="Normal 7 2 2 9" xfId="2009" xr:uid="{9549AD0C-F64B-4A00-9504-26C67B0D4F8F}"/>
    <cellStyle name="Normal 7 2 3" xfId="132" xr:uid="{BCA67C2D-6680-4798-951F-AE22306C2211}"/>
    <cellStyle name="Normal 7 2 3 2" xfId="133" xr:uid="{29AC794F-17AE-4342-99C3-53CC34F78692}"/>
    <cellStyle name="Normal 7 2 3 2 2" xfId="2010" xr:uid="{809264E6-3977-420F-9C94-AFFB4BD87B02}"/>
    <cellStyle name="Normal 7 2 3 2 2 2" xfId="2011" xr:uid="{6AFEF8CD-FE31-4315-9628-AD71A379EC85}"/>
    <cellStyle name="Normal 7 2 3 2 2 2 2" xfId="4048" xr:uid="{9181CFF3-7B1A-4087-99BD-BC66CADC9DE4}"/>
    <cellStyle name="Normal 7 2 3 2 2 2 2 2" xfId="4049" xr:uid="{CD926FB4-D2FF-4788-BB7E-651456D1222F}"/>
    <cellStyle name="Normal 7 2 3 2 2 2 3" xfId="4050" xr:uid="{C58D1B71-94CA-4001-AF98-1EA27DFA501F}"/>
    <cellStyle name="Normal 7 2 3 2 2 3" xfId="2012" xr:uid="{297D9F48-0921-40BE-8CF3-2086A786D8FD}"/>
    <cellStyle name="Normal 7 2 3 2 2 3 2" xfId="4051" xr:uid="{55B937D8-77C9-4761-93F6-7EE5EEB2D883}"/>
    <cellStyle name="Normal 7 2 3 2 2 4" xfId="2013" xr:uid="{53A99130-5F84-43EF-819B-3D99228D6917}"/>
    <cellStyle name="Normal 7 2 3 2 3" xfId="2014" xr:uid="{4F6869F3-F184-43BE-9152-72F81A9234B9}"/>
    <cellStyle name="Normal 7 2 3 2 3 2" xfId="2015" xr:uid="{F278E12C-469A-4460-ACFF-74335279E868}"/>
    <cellStyle name="Normal 7 2 3 2 3 2 2" xfId="4052" xr:uid="{78C61897-32AA-4999-8435-21B52E6913A5}"/>
    <cellStyle name="Normal 7 2 3 2 3 3" xfId="2016" xr:uid="{5C944277-0E3D-4581-8469-0A48E281053C}"/>
    <cellStyle name="Normal 7 2 3 2 3 4" xfId="2017" xr:uid="{647C3D56-4FA4-4608-90FF-9F7B3CB42B35}"/>
    <cellStyle name="Normal 7 2 3 2 4" xfId="2018" xr:uid="{E8D38128-F728-4B49-8C7A-1F2872596F28}"/>
    <cellStyle name="Normal 7 2 3 2 4 2" xfId="4053" xr:uid="{5998D87C-80EB-4CB0-8B08-8973CCD050D6}"/>
    <cellStyle name="Normal 7 2 3 2 5" xfId="2019" xr:uid="{F0AF3914-DD12-4EEF-950D-18BB0CE3C360}"/>
    <cellStyle name="Normal 7 2 3 2 6" xfId="2020" xr:uid="{D1F3A274-FFF9-4BF6-8DC7-AACC66DEECA9}"/>
    <cellStyle name="Normal 7 2 3 3" xfId="2021" xr:uid="{BB5DEE8B-BC79-4B8B-95DA-B5F59CCAAA21}"/>
    <cellStyle name="Normal 7 2 3 3 2" xfId="2022" xr:uid="{4C7220C6-8C48-44FB-BDCF-A9F5094423B4}"/>
    <cellStyle name="Normal 7 2 3 3 2 2" xfId="2023" xr:uid="{0B17662F-330B-4553-B096-423CB6F65275}"/>
    <cellStyle name="Normal 7 2 3 3 2 2 2" xfId="4054" xr:uid="{7EA8FC57-7012-4962-B6B1-BFBCE27C4406}"/>
    <cellStyle name="Normal 7 2 3 3 2 2 2 2" xfId="4055" xr:uid="{DC143597-9374-47AF-BA4E-6CA1DBADC999}"/>
    <cellStyle name="Normal 7 2 3 3 2 2 3" xfId="4056" xr:uid="{41F6BB51-3F9A-436C-A8B8-4EF436C2E47D}"/>
    <cellStyle name="Normal 7 2 3 3 2 3" xfId="2024" xr:uid="{94551468-4A88-4485-98A2-953F6AE68517}"/>
    <cellStyle name="Normal 7 2 3 3 2 3 2" xfId="4057" xr:uid="{74ACD46C-0E71-40CB-B7CC-68D5F3421983}"/>
    <cellStyle name="Normal 7 2 3 3 2 4" xfId="2025" xr:uid="{17173148-C685-447E-8430-3A8229981E04}"/>
    <cellStyle name="Normal 7 2 3 3 3" xfId="2026" xr:uid="{DEF40ACA-95CC-489E-B8A0-EA6633FE9654}"/>
    <cellStyle name="Normal 7 2 3 3 3 2" xfId="4058" xr:uid="{279A32F5-C879-4C96-92BD-9E18EE80C9E5}"/>
    <cellStyle name="Normal 7 2 3 3 3 2 2" xfId="4059" xr:uid="{5BE3899C-3133-4BAC-84FC-77F511CA684F}"/>
    <cellStyle name="Normal 7 2 3 3 3 3" xfId="4060" xr:uid="{E9134090-175D-48C3-8742-A730771EA4DE}"/>
    <cellStyle name="Normal 7 2 3 3 4" xfId="2027" xr:uid="{74B0D847-31A4-44FA-83FA-D00FD8FE7B37}"/>
    <cellStyle name="Normal 7 2 3 3 4 2" xfId="4061" xr:uid="{E37EEB6D-5A86-4C00-BCEB-7645A662B42D}"/>
    <cellStyle name="Normal 7 2 3 3 5" xfId="2028" xr:uid="{A4192B8D-95DF-48E3-AFF3-00EF1958E07A}"/>
    <cellStyle name="Normal 7 2 3 4" xfId="2029" xr:uid="{5017B342-AC06-40D8-B194-E7C779C3C3AB}"/>
    <cellStyle name="Normal 7 2 3 4 2" xfId="2030" xr:uid="{D532CCA9-38CD-4259-A2F9-2570284A7094}"/>
    <cellStyle name="Normal 7 2 3 4 2 2" xfId="4062" xr:uid="{86D2F3D1-DC5C-4857-BC38-8B0D2DE99809}"/>
    <cellStyle name="Normal 7 2 3 4 2 2 2" xfId="4063" xr:uid="{1393D49B-6E9E-4160-A4B3-F51937A231AB}"/>
    <cellStyle name="Normal 7 2 3 4 2 3" xfId="4064" xr:uid="{24954C0C-FB66-4CB5-8BC4-AB73277B991B}"/>
    <cellStyle name="Normal 7 2 3 4 3" xfId="2031" xr:uid="{E38AD6D2-70B4-45AD-94AF-C6D09CC9B83C}"/>
    <cellStyle name="Normal 7 2 3 4 3 2" xfId="4065" xr:uid="{693A1335-0A96-4461-B06F-0454F1DEBCEA}"/>
    <cellStyle name="Normal 7 2 3 4 4" xfId="2032" xr:uid="{029F1B57-0F1E-483B-B084-520B0CAF9FE8}"/>
    <cellStyle name="Normal 7 2 3 5" xfId="2033" xr:uid="{D287FA0A-F163-4123-81F8-4E5ABF77AAE0}"/>
    <cellStyle name="Normal 7 2 3 5 2" xfId="2034" xr:uid="{FE1BB31C-7CEE-4F40-A389-3DA7D13F6524}"/>
    <cellStyle name="Normal 7 2 3 5 2 2" xfId="4066" xr:uid="{E1ED6B8D-85E9-4647-8BD3-3F31C8EB0AB9}"/>
    <cellStyle name="Normal 7 2 3 5 3" xfId="2035" xr:uid="{5475FA1C-AB76-4842-A8A4-6E85BF1986B9}"/>
    <cellStyle name="Normal 7 2 3 5 4" xfId="2036" xr:uid="{D9CF5D7B-8930-45A4-8908-0C933F2DE1DE}"/>
    <cellStyle name="Normal 7 2 3 6" xfId="2037" xr:uid="{24C7C4CB-FF4C-4FD4-BAA3-2533F5CCA259}"/>
    <cellStyle name="Normal 7 2 3 6 2" xfId="4067" xr:uid="{678E682B-F938-41BE-A113-FA04A823EF69}"/>
    <cellStyle name="Normal 7 2 3 7" xfId="2038" xr:uid="{300CF978-EF33-4B13-AF04-38574AB69E90}"/>
    <cellStyle name="Normal 7 2 3 8" xfId="2039" xr:uid="{8BB94DAA-8C84-456B-B192-F09458AE3643}"/>
    <cellStyle name="Normal 7 2 4" xfId="134" xr:uid="{0F25ED94-EA7D-4C58-80C1-D5D400554F9C}"/>
    <cellStyle name="Normal 7 2 4 2" xfId="2040" xr:uid="{9E5268AA-B266-4E9E-B786-9DFDE67E45FA}"/>
    <cellStyle name="Normal 7 2 4 2 2" xfId="2041" xr:uid="{A821682A-6AC9-4FF8-8AA1-20CE32965CBC}"/>
    <cellStyle name="Normal 7 2 4 2 2 2" xfId="2042" xr:uid="{5148FB7A-95C9-4378-9702-3EF6183BDD3C}"/>
    <cellStyle name="Normal 7 2 4 2 2 2 2" xfId="4068" xr:uid="{2C8863E7-04C8-4186-820E-A1DCB94F4831}"/>
    <cellStyle name="Normal 7 2 4 2 2 3" xfId="2043" xr:uid="{F85F95E2-811E-4EC1-9B48-1EC6BE1F0DE0}"/>
    <cellStyle name="Normal 7 2 4 2 2 4" xfId="2044" xr:uid="{04726340-287F-46B1-B974-D8A9C5D2AD32}"/>
    <cellStyle name="Normal 7 2 4 2 3" xfId="2045" xr:uid="{40497FE6-C5B0-4C21-A31A-5EACD7924142}"/>
    <cellStyle name="Normal 7 2 4 2 3 2" xfId="4069" xr:uid="{F4A73223-E3AB-485E-A51D-74313E5EAB1B}"/>
    <cellStyle name="Normal 7 2 4 2 4" xfId="2046" xr:uid="{9278E640-4B59-4A53-A98A-8A5D2EF8FE26}"/>
    <cellStyle name="Normal 7 2 4 2 5" xfId="2047" xr:uid="{73676EB4-4A39-4C49-A356-15F9899286C8}"/>
    <cellStyle name="Normal 7 2 4 3" xfId="2048" xr:uid="{FD0B6183-8428-429B-A059-582E4C852A49}"/>
    <cellStyle name="Normal 7 2 4 3 2" xfId="2049" xr:uid="{A618EDAB-BD7A-4B0F-90E4-6EDE35A61ECC}"/>
    <cellStyle name="Normal 7 2 4 3 2 2" xfId="4070" xr:uid="{86B90A31-4148-40FA-A5A7-358C6840CA32}"/>
    <cellStyle name="Normal 7 2 4 3 3" xfId="2050" xr:uid="{8D912E21-C7E7-4086-88DD-59FF37CB1FDE}"/>
    <cellStyle name="Normal 7 2 4 3 4" xfId="2051" xr:uid="{E5272389-863F-4A14-A380-C4A7001FB12D}"/>
    <cellStyle name="Normal 7 2 4 4" xfId="2052" xr:uid="{ACB79542-DADA-43E6-8876-8021AF4955F1}"/>
    <cellStyle name="Normal 7 2 4 4 2" xfId="2053" xr:uid="{53ABA59C-2C38-4044-8593-080190491814}"/>
    <cellStyle name="Normal 7 2 4 4 3" xfId="2054" xr:uid="{8EA76D9D-B2C1-43F9-8E67-02492AAA2FFF}"/>
    <cellStyle name="Normal 7 2 4 4 4" xfId="2055" xr:uid="{5B31BEFD-D322-4FD3-ABAC-CB4490330979}"/>
    <cellStyle name="Normal 7 2 4 5" xfId="2056" xr:uid="{EAB8216A-D3C1-40C8-A014-A9DA3D3E44CC}"/>
    <cellStyle name="Normal 7 2 4 6" xfId="2057" xr:uid="{4A2CBEEF-0B65-4E97-8093-FF55881D36C1}"/>
    <cellStyle name="Normal 7 2 4 7" xfId="2058" xr:uid="{B5746712-4ACD-47F1-8CC0-4402E4B46D84}"/>
    <cellStyle name="Normal 7 2 5" xfId="2059" xr:uid="{932196F4-BD49-4035-BA9A-968E025C2E16}"/>
    <cellStyle name="Normal 7 2 5 2" xfId="2060" xr:uid="{85D8D53D-0857-47F7-8D6A-C5CABDAFEF3F}"/>
    <cellStyle name="Normal 7 2 5 2 2" xfId="2061" xr:uid="{DF3A392E-CCCE-4AA6-851E-E4D4E676F9D7}"/>
    <cellStyle name="Normal 7 2 5 2 2 2" xfId="4071" xr:uid="{E663FC5A-4BE6-4222-A544-804EB3FBA32E}"/>
    <cellStyle name="Normal 7 2 5 2 2 2 2" xfId="4072" xr:uid="{A996C3D9-A1B1-4265-AB34-401EEBA75782}"/>
    <cellStyle name="Normal 7 2 5 2 2 3" xfId="4073" xr:uid="{6BA07DF7-E7B9-47CA-A049-E48C408BBEE4}"/>
    <cellStyle name="Normal 7 2 5 2 3" xfId="2062" xr:uid="{3A6D3D2B-4637-47F8-BAE8-C2C14554BD1B}"/>
    <cellStyle name="Normal 7 2 5 2 3 2" xfId="4074" xr:uid="{0C62855C-8152-4E1A-8946-0B73D393F060}"/>
    <cellStyle name="Normal 7 2 5 2 4" xfId="2063" xr:uid="{F41FE617-11F5-4450-909E-9799988B6D99}"/>
    <cellStyle name="Normal 7 2 5 3" xfId="2064" xr:uid="{59566BA9-E7BE-46A4-8A3F-A86EE1606CBA}"/>
    <cellStyle name="Normal 7 2 5 3 2" xfId="2065" xr:uid="{03567467-8388-4893-A1F6-B097E5C29D44}"/>
    <cellStyle name="Normal 7 2 5 3 2 2" xfId="4075" xr:uid="{A9A5CF4C-DF77-4CC6-A31B-271632006314}"/>
    <cellStyle name="Normal 7 2 5 3 3" xfId="2066" xr:uid="{7DC84D6D-F20C-4620-879D-E8464F5ED77E}"/>
    <cellStyle name="Normal 7 2 5 3 4" xfId="2067" xr:uid="{2F2A28D8-D626-4B38-A9DE-160D81A999E5}"/>
    <cellStyle name="Normal 7 2 5 4" xfId="2068" xr:uid="{AA5FF2D7-4559-4507-9C06-B584CF492104}"/>
    <cellStyle name="Normal 7 2 5 4 2" xfId="4076" xr:uid="{F4D9C1A2-1A50-42C2-ADBB-A443AFA95F7B}"/>
    <cellStyle name="Normal 7 2 5 5" xfId="2069" xr:uid="{9EC623FC-EC7B-4553-A136-F7F5F1989F0F}"/>
    <cellStyle name="Normal 7 2 5 6" xfId="2070" xr:uid="{6540D263-F415-4FA6-A477-F3B5BF56B99C}"/>
    <cellStyle name="Normal 7 2 6" xfId="2071" xr:uid="{592A962E-C85B-44C8-B094-2BD64F01A998}"/>
    <cellStyle name="Normal 7 2 6 2" xfId="2072" xr:uid="{E13DA986-DA5D-48D5-929F-7924E46F5DED}"/>
    <cellStyle name="Normal 7 2 6 2 2" xfId="2073" xr:uid="{258EE5AD-286F-4740-8727-AF14AD9E4B17}"/>
    <cellStyle name="Normal 7 2 6 2 2 2" xfId="4077" xr:uid="{9A38FDAC-8100-489E-A1A1-C5C2B11E7C00}"/>
    <cellStyle name="Normal 7 2 6 2 3" xfId="2074" xr:uid="{41906556-2B7E-4018-BF8C-51D37C50F312}"/>
    <cellStyle name="Normal 7 2 6 2 4" xfId="2075" xr:uid="{9C3D662B-3C01-4948-A3BF-626404B9095C}"/>
    <cellStyle name="Normal 7 2 6 3" xfId="2076" xr:uid="{2562B5DB-8151-44F6-B8AE-53235630EF05}"/>
    <cellStyle name="Normal 7 2 6 3 2" xfId="4078" xr:uid="{96FBBCC9-CDFF-403D-8A69-8FBD213C46A4}"/>
    <cellStyle name="Normal 7 2 6 4" xfId="2077" xr:uid="{AB2C6C80-13E8-4963-B018-9EEA0540DF07}"/>
    <cellStyle name="Normal 7 2 6 5" xfId="2078" xr:uid="{50A73309-BE24-458A-AD87-B62F3F4DA19E}"/>
    <cellStyle name="Normal 7 2 7" xfId="2079" xr:uid="{E5A530A6-1E8E-4634-979D-C6028E08FEE2}"/>
    <cellStyle name="Normal 7 2 7 2" xfId="2080" xr:uid="{48B3127F-0117-4B3E-8322-B7FF4CA6534E}"/>
    <cellStyle name="Normal 7 2 7 2 2" xfId="4079" xr:uid="{8E81F5E0-2F6F-4D50-A962-8EA11006CB5E}"/>
    <cellStyle name="Normal 7 2 7 2 3" xfId="4380" xr:uid="{F69AB055-D97B-47E8-9F55-B72C3EA06463}"/>
    <cellStyle name="Normal 7 2 7 3" xfId="2081" xr:uid="{F2E52B9F-4B88-4CDA-A568-6606EBE278ED}"/>
    <cellStyle name="Normal 7 2 7 4" xfId="2082" xr:uid="{099AC9D8-315D-45E0-88CC-022D90058345}"/>
    <cellStyle name="Normal 7 2 8" xfId="2083" xr:uid="{5034FBC8-07F1-474F-9DE9-2249CA0A6868}"/>
    <cellStyle name="Normal 7 2 8 2" xfId="2084" xr:uid="{D0FC08E0-9B6A-40D3-AC57-395691EAC522}"/>
    <cellStyle name="Normal 7 2 8 3" xfId="2085" xr:uid="{4EC88401-8BDA-4CEB-A528-4C3999693728}"/>
    <cellStyle name="Normal 7 2 8 4" xfId="2086" xr:uid="{4A3937AA-6039-4B87-94A6-4EB632FB3C1E}"/>
    <cellStyle name="Normal 7 2 9" xfId="2087" xr:uid="{589083C7-E51F-4E8F-805C-3A035FC73E84}"/>
    <cellStyle name="Normal 7 3" xfId="135" xr:uid="{6C1CD00A-6493-4CFB-BB46-3A56E0AA3527}"/>
    <cellStyle name="Normal 7 3 10" xfId="2088" xr:uid="{80FD6344-C3B2-4D4A-9A29-2D440456180E}"/>
    <cellStyle name="Normal 7 3 11" xfId="2089" xr:uid="{1840207E-B3FB-457D-A6A2-50AED58EE2D1}"/>
    <cellStyle name="Normal 7 3 2" xfId="136" xr:uid="{6A9EDCC5-8876-4F44-9EA1-DF5E23BBC789}"/>
    <cellStyle name="Normal 7 3 2 2" xfId="137" xr:uid="{FDF311AB-F3B5-4420-9E31-5E092F212859}"/>
    <cellStyle name="Normal 7 3 2 2 2" xfId="2090" xr:uid="{F936ACAB-E07F-4606-9F7C-297069DBF03B}"/>
    <cellStyle name="Normal 7 3 2 2 2 2" xfId="2091" xr:uid="{ADAE9DB5-DF66-4D84-BFCC-3291650CF9CB}"/>
    <cellStyle name="Normal 7 3 2 2 2 2 2" xfId="2092" xr:uid="{732226F5-37BA-492D-B49F-9A0455C27AB0}"/>
    <cellStyle name="Normal 7 3 2 2 2 2 2 2" xfId="4080" xr:uid="{7BB1A5E3-EDD8-4B7A-8EBD-553BFC9D1204}"/>
    <cellStyle name="Normal 7 3 2 2 2 2 3" xfId="2093" xr:uid="{C8C4C430-E8AE-4CE2-B594-2D225FC2099A}"/>
    <cellStyle name="Normal 7 3 2 2 2 2 4" xfId="2094" xr:uid="{98346E3C-C7AD-47EC-AA29-38E9667BE2A6}"/>
    <cellStyle name="Normal 7 3 2 2 2 3" xfId="2095" xr:uid="{7417E6A2-881B-4A77-A74D-A7F330D88A27}"/>
    <cellStyle name="Normal 7 3 2 2 2 3 2" xfId="2096" xr:uid="{CD11335C-24C1-4BBE-A1BB-57FC91E2D22E}"/>
    <cellStyle name="Normal 7 3 2 2 2 3 3" xfId="2097" xr:uid="{E0FCF6CB-657B-47BE-BCB8-E37E58FBC2CA}"/>
    <cellStyle name="Normal 7 3 2 2 2 3 4" xfId="2098" xr:uid="{84A85CDB-0106-4FDB-B06B-0924B3E6A855}"/>
    <cellStyle name="Normal 7 3 2 2 2 4" xfId="2099" xr:uid="{B4BAFC91-A5FC-40EF-9144-9565738DA2E6}"/>
    <cellStyle name="Normal 7 3 2 2 2 5" xfId="2100" xr:uid="{C915C81C-83E9-4D89-BC4B-DC9C21522F33}"/>
    <cellStyle name="Normal 7 3 2 2 2 6" xfId="2101" xr:uid="{A8D0086E-F438-42A1-A97B-253621BF8370}"/>
    <cellStyle name="Normal 7 3 2 2 3" xfId="2102" xr:uid="{CCAE3CB2-D268-4EBF-9595-3F48CED66D44}"/>
    <cellStyle name="Normal 7 3 2 2 3 2" xfId="2103" xr:uid="{4AA8F98B-1CF9-47A0-B3BE-D9050FC39AEF}"/>
    <cellStyle name="Normal 7 3 2 2 3 2 2" xfId="2104" xr:uid="{68A2F65A-7853-4A47-A2DD-BD7578084E9E}"/>
    <cellStyle name="Normal 7 3 2 2 3 2 3" xfId="2105" xr:uid="{81EA31E1-FF29-44AF-86A8-9B6FF01FFE6F}"/>
    <cellStyle name="Normal 7 3 2 2 3 2 4" xfId="2106" xr:uid="{99C7BC25-1990-44F6-86E4-85DF213FEB15}"/>
    <cellStyle name="Normal 7 3 2 2 3 3" xfId="2107" xr:uid="{A5462411-920F-49E3-9773-659FCB610080}"/>
    <cellStyle name="Normal 7 3 2 2 3 4" xfId="2108" xr:uid="{5291C9A9-10F3-4698-8626-34982ECB519F}"/>
    <cellStyle name="Normal 7 3 2 2 3 5" xfId="2109" xr:uid="{F97795AC-874F-4F0E-9817-BAFEAF7A08C0}"/>
    <cellStyle name="Normal 7 3 2 2 4" xfId="2110" xr:uid="{68BBE1E0-CF37-4FE4-8C73-FD4D21B25169}"/>
    <cellStyle name="Normal 7 3 2 2 4 2" xfId="2111" xr:uid="{A48EE0FB-E4D4-48F6-8F0F-F6611A965A9B}"/>
    <cellStyle name="Normal 7 3 2 2 4 3" xfId="2112" xr:uid="{962C2EB5-4679-48F8-977F-F644DDFFCC66}"/>
    <cellStyle name="Normal 7 3 2 2 4 4" xfId="2113" xr:uid="{161A4586-B7FC-4F85-8098-166951681CF3}"/>
    <cellStyle name="Normal 7 3 2 2 5" xfId="2114" xr:uid="{0D72FADC-8319-4D6D-99BF-A637FD82296F}"/>
    <cellStyle name="Normal 7 3 2 2 5 2" xfId="2115" xr:uid="{1B99EB0E-E3EA-4424-BB88-AEBD9F7D4B5A}"/>
    <cellStyle name="Normal 7 3 2 2 5 3" xfId="2116" xr:uid="{8B6A5674-1F61-495B-AB19-AB5AC40E55F0}"/>
    <cellStyle name="Normal 7 3 2 2 5 4" xfId="2117" xr:uid="{018C8D4D-E898-450B-B943-3569D82B7C9C}"/>
    <cellStyle name="Normal 7 3 2 2 6" xfId="2118" xr:uid="{1B16BE1A-0B06-4B4F-A266-6BFC677B92E4}"/>
    <cellStyle name="Normal 7 3 2 2 7" xfId="2119" xr:uid="{BDF21EE7-0001-4648-9D17-097C18C3EB41}"/>
    <cellStyle name="Normal 7 3 2 2 8" xfId="2120" xr:uid="{BBDAD61B-48EE-48D4-AB87-A884BE2983CC}"/>
    <cellStyle name="Normal 7 3 2 3" xfId="2121" xr:uid="{689C7CC8-B41F-4521-96DB-CDD689C603F3}"/>
    <cellStyle name="Normal 7 3 2 3 2" xfId="2122" xr:uid="{7F1A92CF-D9A0-4BEE-A64C-4E8855068611}"/>
    <cellStyle name="Normal 7 3 2 3 2 2" xfId="2123" xr:uid="{FF44C54E-7BF9-4624-BCBF-6E0E1C4D01EB}"/>
    <cellStyle name="Normal 7 3 2 3 2 2 2" xfId="4081" xr:uid="{B2163A7B-0AF3-4C49-B1D3-B142F863F5B2}"/>
    <cellStyle name="Normal 7 3 2 3 2 2 2 2" xfId="4082" xr:uid="{46B69F34-44BB-41DF-ABD2-9EBECE102C70}"/>
    <cellStyle name="Normal 7 3 2 3 2 2 3" xfId="4083" xr:uid="{C207B70A-F63C-47C3-8853-38B88A3C55F4}"/>
    <cellStyle name="Normal 7 3 2 3 2 3" xfId="2124" xr:uid="{53469C0E-C423-4A49-964F-34323D973825}"/>
    <cellStyle name="Normal 7 3 2 3 2 3 2" xfId="4084" xr:uid="{35E605E0-95D8-45F0-827C-979412876028}"/>
    <cellStyle name="Normal 7 3 2 3 2 4" xfId="2125" xr:uid="{3191FB3D-CCCA-463E-91F3-800C90C1BE38}"/>
    <cellStyle name="Normal 7 3 2 3 3" xfId="2126" xr:uid="{9CF18E14-6E02-4D9B-933D-135BF22AF960}"/>
    <cellStyle name="Normal 7 3 2 3 3 2" xfId="2127" xr:uid="{ACBCFB25-8C39-41AF-BE82-7F4D9CAD30F8}"/>
    <cellStyle name="Normal 7 3 2 3 3 2 2" xfId="4085" xr:uid="{E7A56198-07ED-4A3D-87C1-223996A90870}"/>
    <cellStyle name="Normal 7 3 2 3 3 3" xfId="2128" xr:uid="{2292752E-08B3-4D22-82E1-0E27DF849521}"/>
    <cellStyle name="Normal 7 3 2 3 3 4" xfId="2129" xr:uid="{F28D8AD6-244A-4337-B51E-9023CF46C475}"/>
    <cellStyle name="Normal 7 3 2 3 4" xfId="2130" xr:uid="{982FC3E0-CC89-40A2-8F38-EEBD66D22849}"/>
    <cellStyle name="Normal 7 3 2 3 4 2" xfId="4086" xr:uid="{78CB3916-3463-435B-B47F-F1B2AACE8B0A}"/>
    <cellStyle name="Normal 7 3 2 3 5" xfId="2131" xr:uid="{A911C139-DA96-49CD-8F52-5997B463E746}"/>
    <cellStyle name="Normal 7 3 2 3 6" xfId="2132" xr:uid="{A67DE74B-9F34-4A11-87FC-808ADF9B2DC4}"/>
    <cellStyle name="Normal 7 3 2 4" xfId="2133" xr:uid="{99D49A81-3D1D-43ED-8FB9-EC082DF49976}"/>
    <cellStyle name="Normal 7 3 2 4 2" xfId="2134" xr:uid="{BCBEDECA-6BDB-4306-AB20-016A0B7C59F6}"/>
    <cellStyle name="Normal 7 3 2 4 2 2" xfId="2135" xr:uid="{0495D944-FC66-4659-83F4-2DE6F8D9D68A}"/>
    <cellStyle name="Normal 7 3 2 4 2 2 2" xfId="4087" xr:uid="{C435DB81-8258-45B1-899D-E0D5F6F5EC75}"/>
    <cellStyle name="Normal 7 3 2 4 2 3" xfId="2136" xr:uid="{56FCFBCC-67EE-4BCC-A95E-C2F1E616E95C}"/>
    <cellStyle name="Normal 7 3 2 4 2 4" xfId="2137" xr:uid="{DAC88A5F-955A-40F2-B0F4-4F383494DFAA}"/>
    <cellStyle name="Normal 7 3 2 4 3" xfId="2138" xr:uid="{36FF81FB-48FC-4DAF-8E4F-8F644876D57A}"/>
    <cellStyle name="Normal 7 3 2 4 3 2" xfId="4088" xr:uid="{7DCEA62F-12E3-432E-B161-EC4F4305A22B}"/>
    <cellStyle name="Normal 7 3 2 4 4" xfId="2139" xr:uid="{F377E6B0-FB1E-444A-8AFF-D34ABD191FCA}"/>
    <cellStyle name="Normal 7 3 2 4 5" xfId="2140" xr:uid="{9C1FB6F6-D102-48D1-A085-D6131FD2B939}"/>
    <cellStyle name="Normal 7 3 2 5" xfId="2141" xr:uid="{94DF1385-C0E5-42BD-BA43-9E369EBDB9A7}"/>
    <cellStyle name="Normal 7 3 2 5 2" xfId="2142" xr:uid="{6A57A640-1A79-4D40-B4BF-1265D088697D}"/>
    <cellStyle name="Normal 7 3 2 5 2 2" xfId="4089" xr:uid="{DB4F6577-3699-4E70-8107-099F8543BC09}"/>
    <cellStyle name="Normal 7 3 2 5 3" xfId="2143" xr:uid="{9BBA9958-722C-4F06-BEA0-85A1002EDB95}"/>
    <cellStyle name="Normal 7 3 2 5 4" xfId="2144" xr:uid="{2A4B764D-5E2B-4EBF-AB11-50BD3E00B699}"/>
    <cellStyle name="Normal 7 3 2 6" xfId="2145" xr:uid="{075DDBB3-156E-4A5B-A87C-208261FE253B}"/>
    <cellStyle name="Normal 7 3 2 6 2" xfId="2146" xr:uid="{233C1FE0-3EFD-4D93-8395-D288A0E20390}"/>
    <cellStyle name="Normal 7 3 2 6 3" xfId="2147" xr:uid="{83AC4EAE-1099-401D-8A74-0BF00B4BC174}"/>
    <cellStyle name="Normal 7 3 2 6 4" xfId="2148" xr:uid="{14622DBF-9E69-4CE4-88F0-33A7121181A3}"/>
    <cellStyle name="Normal 7 3 2 7" xfId="2149" xr:uid="{0CB3BA48-7EF7-4EAA-98BB-2C47EE2BB274}"/>
    <cellStyle name="Normal 7 3 2 8" xfId="2150" xr:uid="{E487DD78-7B27-4467-8675-F1C83EA1617F}"/>
    <cellStyle name="Normal 7 3 2 9" xfId="2151" xr:uid="{93CA8F11-24D2-409A-AF81-827A204DAE20}"/>
    <cellStyle name="Normal 7 3 3" xfId="138" xr:uid="{65907650-211F-4611-A3A1-DE909F693F9B}"/>
    <cellStyle name="Normal 7 3 3 2" xfId="139" xr:uid="{FE6EF16F-9120-48DF-A95F-90C65B9E43EC}"/>
    <cellStyle name="Normal 7 3 3 2 2" xfId="2152" xr:uid="{EC95ED15-2D19-4628-B1B6-0D18FD9E0FEE}"/>
    <cellStyle name="Normal 7 3 3 2 2 2" xfId="2153" xr:uid="{9146FAA5-043E-4A3C-B640-AB27006D08AE}"/>
    <cellStyle name="Normal 7 3 3 2 2 2 2" xfId="4090" xr:uid="{18466421-4613-4F7A-9E3C-FBEC2A23583A}"/>
    <cellStyle name="Normal 7 3 3 2 2 3" xfId="2154" xr:uid="{87C0A20B-C262-4F5F-A126-89E3B79E08CC}"/>
    <cellStyle name="Normal 7 3 3 2 2 4" xfId="2155" xr:uid="{59A851ED-C7F1-4B19-97EF-F53F4394B94F}"/>
    <cellStyle name="Normal 7 3 3 2 3" xfId="2156" xr:uid="{F8F82EF6-0259-4B8D-BF7E-EE5E9FFEEFEE}"/>
    <cellStyle name="Normal 7 3 3 2 3 2" xfId="2157" xr:uid="{B860FB0E-B73A-45E4-A153-A98AAE4BC19A}"/>
    <cellStyle name="Normal 7 3 3 2 3 3" xfId="2158" xr:uid="{30C7B438-0700-4799-AFC7-6EC8535AFA4C}"/>
    <cellStyle name="Normal 7 3 3 2 3 4" xfId="2159" xr:uid="{79A62240-6D0B-4864-836B-8946FDEBB183}"/>
    <cellStyle name="Normal 7 3 3 2 4" xfId="2160" xr:uid="{97B5D10C-B0AE-4640-A215-8B961855F626}"/>
    <cellStyle name="Normal 7 3 3 2 5" xfId="2161" xr:uid="{0943675A-B392-4019-A556-C02F823D7464}"/>
    <cellStyle name="Normal 7 3 3 2 6" xfId="2162" xr:uid="{3803E967-A97B-423B-BE9C-0AB3D94ED98F}"/>
    <cellStyle name="Normal 7 3 3 3" xfId="2163" xr:uid="{B41EEB90-D2A7-46F3-8CC7-BA6FB7EA3B16}"/>
    <cellStyle name="Normal 7 3 3 3 2" xfId="2164" xr:uid="{3ADF1753-EF98-4607-902C-0F7A0C29B5B3}"/>
    <cellStyle name="Normal 7 3 3 3 2 2" xfId="2165" xr:uid="{A6EE073B-236E-46B6-8E64-4BEFCB3BBECE}"/>
    <cellStyle name="Normal 7 3 3 3 2 3" xfId="2166" xr:uid="{938B9F9F-3EF6-48E6-858E-CCA2E1E65F2C}"/>
    <cellStyle name="Normal 7 3 3 3 2 4" xfId="2167" xr:uid="{EA47AD99-4C75-4D9A-8BF4-BDC023B5C88C}"/>
    <cellStyle name="Normal 7 3 3 3 3" xfId="2168" xr:uid="{53183BE4-279B-4986-96DD-1F6EAFE0A25E}"/>
    <cellStyle name="Normal 7 3 3 3 4" xfId="2169" xr:uid="{10F47CDF-EDE4-408A-9CC9-BB5123DD3FAC}"/>
    <cellStyle name="Normal 7 3 3 3 5" xfId="2170" xr:uid="{3C3FD933-14EC-495B-8F01-D8120023245C}"/>
    <cellStyle name="Normal 7 3 3 4" xfId="2171" xr:uid="{61C8E01C-C5B1-4E89-A160-5126873E82EB}"/>
    <cellStyle name="Normal 7 3 3 4 2" xfId="2172" xr:uid="{E970D834-21F3-46FD-BADD-B1E7186D80FC}"/>
    <cellStyle name="Normal 7 3 3 4 3" xfId="2173" xr:uid="{3BE27E4F-B7BF-4898-93CB-1CAA7A8B50B4}"/>
    <cellStyle name="Normal 7 3 3 4 4" xfId="2174" xr:uid="{6A7590B5-D3DE-42BD-9B3C-841209A1F71D}"/>
    <cellStyle name="Normal 7 3 3 5" xfId="2175" xr:uid="{4EEBCDD7-E63A-4368-BA73-043DEE2A4CB4}"/>
    <cellStyle name="Normal 7 3 3 5 2" xfId="2176" xr:uid="{A71AC518-DB4E-419A-BE23-FC81E56412F0}"/>
    <cellStyle name="Normal 7 3 3 5 3" xfId="2177" xr:uid="{CB760B71-9C2E-4624-AFAD-DED658F30FA8}"/>
    <cellStyle name="Normal 7 3 3 5 4" xfId="2178" xr:uid="{034833CE-AADF-4394-8CB0-1DF4F201B3F2}"/>
    <cellStyle name="Normal 7 3 3 6" xfId="2179" xr:uid="{25920028-F50F-4B42-8D00-732318E765FE}"/>
    <cellStyle name="Normal 7 3 3 7" xfId="2180" xr:uid="{65EC33C0-1E21-493C-BE07-C6C3516EAF95}"/>
    <cellStyle name="Normal 7 3 3 8" xfId="2181" xr:uid="{2FC20254-E838-4FB0-BD58-B7B789E81815}"/>
    <cellStyle name="Normal 7 3 4" xfId="140" xr:uid="{A4714704-C4BB-48E9-86E1-8C357BA83FA3}"/>
    <cellStyle name="Normal 7 3 4 2" xfId="2182" xr:uid="{33C527E8-A73A-4754-ABB7-8D4C00B1D5C0}"/>
    <cellStyle name="Normal 7 3 4 2 2" xfId="2183" xr:uid="{46F50101-56F4-461F-B98B-426DD41C508B}"/>
    <cellStyle name="Normal 7 3 4 2 2 2" xfId="2184" xr:uid="{B0467235-FE11-446A-9DD0-415FD7B84BBC}"/>
    <cellStyle name="Normal 7 3 4 2 2 2 2" xfId="4091" xr:uid="{1D23B052-5A7B-4158-B7E1-B1C5AB2EC19D}"/>
    <cellStyle name="Normal 7 3 4 2 2 3" xfId="2185" xr:uid="{0412250E-6387-4BE9-AB50-F0BB81DF15A4}"/>
    <cellStyle name="Normal 7 3 4 2 2 4" xfId="2186" xr:uid="{08C5D6AB-0792-429B-93E1-4074CC90B37C}"/>
    <cellStyle name="Normal 7 3 4 2 3" xfId="2187" xr:uid="{CDD42652-0486-43B4-ADD7-28DFB7859AD8}"/>
    <cellStyle name="Normal 7 3 4 2 3 2" xfId="4092" xr:uid="{F6A5C071-512B-4142-96C4-77B0010AA699}"/>
    <cellStyle name="Normal 7 3 4 2 4" xfId="2188" xr:uid="{2F0D039B-7FBD-40EF-83F5-B0815C1C9E3A}"/>
    <cellStyle name="Normal 7 3 4 2 5" xfId="2189" xr:uid="{6C12B1E3-5D16-4F8F-960C-F41CB8625FB3}"/>
    <cellStyle name="Normal 7 3 4 3" xfId="2190" xr:uid="{9C318554-F42B-46F3-8A82-C0115D86E526}"/>
    <cellStyle name="Normal 7 3 4 3 2" xfId="2191" xr:uid="{1E0D63D1-F98A-43CC-AA43-F0CD4929EC55}"/>
    <cellStyle name="Normal 7 3 4 3 2 2" xfId="4093" xr:uid="{8EE75F8E-AA0A-40C5-A112-D96FD09E7844}"/>
    <cellStyle name="Normal 7 3 4 3 3" xfId="2192" xr:uid="{8F4B239F-CC10-4261-A361-4C58005C5A0D}"/>
    <cellStyle name="Normal 7 3 4 3 4" xfId="2193" xr:uid="{816D06BF-88EF-454B-ACA2-21DBA9B74C4E}"/>
    <cellStyle name="Normal 7 3 4 4" xfId="2194" xr:uid="{1CBFAEB1-762B-4FDB-AD90-C14970B8B50B}"/>
    <cellStyle name="Normal 7 3 4 4 2" xfId="2195" xr:uid="{ED1289F1-D49C-4CB1-B50A-456020B376F2}"/>
    <cellStyle name="Normal 7 3 4 4 3" xfId="2196" xr:uid="{40BC4A61-50EF-4DC6-8B07-7F631439512A}"/>
    <cellStyle name="Normal 7 3 4 4 4" xfId="2197" xr:uid="{BE0E928F-A620-442C-81E8-DF2B596FEFD8}"/>
    <cellStyle name="Normal 7 3 4 5" xfId="2198" xr:uid="{AABEDB26-29E5-48C3-87FA-EA3715EB89F2}"/>
    <cellStyle name="Normal 7 3 4 6" xfId="2199" xr:uid="{5AFE5918-4F19-46B7-98E4-2E41547CBE7F}"/>
    <cellStyle name="Normal 7 3 4 7" xfId="2200" xr:uid="{A644540A-7C26-4E06-B267-9AA6CBBBCC9F}"/>
    <cellStyle name="Normal 7 3 5" xfId="2201" xr:uid="{2EAFFF92-424D-4F93-A253-B864109C76ED}"/>
    <cellStyle name="Normal 7 3 5 2" xfId="2202" xr:uid="{04B221A3-723E-42A2-BBAA-0AE60E13F0DF}"/>
    <cellStyle name="Normal 7 3 5 2 2" xfId="2203" xr:uid="{AFE6614E-81F4-49F3-87FB-EF97A093214F}"/>
    <cellStyle name="Normal 7 3 5 2 2 2" xfId="4094" xr:uid="{7A52DD26-98B0-4829-9248-77F2DD9BF6F0}"/>
    <cellStyle name="Normal 7 3 5 2 3" xfId="2204" xr:uid="{3902EFDC-C34F-4971-8BDE-ADB8B69559FB}"/>
    <cellStyle name="Normal 7 3 5 2 4" xfId="2205" xr:uid="{AA42553E-172C-4F6E-A9A2-D4505A005DFF}"/>
    <cellStyle name="Normal 7 3 5 3" xfId="2206" xr:uid="{4E9D2D9D-6A9D-4ABE-A7D3-4D8A9043D64B}"/>
    <cellStyle name="Normal 7 3 5 3 2" xfId="2207" xr:uid="{1F5160B0-B7A6-4437-9346-B1A4CAA9FC7E}"/>
    <cellStyle name="Normal 7 3 5 3 3" xfId="2208" xr:uid="{71A51F95-EEC2-4924-BFE7-B1207DB73680}"/>
    <cellStyle name="Normal 7 3 5 3 4" xfId="2209" xr:uid="{0C412CE8-D71C-4AE7-B579-20985777B623}"/>
    <cellStyle name="Normal 7 3 5 4" xfId="2210" xr:uid="{EADA2918-9817-4924-8DE6-C5129358F5FD}"/>
    <cellStyle name="Normal 7 3 5 5" xfId="2211" xr:uid="{30F15847-453C-4CF4-B053-629C4EE3795D}"/>
    <cellStyle name="Normal 7 3 5 6" xfId="2212" xr:uid="{053C83B8-2D44-45FF-A705-54B0FD004DD3}"/>
    <cellStyle name="Normal 7 3 6" xfId="2213" xr:uid="{D538E6D2-7C50-48F7-A11F-ECD97B1995D2}"/>
    <cellStyle name="Normal 7 3 6 2" xfId="2214" xr:uid="{B5C15B09-05A3-42A6-BDEE-B8FBDA8222D5}"/>
    <cellStyle name="Normal 7 3 6 2 2" xfId="2215" xr:uid="{61440333-C1CB-4C11-9033-5865BA171362}"/>
    <cellStyle name="Normal 7 3 6 2 3" xfId="2216" xr:uid="{2E34090E-26C4-47A5-8982-3F5C5370B13B}"/>
    <cellStyle name="Normal 7 3 6 2 4" xfId="2217" xr:uid="{B3B4E81E-23F9-4623-82EA-9C78012D827C}"/>
    <cellStyle name="Normal 7 3 6 3" xfId="2218" xr:uid="{36372CB6-440A-4D7C-8923-1A0E80253F67}"/>
    <cellStyle name="Normal 7 3 6 4" xfId="2219" xr:uid="{B415A15A-A6D6-411B-B4CD-0E56CE6ADA2A}"/>
    <cellStyle name="Normal 7 3 6 5" xfId="2220" xr:uid="{A1CE96F0-3ABC-4676-9D9F-594F2D870819}"/>
    <cellStyle name="Normal 7 3 7" xfId="2221" xr:uid="{5B23D28C-E2C0-4680-82B4-8C30B174758D}"/>
    <cellStyle name="Normal 7 3 7 2" xfId="2222" xr:uid="{EC2000B2-C868-4FEB-AB21-1E819215B4C7}"/>
    <cellStyle name="Normal 7 3 7 3" xfId="2223" xr:uid="{22FEC843-5FC2-45B1-9751-847FDD338A19}"/>
    <cellStyle name="Normal 7 3 7 4" xfId="2224" xr:uid="{497A604E-D6C9-4E59-A3A6-454480EA37EE}"/>
    <cellStyle name="Normal 7 3 8" xfId="2225" xr:uid="{881EFDB4-49C5-4D70-8E0B-6E50B37C93DC}"/>
    <cellStyle name="Normal 7 3 8 2" xfId="2226" xr:uid="{11A38012-1349-487F-A64E-045233087366}"/>
    <cellStyle name="Normal 7 3 8 3" xfId="2227" xr:uid="{F95A0884-B363-4EFA-B0F3-2E5B151EAEF9}"/>
    <cellStyle name="Normal 7 3 8 4" xfId="2228" xr:uid="{C5E5B51B-B1AE-4F37-AC5F-F61E1A56AE44}"/>
    <cellStyle name="Normal 7 3 9" xfId="2229" xr:uid="{4AA8CA50-4AC0-4127-849A-7E0A9A3C6EF3}"/>
    <cellStyle name="Normal 7 4" xfId="141" xr:uid="{0186F896-7F78-4675-9AE9-E10C9EE4874F}"/>
    <cellStyle name="Normal 7 4 10" xfId="2230" xr:uid="{54B5D78C-1472-456B-A0EE-66E4B12BACE1}"/>
    <cellStyle name="Normal 7 4 11" xfId="2231" xr:uid="{94515920-EA78-4B18-B1EB-8522735E03AB}"/>
    <cellStyle name="Normal 7 4 2" xfId="142" xr:uid="{046F2B4F-C6BF-4D3C-88FB-D7FD9BBDF9ED}"/>
    <cellStyle name="Normal 7 4 2 2" xfId="2232" xr:uid="{50A1FD29-860B-4865-B228-EBEBAF822F56}"/>
    <cellStyle name="Normal 7 4 2 2 2" xfId="2233" xr:uid="{BBAFE23A-5E56-435B-AE59-FBB6ECD9E2BC}"/>
    <cellStyle name="Normal 7 4 2 2 2 2" xfId="2234" xr:uid="{8FF33716-A5B0-4CB8-A5D1-58F636586537}"/>
    <cellStyle name="Normal 7 4 2 2 2 2 2" xfId="2235" xr:uid="{1FE42A7C-4806-47C0-853F-042CA9ECC356}"/>
    <cellStyle name="Normal 7 4 2 2 2 2 3" xfId="2236" xr:uid="{28184724-CB3D-439A-8BB9-D18105EDA2D2}"/>
    <cellStyle name="Normal 7 4 2 2 2 2 4" xfId="2237" xr:uid="{F36A0306-6111-450F-9B50-968BCBA52106}"/>
    <cellStyle name="Normal 7 4 2 2 2 3" xfId="2238" xr:uid="{EABF23C0-4320-41A9-A4DE-94CB977D64AD}"/>
    <cellStyle name="Normal 7 4 2 2 2 3 2" xfId="2239" xr:uid="{5F216555-FF50-4112-8083-1A73C98A9B4C}"/>
    <cellStyle name="Normal 7 4 2 2 2 3 3" xfId="2240" xr:uid="{11ADF7F2-D3C9-477E-B13B-C6B839E2C17F}"/>
    <cellStyle name="Normal 7 4 2 2 2 3 4" xfId="2241" xr:uid="{33A32353-7527-406C-B1FA-C65935F208FF}"/>
    <cellStyle name="Normal 7 4 2 2 2 4" xfId="2242" xr:uid="{A5D9E8A6-01B1-4B11-9B87-2413C0F0452D}"/>
    <cellStyle name="Normal 7 4 2 2 2 5" xfId="2243" xr:uid="{A7A7C341-096F-4DC9-82E5-171825E3A3E0}"/>
    <cellStyle name="Normal 7 4 2 2 2 6" xfId="2244" xr:uid="{EA8592A4-E2F7-4540-ABA1-3F3ABD5CDE35}"/>
    <cellStyle name="Normal 7 4 2 2 3" xfId="2245" xr:uid="{2646B5A5-35E1-4E20-A128-736E3E6409CB}"/>
    <cellStyle name="Normal 7 4 2 2 3 2" xfId="2246" xr:uid="{9C81C989-8EEB-4D30-AFF5-62131011F0F7}"/>
    <cellStyle name="Normal 7 4 2 2 3 2 2" xfId="2247" xr:uid="{37A642F1-0D85-4F0E-A1C8-BE272A1AFDC8}"/>
    <cellStyle name="Normal 7 4 2 2 3 2 3" xfId="2248" xr:uid="{BCE8E6C8-7C40-435D-B132-F266AE86D3CB}"/>
    <cellStyle name="Normal 7 4 2 2 3 2 4" xfId="2249" xr:uid="{4D3E4DD8-3F98-46A4-BDE7-25E3C63A4443}"/>
    <cellStyle name="Normal 7 4 2 2 3 3" xfId="2250" xr:uid="{089483E7-8D3E-4B5F-9AC5-3D7A009F8A19}"/>
    <cellStyle name="Normal 7 4 2 2 3 4" xfId="2251" xr:uid="{56764977-FE8D-4C39-824F-0A311F7A0F76}"/>
    <cellStyle name="Normal 7 4 2 2 3 5" xfId="2252" xr:uid="{2E700D03-73B1-46BE-8A51-779DA798040E}"/>
    <cellStyle name="Normal 7 4 2 2 4" xfId="2253" xr:uid="{A3703300-CBD3-4881-893F-FECC7E63E3B4}"/>
    <cellStyle name="Normal 7 4 2 2 4 2" xfId="2254" xr:uid="{0E4AB506-B2E9-42B1-AF37-7E44B1C0DC3D}"/>
    <cellStyle name="Normal 7 4 2 2 4 3" xfId="2255" xr:uid="{9886F84C-2922-4160-BA4F-B4844CE94178}"/>
    <cellStyle name="Normal 7 4 2 2 4 4" xfId="2256" xr:uid="{94CD0C04-6FAC-4161-AE20-4F0F26AD6BE4}"/>
    <cellStyle name="Normal 7 4 2 2 5" xfId="2257" xr:uid="{461E57EA-9A38-48CB-9F5E-0BEBE1236E46}"/>
    <cellStyle name="Normal 7 4 2 2 5 2" xfId="2258" xr:uid="{412C0430-22BA-48A0-B63C-738ABD4BECB9}"/>
    <cellStyle name="Normal 7 4 2 2 5 3" xfId="2259" xr:uid="{6E085217-081B-4E51-910E-4A18D3F5B70C}"/>
    <cellStyle name="Normal 7 4 2 2 5 4" xfId="2260" xr:uid="{A37E4AAA-4833-44ED-A201-1F1AD55ED10E}"/>
    <cellStyle name="Normal 7 4 2 2 6" xfId="2261" xr:uid="{6F558A3A-CB0F-46E5-B54D-4C872DBA2EAD}"/>
    <cellStyle name="Normal 7 4 2 2 7" xfId="2262" xr:uid="{D0EE4BCC-A967-4120-8A4F-5B2BE3FA5BB9}"/>
    <cellStyle name="Normal 7 4 2 2 8" xfId="2263" xr:uid="{E56521FB-BA84-4262-A08F-E4B841FC7700}"/>
    <cellStyle name="Normal 7 4 2 3" xfId="2264" xr:uid="{C8EB37FE-02D8-4F23-9A70-E5E0F0B88A9D}"/>
    <cellStyle name="Normal 7 4 2 3 2" xfId="2265" xr:uid="{514176CE-239F-4A77-8178-B56A384ECAD7}"/>
    <cellStyle name="Normal 7 4 2 3 2 2" xfId="2266" xr:uid="{4894438E-4815-4E6D-B98F-78D0FB7F23C7}"/>
    <cellStyle name="Normal 7 4 2 3 2 3" xfId="2267" xr:uid="{9E339F6A-374D-45FC-9865-6FBA6B88ECDC}"/>
    <cellStyle name="Normal 7 4 2 3 2 4" xfId="2268" xr:uid="{E967F940-3B5B-426C-A66D-59AEAC65E19B}"/>
    <cellStyle name="Normal 7 4 2 3 3" xfId="2269" xr:uid="{CAA12BF6-38BC-4AF1-BE21-10F7DBCC0C69}"/>
    <cellStyle name="Normal 7 4 2 3 3 2" xfId="2270" xr:uid="{D3819FF0-C6B8-491F-BD1D-157C757B5A41}"/>
    <cellStyle name="Normal 7 4 2 3 3 3" xfId="2271" xr:uid="{D50C0924-D329-49D4-A5D3-FE153BB03B67}"/>
    <cellStyle name="Normal 7 4 2 3 3 4" xfId="2272" xr:uid="{FA2483F7-D77A-410D-8F17-BB332476E0AC}"/>
    <cellStyle name="Normal 7 4 2 3 4" xfId="2273" xr:uid="{299127DF-FE85-4F09-9FDF-DA2D0573CD2A}"/>
    <cellStyle name="Normal 7 4 2 3 5" xfId="2274" xr:uid="{91CC50F7-9FAA-4521-8217-70E9126F0A67}"/>
    <cellStyle name="Normal 7 4 2 3 6" xfId="2275" xr:uid="{63FF5FB5-02D7-4CA9-85E2-AD6BB292147A}"/>
    <cellStyle name="Normal 7 4 2 4" xfId="2276" xr:uid="{5C53E962-3DCA-498D-8D42-FA2D9F1C585F}"/>
    <cellStyle name="Normal 7 4 2 4 2" xfId="2277" xr:uid="{0A815332-C51B-4441-8866-2BAD9C02BE30}"/>
    <cellStyle name="Normal 7 4 2 4 2 2" xfId="2278" xr:uid="{F8D4CC51-E4D5-4C6F-BA38-245C666B77DE}"/>
    <cellStyle name="Normal 7 4 2 4 2 3" xfId="2279" xr:uid="{BE0DBCBF-146A-436D-A0B6-AB99D34F01D1}"/>
    <cellStyle name="Normal 7 4 2 4 2 4" xfId="2280" xr:uid="{673D5FBB-F7FE-4333-88F3-53A593794CB0}"/>
    <cellStyle name="Normal 7 4 2 4 3" xfId="2281" xr:uid="{137BF66C-61D1-4D74-B6F9-6B1C310923FC}"/>
    <cellStyle name="Normal 7 4 2 4 4" xfId="2282" xr:uid="{4C472C39-4C17-4AD3-8A30-AF4AF10B2ED9}"/>
    <cellStyle name="Normal 7 4 2 4 5" xfId="2283" xr:uid="{94508A1D-D1B2-4702-859E-B5FBF4D8042B}"/>
    <cellStyle name="Normal 7 4 2 5" xfId="2284" xr:uid="{364C9305-70AE-45F4-A567-8E206C6B8548}"/>
    <cellStyle name="Normal 7 4 2 5 2" xfId="2285" xr:uid="{DFEC8939-3D5A-449D-843C-0D8BB5B5C81E}"/>
    <cellStyle name="Normal 7 4 2 5 3" xfId="2286" xr:uid="{7CA91D79-6A57-4476-88B1-0E3D889BCCD0}"/>
    <cellStyle name="Normal 7 4 2 5 4" xfId="2287" xr:uid="{F44E98D2-5161-494E-B5FE-86593B0EC921}"/>
    <cellStyle name="Normal 7 4 2 6" xfId="2288" xr:uid="{0692A592-AA36-4388-B385-ADAB0202CF0C}"/>
    <cellStyle name="Normal 7 4 2 6 2" xfId="2289" xr:uid="{83426D9B-C2E7-4961-95E2-B065253D9000}"/>
    <cellStyle name="Normal 7 4 2 6 3" xfId="2290" xr:uid="{671E80B2-8CC9-4703-9208-DB4C2FE5FF9A}"/>
    <cellStyle name="Normal 7 4 2 6 4" xfId="2291" xr:uid="{95FF8B74-7487-48FC-A1A7-13ED2D39785F}"/>
    <cellStyle name="Normal 7 4 2 7" xfId="2292" xr:uid="{1560B566-BB0D-4D42-8232-B46029D9D0FD}"/>
    <cellStyle name="Normal 7 4 2 8" xfId="2293" xr:uid="{F2C65CEC-9E70-46A7-BA2D-0B04284EA2BB}"/>
    <cellStyle name="Normal 7 4 2 9" xfId="2294" xr:uid="{E162F22C-22AE-4DFD-9687-33B4EDD16DA1}"/>
    <cellStyle name="Normal 7 4 3" xfId="2295" xr:uid="{8AA22F05-BBA6-4DBB-B463-94AFF6B9B6E1}"/>
    <cellStyle name="Normal 7 4 3 2" xfId="2296" xr:uid="{C7B5F281-51DD-42E3-A83B-B40491C070F6}"/>
    <cellStyle name="Normal 7 4 3 2 2" xfId="2297" xr:uid="{DAC3E523-A550-4AF7-8AE3-85088722F7E9}"/>
    <cellStyle name="Normal 7 4 3 2 2 2" xfId="2298" xr:uid="{24F32A48-947A-4212-A288-63F31453C344}"/>
    <cellStyle name="Normal 7 4 3 2 2 2 2" xfId="4095" xr:uid="{1B03A0FA-62D2-4A59-9C25-0FF2D6AB4D37}"/>
    <cellStyle name="Normal 7 4 3 2 2 3" xfId="2299" xr:uid="{C3D837E9-C80F-46F9-B162-91D4469D0C6B}"/>
    <cellStyle name="Normal 7 4 3 2 2 4" xfId="2300" xr:uid="{D5085F6E-93A2-45EE-91D6-9CB0A63D9972}"/>
    <cellStyle name="Normal 7 4 3 2 3" xfId="2301" xr:uid="{32CA1EEC-F091-46EA-8C87-155A6E66AB78}"/>
    <cellStyle name="Normal 7 4 3 2 3 2" xfId="2302" xr:uid="{15121768-120B-461E-9303-EBCF0E738190}"/>
    <cellStyle name="Normal 7 4 3 2 3 3" xfId="2303" xr:uid="{4CD4E5E1-2444-43E9-B671-A7FAD04A18C4}"/>
    <cellStyle name="Normal 7 4 3 2 3 4" xfId="2304" xr:uid="{D3D0262F-3B12-43AF-81B9-D41A0A1B28D6}"/>
    <cellStyle name="Normal 7 4 3 2 4" xfId="2305" xr:uid="{6EAA782F-8AEF-477E-BCB3-3DFA9101298A}"/>
    <cellStyle name="Normal 7 4 3 2 5" xfId="2306" xr:uid="{60BEE921-F907-4AC1-8031-4FA543D6C8C0}"/>
    <cellStyle name="Normal 7 4 3 2 6" xfId="2307" xr:uid="{FD7FF9B8-F16B-4906-8CE4-828987E799CC}"/>
    <cellStyle name="Normal 7 4 3 3" xfId="2308" xr:uid="{C82556EE-7199-4B52-92B6-D2457D956E5F}"/>
    <cellStyle name="Normal 7 4 3 3 2" xfId="2309" xr:uid="{972F28ED-CECF-4ACD-94A2-CE895D36EBCC}"/>
    <cellStyle name="Normal 7 4 3 3 2 2" xfId="2310" xr:uid="{6B720A1A-9E36-47B8-A5BB-B4989E3CD329}"/>
    <cellStyle name="Normal 7 4 3 3 2 3" xfId="2311" xr:uid="{1AF3074F-70FC-40FC-938F-9AF700B3FC25}"/>
    <cellStyle name="Normal 7 4 3 3 2 4" xfId="2312" xr:uid="{F9150B8A-7E42-4938-A392-98B997B78C4A}"/>
    <cellStyle name="Normal 7 4 3 3 3" xfId="2313" xr:uid="{1426002C-896A-4B12-8FA1-25C14571842A}"/>
    <cellStyle name="Normal 7 4 3 3 4" xfId="2314" xr:uid="{7E0F78D2-29CA-48CD-AEAA-6CE59F1EEC63}"/>
    <cellStyle name="Normal 7 4 3 3 5" xfId="2315" xr:uid="{763AF6A6-0A1E-458C-840D-F3414206B3C3}"/>
    <cellStyle name="Normal 7 4 3 4" xfId="2316" xr:uid="{6BE4FEEA-9CB4-4496-A31F-1B7A24CBF74F}"/>
    <cellStyle name="Normal 7 4 3 4 2" xfId="2317" xr:uid="{9E315DE8-2AB3-4A13-AA80-6A7C43549710}"/>
    <cellStyle name="Normal 7 4 3 4 3" xfId="2318" xr:uid="{142016D4-0512-4709-B360-9E3A94ACE72B}"/>
    <cellStyle name="Normal 7 4 3 4 4" xfId="2319" xr:uid="{72E8A4A0-432A-4883-BD80-FCAA307ED728}"/>
    <cellStyle name="Normal 7 4 3 5" xfId="2320" xr:uid="{9C70BC89-1B56-428F-9B4B-F177D934866D}"/>
    <cellStyle name="Normal 7 4 3 5 2" xfId="2321" xr:uid="{3F975BC2-0EA9-45C9-A449-ECC8AE0B5941}"/>
    <cellStyle name="Normal 7 4 3 5 3" xfId="2322" xr:uid="{35F5302E-0931-42D1-BB0D-A453C50ECAA6}"/>
    <cellStyle name="Normal 7 4 3 5 4" xfId="2323" xr:uid="{943E2BD2-367C-4F0E-8E7C-9B647492E3CB}"/>
    <cellStyle name="Normal 7 4 3 6" xfId="2324" xr:uid="{B80EA75F-1B76-4026-84D6-6E32B2D60EA7}"/>
    <cellStyle name="Normal 7 4 3 7" xfId="2325" xr:uid="{8D058345-80A4-4F9A-AAEF-3374D2607813}"/>
    <cellStyle name="Normal 7 4 3 8" xfId="2326" xr:uid="{F19A9CAB-62A6-4D82-A4DD-19187B675806}"/>
    <cellStyle name="Normal 7 4 4" xfId="2327" xr:uid="{0C566261-F90C-42FA-BCEA-3F8575C07DAB}"/>
    <cellStyle name="Normal 7 4 4 2" xfId="2328" xr:uid="{8EDEB323-1E32-4477-8195-13F6EF1226A5}"/>
    <cellStyle name="Normal 7 4 4 2 2" xfId="2329" xr:uid="{06C9937C-E2D3-472A-8B54-FA06509036A0}"/>
    <cellStyle name="Normal 7 4 4 2 2 2" xfId="2330" xr:uid="{CBCA7083-F351-4EC7-9D1C-B589E5AC1C84}"/>
    <cellStyle name="Normal 7 4 4 2 2 3" xfId="2331" xr:uid="{9923B518-9498-44B2-A100-7850B6F3B4A5}"/>
    <cellStyle name="Normal 7 4 4 2 2 4" xfId="2332" xr:uid="{2DD64EBA-FF5A-4C99-9749-3BD0E46298B1}"/>
    <cellStyle name="Normal 7 4 4 2 3" xfId="2333" xr:uid="{63037F7E-9EB2-400D-8ECC-452B70DFEFE5}"/>
    <cellStyle name="Normal 7 4 4 2 4" xfId="2334" xr:uid="{2A5F42B1-26D9-48CD-931B-84864A3AB36B}"/>
    <cellStyle name="Normal 7 4 4 2 5" xfId="2335" xr:uid="{64B2F50F-E448-49ED-A90C-B5E3D0BC67A0}"/>
    <cellStyle name="Normal 7 4 4 3" xfId="2336" xr:uid="{E3D0D00A-6F63-455C-8AC0-4CC45BDE3D85}"/>
    <cellStyle name="Normal 7 4 4 3 2" xfId="2337" xr:uid="{A0C1E90A-34B6-4F98-AF04-11C559E4307A}"/>
    <cellStyle name="Normal 7 4 4 3 3" xfId="2338" xr:uid="{B0820BEC-DED7-45AE-A175-AD9ED37E69BB}"/>
    <cellStyle name="Normal 7 4 4 3 4" xfId="2339" xr:uid="{265D673E-2176-460B-AACD-3813A9575E0E}"/>
    <cellStyle name="Normal 7 4 4 4" xfId="2340" xr:uid="{BDE9B26B-2577-4539-99EA-1B64A8667335}"/>
    <cellStyle name="Normal 7 4 4 4 2" xfId="2341" xr:uid="{B9CF34B2-7E62-40C5-8513-640D99D58029}"/>
    <cellStyle name="Normal 7 4 4 4 3" xfId="2342" xr:uid="{A03DF695-2F4F-4563-B8C1-8163B5F8DBF1}"/>
    <cellStyle name="Normal 7 4 4 4 4" xfId="2343" xr:uid="{4753AF92-0039-4207-997D-40D13AF982DF}"/>
    <cellStyle name="Normal 7 4 4 5" xfId="2344" xr:uid="{D6D3D9E3-47B3-46D9-89A9-CA2FB744BE4B}"/>
    <cellStyle name="Normal 7 4 4 6" xfId="2345" xr:uid="{3A70A0E0-7EDA-4204-801B-13760EA24F04}"/>
    <cellStyle name="Normal 7 4 4 7" xfId="2346" xr:uid="{51B1811D-3E00-425F-9F93-763237799E8C}"/>
    <cellStyle name="Normal 7 4 5" xfId="2347" xr:uid="{2D9C7F15-9D4B-41EE-8ADD-E18D296071C8}"/>
    <cellStyle name="Normal 7 4 5 2" xfId="2348" xr:uid="{C93F36E5-BACF-409E-82BF-C3FEB989F5A8}"/>
    <cellStyle name="Normal 7 4 5 2 2" xfId="2349" xr:uid="{CC625C17-D714-4D50-B655-4BF17B245EFE}"/>
    <cellStyle name="Normal 7 4 5 2 3" xfId="2350" xr:uid="{0428FD4C-C7CB-4E44-AAFE-3B4F8EC18415}"/>
    <cellStyle name="Normal 7 4 5 2 4" xfId="2351" xr:uid="{36900E30-406D-405F-A338-3A817A3A7C96}"/>
    <cellStyle name="Normal 7 4 5 3" xfId="2352" xr:uid="{FABD5EA2-4876-485E-A068-87BB3F970B52}"/>
    <cellStyle name="Normal 7 4 5 3 2" xfId="2353" xr:uid="{7ED324D8-D970-4C8D-89A5-AA5BEEC50968}"/>
    <cellStyle name="Normal 7 4 5 3 3" xfId="2354" xr:uid="{AE4D2E89-DD51-4CCB-9944-4049E3158C0C}"/>
    <cellStyle name="Normal 7 4 5 3 4" xfId="2355" xr:uid="{A843232F-4DB7-4297-8C36-1B6073D9C150}"/>
    <cellStyle name="Normal 7 4 5 4" xfId="2356" xr:uid="{792E9D9B-29EB-4F08-AAC1-A5D8262C1A48}"/>
    <cellStyle name="Normal 7 4 5 5" xfId="2357" xr:uid="{35C58446-B498-43D1-9C5B-F909EEC0D88D}"/>
    <cellStyle name="Normal 7 4 5 6" xfId="2358" xr:uid="{E4713D50-D097-4FB2-87BD-426334E296CB}"/>
    <cellStyle name="Normal 7 4 6" xfId="2359" xr:uid="{50A1608F-15B3-439F-8F04-8DA607AFF50D}"/>
    <cellStyle name="Normal 7 4 6 2" xfId="2360" xr:uid="{06E1C763-9261-4DDC-9ECA-6EDC07ABB302}"/>
    <cellStyle name="Normal 7 4 6 2 2" xfId="2361" xr:uid="{29557CFC-01D7-435C-93AE-A478713A85A4}"/>
    <cellStyle name="Normal 7 4 6 2 3" xfId="2362" xr:uid="{48EDC396-9DC4-4555-AA3A-AA2892B35DFD}"/>
    <cellStyle name="Normal 7 4 6 2 4" xfId="2363" xr:uid="{97AFEB73-517E-4957-A24E-CC0206A00C63}"/>
    <cellStyle name="Normal 7 4 6 3" xfId="2364" xr:uid="{E6AB95AE-D4B2-40D8-B6B1-F54CC7672C66}"/>
    <cellStyle name="Normal 7 4 6 4" xfId="2365" xr:uid="{6852B32B-FB94-4273-8A43-F41503796A86}"/>
    <cellStyle name="Normal 7 4 6 5" xfId="2366" xr:uid="{02AC1F45-940C-4F82-8687-B862C2A11470}"/>
    <cellStyle name="Normal 7 4 7" xfId="2367" xr:uid="{5A9A9F7D-FBCE-4161-884A-5558212744FB}"/>
    <cellStyle name="Normal 7 4 7 2" xfId="2368" xr:uid="{F770E4B9-8526-4FA5-94D4-FFE441B33D83}"/>
    <cellStyle name="Normal 7 4 7 3" xfId="2369" xr:uid="{09A9CEB5-D0E6-4DB6-85BE-B3329E6E37EE}"/>
    <cellStyle name="Normal 7 4 7 4" xfId="2370" xr:uid="{EC9C2159-CA12-4A8A-A8CC-FED689B8A215}"/>
    <cellStyle name="Normal 7 4 8" xfId="2371" xr:uid="{E14DC1D4-0A9B-49AB-9189-9146BF2DC40D}"/>
    <cellStyle name="Normal 7 4 8 2" xfId="2372" xr:uid="{0D11D7F6-F711-4F67-B6A1-22980DFC4211}"/>
    <cellStyle name="Normal 7 4 8 3" xfId="2373" xr:uid="{1501EFB0-FA9F-486C-B997-A6D30CF2C437}"/>
    <cellStyle name="Normal 7 4 8 4" xfId="2374" xr:uid="{93D3D9D0-91B2-4522-B3AE-97B55575E694}"/>
    <cellStyle name="Normal 7 4 9" xfId="2375" xr:uid="{8975355A-0633-4ABD-9E0E-43FDAD479C76}"/>
    <cellStyle name="Normal 7 5" xfId="143" xr:uid="{A781675B-BA3E-466D-917A-6E65E62F2229}"/>
    <cellStyle name="Normal 7 5 2" xfId="144" xr:uid="{6CFBB564-E7B7-4792-9157-26DD3F04C75A}"/>
    <cellStyle name="Normal 7 5 2 2" xfId="2376" xr:uid="{17BC81F2-943C-4777-BB76-59B7F9AC1897}"/>
    <cellStyle name="Normal 7 5 2 2 2" xfId="2377" xr:uid="{DC6253AC-6819-4F5C-8170-FF4BE0C2C4F4}"/>
    <cellStyle name="Normal 7 5 2 2 2 2" xfId="2378" xr:uid="{2721572F-CF97-4605-BE2F-14A0F5717833}"/>
    <cellStyle name="Normal 7 5 2 2 2 3" xfId="2379" xr:uid="{F1DE0DF8-DB5F-4499-9516-B8F10C35DE42}"/>
    <cellStyle name="Normal 7 5 2 2 2 4" xfId="2380" xr:uid="{3F09E607-C8BE-47F3-B7A6-1A770F0F391C}"/>
    <cellStyle name="Normal 7 5 2 2 3" xfId="2381" xr:uid="{A74C0C52-197C-4941-97B6-558D26D5FD60}"/>
    <cellStyle name="Normal 7 5 2 2 3 2" xfId="2382" xr:uid="{CE44876C-9673-4F55-BBB9-C43BED9B5377}"/>
    <cellStyle name="Normal 7 5 2 2 3 3" xfId="2383" xr:uid="{E0B9C890-D7AF-41B2-8E13-32A6A2DBEBB6}"/>
    <cellStyle name="Normal 7 5 2 2 3 4" xfId="2384" xr:uid="{F5CEC223-2119-48C0-84C9-158417A9ED5B}"/>
    <cellStyle name="Normal 7 5 2 2 4" xfId="2385" xr:uid="{D9F2B68B-A535-4E12-BA45-9DB99AAD91F4}"/>
    <cellStyle name="Normal 7 5 2 2 5" xfId="2386" xr:uid="{4807878E-0E2C-4C19-95E2-378B585AC33D}"/>
    <cellStyle name="Normal 7 5 2 2 6" xfId="2387" xr:uid="{73D73D70-3BA2-4D03-BA8F-75B5047A1FBD}"/>
    <cellStyle name="Normal 7 5 2 3" xfId="2388" xr:uid="{6DBE369B-E21A-465E-88F8-CD5B3378C2A9}"/>
    <cellStyle name="Normal 7 5 2 3 2" xfId="2389" xr:uid="{45A3740A-40B0-4E2A-9077-8B090D1ADED5}"/>
    <cellStyle name="Normal 7 5 2 3 2 2" xfId="2390" xr:uid="{D77B7643-BCFF-485C-AF03-305F953DBBF1}"/>
    <cellStyle name="Normal 7 5 2 3 2 3" xfId="2391" xr:uid="{8DE2FD93-1BA3-4F3A-AEE1-52381B8AB572}"/>
    <cellStyle name="Normal 7 5 2 3 2 4" xfId="2392" xr:uid="{66D6F26C-A34F-44C7-B00A-FC4FA0E8ABCC}"/>
    <cellStyle name="Normal 7 5 2 3 3" xfId="2393" xr:uid="{62CE8417-F6A0-4981-A45E-DBD5DDEBF1FD}"/>
    <cellStyle name="Normal 7 5 2 3 4" xfId="2394" xr:uid="{614CAB9F-629C-4EE2-A223-75B6CAB89516}"/>
    <cellStyle name="Normal 7 5 2 3 5" xfId="2395" xr:uid="{E5999301-CA78-4CC3-88A1-31719A76AFF5}"/>
    <cellStyle name="Normal 7 5 2 4" xfId="2396" xr:uid="{E48D2F4A-E8BF-48D1-B50D-74E7A8E54CF7}"/>
    <cellStyle name="Normal 7 5 2 4 2" xfId="2397" xr:uid="{69BC5E92-F81A-4CE4-97E5-34668A51AF1B}"/>
    <cellStyle name="Normal 7 5 2 4 3" xfId="2398" xr:uid="{9669D0AA-729A-4EC6-A72C-8F6FBBA25353}"/>
    <cellS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6EFF-4F95-8CC5-2D9145D8D409}"/>
    <cellStyle name="Normal 7 5 2 5 4" xfId="2403" xr:uid="{287FA5A4-7B95-45E5-8F27-718FF8862851}"/>
    <cellStyle name="Normal 7 5 2 6" xfId="2404" xr:uid="{CBAF95AD-8DCF-4FE4-9F92-CC11C4B9C9DC}"/>
    <cellStyle name="Normal 7 5 2 7" xfId="2405" xr:uid="{75D32275-5B1A-4E37-83AF-7FDEF572EB7A}"/>
    <cellStyle name="Normal 7 5 2 8" xfId="2406" xr:uid="{3208F921-F80F-4ECD-895D-214A73506914}"/>
    <cellStyle name="Normal 7 5 3" xfId="2407" xr:uid="{A44164F9-0A38-4245-8CFA-E88C253FB415}"/>
    <cellStyle name="Normal 7 5 3 2" xfId="2408" xr:uid="{4E92054B-273E-47EA-A38E-0CAA23F02560}"/>
    <cellStyle name="Normal 7 5 3 2 2" xfId="2409" xr:uid="{90B1BE29-6AB8-411D-A8C6-3761D8EF0E1B}"/>
    <cellStyle name="Normal 7 5 3 2 3" xfId="2410" xr:uid="{4E459879-007B-40ED-950E-0F8AC08A2FE5}"/>
    <cellStyle name="Normal 7 5 3 2 4" xfId="2411" xr:uid="{DAB3A661-7D44-4C2D-A936-A57C6010E873}"/>
    <cellStyle name="Normal 7 5 3 3" xfId="2412" xr:uid="{195507CB-FE95-4E6D-95C9-F9F19512CD37}"/>
    <cellStyle name="Normal 7 5 3 3 2" xfId="2413" xr:uid="{A63968C5-61D5-47B1-82C9-95E39FEB9D47}"/>
    <cellStyle name="Normal 7 5 3 3 3" xfId="2414" xr:uid="{4E088150-CA1D-43CA-A950-B783A1B1A2AC}"/>
    <cellStyle name="Normal 7 5 3 3 4" xfId="2415" xr:uid="{1A0A95F4-9D08-4FB5-A84B-644E1586D241}"/>
    <cellStyle name="Normal 7 5 3 4" xfId="2416" xr:uid="{9CEFB34B-3EC4-4E72-8777-40A68F2B605C}"/>
    <cellStyle name="Normal 7 5 3 5" xfId="2417" xr:uid="{D347D2FE-874F-4AB1-B85B-6DE1D532EDFB}"/>
    <cellStyle name="Normal 7 5 3 6" xfId="2418" xr:uid="{4D107B90-CA69-4553-9EEE-4E2FE15152F6}"/>
    <cellStyle name="Normal 7 5 4" xfId="2419" xr:uid="{E1AD4EEB-9B51-4CF1-A623-5DC71F07D466}"/>
    <cellStyle name="Normal 7 5 4 2" xfId="2420" xr:uid="{5BC3F449-5FA8-49C6-B07D-550C1240543C}"/>
    <cellStyle name="Normal 7 5 4 2 2" xfId="2421" xr:uid="{6D8FFC8D-A0A2-4E7A-AAF1-39E51C1F9A32}"/>
    <cellStyle name="Normal 7 5 4 2 3" xfId="2422" xr:uid="{EE9E813E-19F2-465F-88F9-0CB0908EA5BF}"/>
    <cellStyle name="Normal 7 5 4 2 4" xfId="2423" xr:uid="{63BED957-3113-4D72-A92E-1CEE3F231590}"/>
    <cellStyle name="Normal 7 5 4 3" xfId="2424" xr:uid="{21C6B557-2291-42C2-8959-328A70905D93}"/>
    <cellStyle name="Normal 7 5 4 4" xfId="2425" xr:uid="{ED969973-6BD7-4D8D-B9F9-2F9EEFB4094E}"/>
    <cellStyle name="Normal 7 5 4 5" xfId="2426" xr:uid="{3854A1E2-6DC2-4AD6-825D-4B2642E7F357}"/>
    <cellStyle name="Normal 7 5 5" xfId="2427" xr:uid="{EC954ABD-9B47-42DC-AEF5-212EB94B6603}"/>
    <cellStyle name="Normal 7 5 5 2" xfId="2428" xr:uid="{01947AB7-FF75-404F-AA19-715EF02ED1AC}"/>
    <cellStyle name="Normal 7 5 5 3" xfId="2429" xr:uid="{65198A4B-102D-4FA6-A488-4EA3727B65B8}"/>
    <cellStyle name="Normal 7 5 5 4" xfId="2430" xr:uid="{661C45A1-966D-478E-82C0-D8B3381806D3}"/>
    <cellStyle name="Normal 7 5 6" xfId="2431" xr:uid="{A37B2D15-78AC-4FEB-9E9B-EDEB4F6F1CD7}"/>
    <cellStyle name="Normal 7 5 6 2" xfId="2432" xr:uid="{C3AD0B5C-9416-4A49-83A6-3217A076C607}"/>
    <cellStyle name="Normal 7 5 6 3" xfId="2433" xr:uid="{B82DEA0F-296A-4F6B-9E0B-C8BD2D39906D}"/>
    <cellStyle name="Normal 7 5 6 4" xfId="2434" xr:uid="{7807FADB-EF9D-4F32-9589-3839840084E6}"/>
    <cellStyle name="Normal 7 5 7" xfId="2435" xr:uid="{00B1501C-59F1-4A06-B431-B8EECA714A1F}"/>
    <cellStyle name="Normal 7 5 8" xfId="2436" xr:uid="{C43DBB85-FF10-46CE-8697-CFDB048D7706}"/>
    <cellStyle name="Normal 7 5 9" xfId="2437" xr:uid="{D374F404-B107-44D9-865E-BA2E28E840FA}"/>
    <cellStyle name="Normal 7 6" xfId="145" xr:uid="{7BCA9E68-09F2-432A-A85C-16D49F3F63DC}"/>
    <cellStyle name="Normal 7 6 2" xfId="2438" xr:uid="{E47BF3AC-D397-40FB-986E-17F0CD96B000}"/>
    <cellStyle name="Normal 7 6 2 2" xfId="2439" xr:uid="{0F6DAA02-39B7-49E8-88DA-FEB2DA5CA9A8}"/>
    <cellStyle name="Normal 7 6 2 2 2" xfId="2440" xr:uid="{FC3D2ECD-3814-41F8-9B60-B6D67919C47E}"/>
    <cellStyle name="Normal 7 6 2 2 2 2" xfId="4096" xr:uid="{8171B144-7494-4864-B11F-22427EF7981C}"/>
    <cellStyle name="Normal 7 6 2 2 3" xfId="2441" xr:uid="{F552CAF6-AC87-456A-8905-7A54DDA957A4}"/>
    <cellStyle name="Normal 7 6 2 2 4" xfId="2442" xr:uid="{9B3152F8-F3F1-4A9E-B836-1137F48F459C}"/>
    <cellStyle name="Normal 7 6 2 3" xfId="2443" xr:uid="{031F5D85-EC30-4DC7-AB16-86C9ECA56720}"/>
    <cellStyle name="Normal 7 6 2 3 2" xfId="2444" xr:uid="{7652AE7C-C44F-47E1-B72A-3F298AF40160}"/>
    <cellStyle name="Normal 7 6 2 3 3" xfId="2445" xr:uid="{2F20E848-A1FA-4CFB-B183-2526B3B8C345}"/>
    <cellStyle name="Normal 7 6 2 3 4" xfId="2446" xr:uid="{66128612-DBD5-4EFA-9357-79BB2E4ED7F3}"/>
    <cellStyle name="Normal 7 6 2 4" xfId="2447" xr:uid="{DB818BAE-BDB6-4975-BC88-D8BFA75E26B7}"/>
    <cellStyle name="Normal 7 6 2 5" xfId="2448" xr:uid="{AC991E53-26ED-4986-BB83-CBF7F8EFE44A}"/>
    <cellStyle name="Normal 7 6 2 6" xfId="2449" xr:uid="{71C67FB8-BFDD-4818-B8FC-0BB332AA5F42}"/>
    <cellStyle name="Normal 7 6 3" xfId="2450" xr:uid="{E2DC2420-3FC4-42C4-B44A-5DEC9577D859}"/>
    <cellStyle name="Normal 7 6 3 2" xfId="2451" xr:uid="{FC8479DA-F650-448D-A520-AEEAD1D440B3}"/>
    <cellStyle name="Normal 7 6 3 2 2" xfId="2452" xr:uid="{DB6DA055-CA60-4C75-9E62-173C9D462BAC}"/>
    <cellStyle name="Normal 7 6 3 2 3" xfId="2453" xr:uid="{A2165332-AC3E-4D4E-B126-685C4075FE53}"/>
    <cellStyle name="Normal 7 6 3 2 4" xfId="2454" xr:uid="{F7775D66-6649-4438-93B4-022407D78785}"/>
    <cellStyle name="Normal 7 6 3 3" xfId="2455" xr:uid="{7708E7AD-5C03-4009-BF0D-9ACF93E774BC}"/>
    <cellStyle name="Normal 7 6 3 4" xfId="2456" xr:uid="{0C133A49-FBD4-452A-A741-C24507EC665B}"/>
    <cellStyle name="Normal 7 6 3 5" xfId="2457" xr:uid="{BE14B854-A867-41AE-96CB-7C999262C01C}"/>
    <cellStyle name="Normal 7 6 4" xfId="2458" xr:uid="{8CF2087A-419C-47EA-AA8E-23D3E4C02A84}"/>
    <cellStyle name="Normal 7 6 4 2" xfId="2459" xr:uid="{64E25440-9263-4ABD-BBB9-0E365A407602}"/>
    <cellStyle name="Normal 7 6 4 3" xfId="2460" xr:uid="{494883D6-284C-402D-9005-261F111DEEF4}"/>
    <cellStyle name="Normal 7 6 4 4" xfId="2461" xr:uid="{2687AD32-517E-419E-9B3C-7A4578DDD99C}"/>
    <cellStyle name="Normal 7 6 5" xfId="2462" xr:uid="{3A928269-9D36-4600-AB66-DFF54C785C06}"/>
    <cellStyle name="Normal 7 6 5 2" xfId="2463" xr:uid="{56716C02-4438-4557-85DE-2CFFD999641D}"/>
    <cellStyle name="Normal 7 6 5 3" xfId="2464" xr:uid="{FAA07236-1C34-4F38-8809-092AED75C0F3}"/>
    <cellStyle name="Normal 7 6 5 4" xfId="2465" xr:uid="{24621E70-F957-4C29-BFF3-225708024DA0}"/>
    <cellStyle name="Normal 7 6 6" xfId="2466" xr:uid="{29A124EE-1D1D-49E0-AF2F-B7063D2C1B07}"/>
    <cellStyle name="Normal 7 6 7" xfId="2467" xr:uid="{D454A28E-B46D-4FF3-B557-F7BFC3682D93}"/>
    <cellStyle name="Normal 7 6 8" xfId="2468" xr:uid="{BF488421-1D15-4FD0-9255-7F02B10F0014}"/>
    <cellStyle name="Normal 7 7" xfId="2469" xr:uid="{C4DC84D6-6667-40FD-869E-8091B71F0557}"/>
    <cellStyle name="Normal 7 7 2" xfId="2470" xr:uid="{95F5C3DC-1B59-4BE5-A5F8-A2622694EF0D}"/>
    <cellStyle name="Normal 7 7 2 2" xfId="2471" xr:uid="{152E76BB-5541-4650-801C-F08A8D519918}"/>
    <cellStyle name="Normal 7 7 2 2 2" xfId="2472" xr:uid="{A9CFF569-A099-4406-9D80-734E7E8A7221}"/>
    <cellStyle name="Normal 7 7 2 2 3" xfId="2473" xr:uid="{0F287551-CFC1-4E2A-8958-FA2E2E3BB44E}"/>
    <cellStyle name="Normal 7 7 2 2 4" xfId="2474" xr:uid="{96DF9E2F-F5B5-4022-B3EC-63C31B168DDE}"/>
    <cellStyle name="Normal 7 7 2 3" xfId="2475" xr:uid="{45261BB3-60D2-4C15-BDE2-8A2BA1252D4B}"/>
    <cellStyle name="Normal 7 7 2 4" xfId="2476" xr:uid="{26E88534-2078-4B25-A68D-9E6CA5D7ABCD}"/>
    <cellStyle name="Normal 7 7 2 5" xfId="2477" xr:uid="{7617C3FB-21D6-4E1A-9142-0EE896D83217}"/>
    <cellStyle name="Normal 7 7 3" xfId="2478" xr:uid="{60F20588-BE9D-4EBB-83E3-72E5E7074BB9}"/>
    <cellStyle name="Normal 7 7 3 2" xfId="2479" xr:uid="{9570F9FF-F4A8-4D56-9AC5-DD7BC6A834EE}"/>
    <cellStyle name="Normal 7 7 3 3" xfId="2480" xr:uid="{883B6126-C92C-4D7F-99F1-47231AD9927D}"/>
    <cellStyle name="Normal 7 7 3 4" xfId="2481" xr:uid="{6438E27C-8B6C-4757-B335-7398FFEA51F5}"/>
    <cellStyle name="Normal 7 7 4" xfId="2482" xr:uid="{74924681-2F35-4D2B-9005-7BAAEE1AA95F}"/>
    <cellStyle name="Normal 7 7 4 2" xfId="2483" xr:uid="{CD75187A-C551-4F99-BC9F-030951DCE0B6}"/>
    <cellStyle name="Normal 7 7 4 3" xfId="2484" xr:uid="{E01F222A-ABDE-4B96-8942-1D1569BD5CFF}"/>
    <cellStyle name="Normal 7 7 4 4" xfId="2485" xr:uid="{0A083CC0-5588-4F23-92AA-C6CA9827DBEE}"/>
    <cellStyle name="Normal 7 7 5" xfId="2486" xr:uid="{9FDA4F9C-94AA-4324-8152-99C15B56C893}"/>
    <cellStyle name="Normal 7 7 6" xfId="2487" xr:uid="{9BF7578D-41DB-462D-96B8-C8296DB57DF4}"/>
    <cellStyle name="Normal 7 7 7" xfId="2488" xr:uid="{C60EDD14-1124-45F9-8E8E-36F4FB81F273}"/>
    <cellStyle name="Normal 7 8" xfId="2489" xr:uid="{CE4844AA-238B-490C-ADCB-2506FD3A530C}"/>
    <cellStyle name="Normal 7 8 2" xfId="2490" xr:uid="{2E6D4817-7EDD-4C1C-B787-1FE9E8CF1C78}"/>
    <cellStyle name="Normal 7 8 2 2" xfId="2491" xr:uid="{2A417BBA-52A5-4B16-9846-073DA3AB2A70}"/>
    <cellStyle name="Normal 7 8 2 3" xfId="2492" xr:uid="{5BDF62AE-391D-4576-AD16-9860221D517A}"/>
    <cellStyle name="Normal 7 8 2 4" xfId="2493" xr:uid="{41DB79B9-9A74-4A40-9513-1DD8C2B8FFBA}"/>
    <cellStyle name="Normal 7 8 3" xfId="2494" xr:uid="{2C6B63F4-2B46-43A1-982C-2BD5CF07937F}"/>
    <cellStyle name="Normal 7 8 3 2" xfId="2495" xr:uid="{0389DD80-1EF4-4C66-BCB6-12AE7661C172}"/>
    <cellStyle name="Normal 7 8 3 3" xfId="2496" xr:uid="{53ECB107-61D2-41F1-928A-7286B298687C}"/>
    <cellStyle name="Normal 7 8 3 4" xfId="2497" xr:uid="{2149959C-4763-4409-A2E1-27122B09458C}"/>
    <cellStyle name="Normal 7 8 4" xfId="2498" xr:uid="{B080BAB6-BC71-4F55-9B62-6BECAEC75C5C}"/>
    <cellStyle name="Normal 7 8 5" xfId="2499" xr:uid="{A15EE157-7D8B-4D2C-B368-F3B4690BC83D}"/>
    <cellStyle name="Normal 7 8 6" xfId="2500" xr:uid="{7AC9F601-5BAD-4234-BDC2-F5B693E97C96}"/>
    <cellStyle name="Normal 7 9" xfId="2501" xr:uid="{2C07CDD5-0C45-483A-A457-12A5587EFDED}"/>
    <cellStyle name="Normal 7 9 2" xfId="2502" xr:uid="{090A942C-04BD-40DD-B32E-42A4A9C3C87B}"/>
    <cellStyle name="Normal 7 9 2 2" xfId="2503" xr:uid="{CFBB3EF5-79A5-45C6-BEB6-804EB3A7C0C4}"/>
    <cellStyle name="Normal 7 9 2 2 2" xfId="4379" xr:uid="{05EA2AAD-AD17-450B-9DF6-7A8F24AC1AB3}"/>
    <cellStyle name="Normal 7 9 2 3" xfId="2504" xr:uid="{29AADDEF-55F0-446B-ACF1-B948BD61EE85}"/>
    <cellStyle name="Normal 7 9 2 4" xfId="2505" xr:uid="{0A3C40CC-F976-4924-89B4-BD699DFBA11C}"/>
    <cellStyle name="Normal 7 9 3" xfId="2506" xr:uid="{116AC88B-1BEB-4518-97F3-8D908AECB27A}"/>
    <cellStyle name="Normal 7 9 4" xfId="2507" xr:uid="{96268BAD-73D2-440F-847D-DA00C89A14A0}"/>
    <cellStyle name="Normal 7 9 5" xfId="2508" xr:uid="{4AB3A392-6C78-4567-8865-F778DAF97838}"/>
    <cellStyle name="Normal 8" xfId="146" xr:uid="{5988A12A-0F97-41C3-8322-34034771C1A9}"/>
    <cellStyle name="Normal 8 10" xfId="2509" xr:uid="{678A4F5A-50AF-4716-846D-BA0AF4FA31A4}"/>
    <cellStyle name="Normal 8 10 2" xfId="2510" xr:uid="{59B47004-9312-45E7-AA59-251117E7696D}"/>
    <cellStyle name="Normal 8 10 3" xfId="2511" xr:uid="{4C6928CC-4535-4089-916D-E11EC78ADE30}"/>
    <cellStyle name="Normal 8 10 4" xfId="2512" xr:uid="{6F988437-7287-40AE-B954-64960D2AF51A}"/>
    <cellStyle name="Normal 8 11" xfId="2513" xr:uid="{BE2189B4-7D3B-4423-93D6-50AE9280DCCF}"/>
    <cellStyle name="Normal 8 11 2" xfId="2514" xr:uid="{A70698C2-F6A9-47A4-9E86-7EA1623A7FAB}"/>
    <cellStyle name="Normal 8 11 3" xfId="2515" xr:uid="{3D023D95-97C7-4050-9934-CF5B3207F638}"/>
    <cellStyle name="Normal 8 11 4" xfId="2516" xr:uid="{00FF7626-6363-4FEA-9BE2-A6757FA27662}"/>
    <cellStyle name="Normal 8 12" xfId="2517" xr:uid="{B8214799-4C18-47E5-9C78-F2258CFA0B9B}"/>
    <cellStyle name="Normal 8 12 2" xfId="2518" xr:uid="{3698792C-9E04-4BEC-91A6-4CB594090BB2}"/>
    <cellStyle name="Normal 8 13" xfId="2519" xr:uid="{A03FA78B-6D44-4410-BAC3-361BBF518F3B}"/>
    <cellStyle name="Normal 8 14" xfId="2520" xr:uid="{CECEDCFE-22FF-403F-92C2-F935D0E2AFE3}"/>
    <cellStyle name="Normal 8 15" xfId="2521" xr:uid="{F8C8510C-7E06-4357-8FF5-FDDE5B7CBFEA}"/>
    <cellStyle name="Normal 8 2" xfId="147" xr:uid="{27E83C53-7F8D-4106-9BD9-66406AA4DD04}"/>
    <cellStyle name="Normal 8 2 10" xfId="2522" xr:uid="{31B41371-7314-40FC-90C4-EF1C9D84C8F4}"/>
    <cellStyle name="Normal 8 2 11" xfId="2523" xr:uid="{840FF73A-48FF-4830-9143-E2CC90B7C52F}"/>
    <cellStyle name="Normal 8 2 2" xfId="148" xr:uid="{E41C289F-97AC-4655-AA76-27FED661B6D8}"/>
    <cellStyle name="Normal 8 2 2 2" xfId="149" xr:uid="{AB880014-140F-43C1-ACA4-BDE13AE0F5BB}"/>
    <cellStyle name="Normal 8 2 2 2 2" xfId="2524" xr:uid="{1FE7532D-2268-4C75-B0DF-0114990BCA44}"/>
    <cellStyle name="Normal 8 2 2 2 2 2" xfId="2525" xr:uid="{144A4F97-819E-4B02-AD4E-D3ED2E37F6B9}"/>
    <cellStyle name="Normal 8 2 2 2 2 2 2" xfId="2526" xr:uid="{BEAA92F4-A5B3-4D33-AA44-8D7720C02935}"/>
    <cellStyle name="Normal 8 2 2 2 2 2 2 2" xfId="4097" xr:uid="{3BAF27A4-30F7-46B9-A1B4-40C170CFB176}"/>
    <cellStyle name="Normal 8 2 2 2 2 2 2 2 2" xfId="4098" xr:uid="{E2AC9505-1A59-405B-AFBE-C8CFAC3147A2}"/>
    <cellStyle name="Normal 8 2 2 2 2 2 2 3" xfId="4099" xr:uid="{F6083A79-614F-4FB2-B511-91204C43D8BF}"/>
    <cellStyle name="Normal 8 2 2 2 2 2 3" xfId="2527" xr:uid="{37A66FA6-3339-4257-B65C-656625D4E515}"/>
    <cellStyle name="Normal 8 2 2 2 2 2 3 2" xfId="4100" xr:uid="{120CCB57-1829-4EE3-A58D-CCBCF6ABE85B}"/>
    <cellStyle name="Normal 8 2 2 2 2 2 4" xfId="2528" xr:uid="{91025D94-EC28-490F-91BD-FC78E2E192A2}"/>
    <cellStyle name="Normal 8 2 2 2 2 3" xfId="2529" xr:uid="{435F8668-A24F-44DE-BDF9-1CAB8652BA0C}"/>
    <cellStyle name="Normal 8 2 2 2 2 3 2" xfId="2530" xr:uid="{175B3890-FE8D-4194-98A7-35D60CA96346}"/>
    <cellStyle name="Normal 8 2 2 2 2 3 2 2" xfId="4101" xr:uid="{B3162A17-B944-4D39-95F1-6EDDA860F5DD}"/>
    <cellStyle name="Normal 8 2 2 2 2 3 3" xfId="2531" xr:uid="{49DD42DC-A2AD-4439-92B3-C42441533233}"/>
    <cellStyle name="Normal 8 2 2 2 2 3 4" xfId="2532" xr:uid="{ACB2F0F7-F1B2-42B4-A0D7-DDBD71F2BC63}"/>
    <cellStyle name="Normal 8 2 2 2 2 4" xfId="2533" xr:uid="{809493A2-2C2B-4C39-A4D9-DC1F50AF29A6}"/>
    <cellStyle name="Normal 8 2 2 2 2 4 2" xfId="4102" xr:uid="{7F2A27F7-F5EB-4960-B330-1B5173018E52}"/>
    <cellStyle name="Normal 8 2 2 2 2 5" xfId="2534" xr:uid="{89B9FBBA-B607-47BB-9450-5ED53500FA50}"/>
    <cellStyle name="Normal 8 2 2 2 2 6" xfId="2535" xr:uid="{0A27C03A-E286-4008-A5E9-CDACE3071DBA}"/>
    <cellStyle name="Normal 8 2 2 2 3" xfId="2536" xr:uid="{37622DA7-04EF-482C-808E-77609546E125}"/>
    <cellStyle name="Normal 8 2 2 2 3 2" xfId="2537" xr:uid="{058CF5F2-2659-40FC-884F-2FC90000F68C}"/>
    <cellStyle name="Normal 8 2 2 2 3 2 2" xfId="2538" xr:uid="{F11F50EB-E3B1-4D8C-BD47-9FAA400918BE}"/>
    <cellStyle name="Normal 8 2 2 2 3 2 2 2" xfId="4103" xr:uid="{B01F300E-6D57-4614-99AE-1A873D9BBC13}"/>
    <cellStyle name="Normal 8 2 2 2 3 2 2 2 2" xfId="4104" xr:uid="{49C78BB5-C791-4602-ADF1-921B5E7A0FCD}"/>
    <cellStyle name="Normal 8 2 2 2 3 2 2 3" xfId="4105" xr:uid="{89371CF8-3EDA-4B2E-8AFF-9C1972F9B70F}"/>
    <cellStyle name="Normal 8 2 2 2 3 2 3" xfId="2539" xr:uid="{A3493BF6-A440-4FBE-BAAC-FA89C6FB87D2}"/>
    <cellStyle name="Normal 8 2 2 2 3 2 3 2" xfId="4106" xr:uid="{C7088CBB-F00C-48FD-A7CD-7630CEF235DD}"/>
    <cellStyle name="Normal 8 2 2 2 3 2 4" xfId="2540" xr:uid="{6D4FBBEB-A1B9-495A-ABEB-6994B2551E1C}"/>
    <cellStyle name="Normal 8 2 2 2 3 3" xfId="2541" xr:uid="{C7AC1C8C-A408-4733-AD34-45F581343F8C}"/>
    <cellStyle name="Normal 8 2 2 2 3 3 2" xfId="4107" xr:uid="{4D826A12-1808-408F-9CDC-E1292B017932}"/>
    <cellStyle name="Normal 8 2 2 2 3 3 2 2" xfId="4108" xr:uid="{7062EA3D-53B5-4A04-B957-46C991273229}"/>
    <cellStyle name="Normal 8 2 2 2 3 3 3" xfId="4109" xr:uid="{1639CFA8-A900-4E92-8410-2E02E4166CAB}"/>
    <cellStyle name="Normal 8 2 2 2 3 4" xfId="2542" xr:uid="{5B112EE4-E4FB-4EF9-8C17-7482BB3F5CD9}"/>
    <cellStyle name="Normal 8 2 2 2 3 4 2" xfId="4110" xr:uid="{6771A1F8-BADF-4CAE-81FE-1A07A64A9F92}"/>
    <cellStyle name="Normal 8 2 2 2 3 5" xfId="2543" xr:uid="{ACEC3A33-E948-4C26-986D-0EC28CCC1586}"/>
    <cellStyle name="Normal 8 2 2 2 4" xfId="2544" xr:uid="{8DF37651-19EF-42C9-A100-B34500F44DA4}"/>
    <cellStyle name="Normal 8 2 2 2 4 2" xfId="2545" xr:uid="{21CD4811-2219-43CE-9958-57EBB78E441D}"/>
    <cellStyle name="Normal 8 2 2 2 4 2 2" xfId="4111" xr:uid="{087A1E4F-0C92-4BA2-990A-D39B4A303863}"/>
    <cellStyle name="Normal 8 2 2 2 4 2 2 2" xfId="4112" xr:uid="{09A98988-3975-4E7D-857F-C8486831ABBE}"/>
    <cellStyle name="Normal 8 2 2 2 4 2 3" xfId="4113" xr:uid="{3814EADC-AF03-4BA4-8E65-D0446C9318E8}"/>
    <cellStyle name="Normal 8 2 2 2 4 3" xfId="2546" xr:uid="{278DD094-CC55-488A-82E9-3B14CB132003}"/>
    <cellStyle name="Normal 8 2 2 2 4 3 2" xfId="4114" xr:uid="{FF56707C-97DF-4FF0-A366-136EAA42CEE8}"/>
    <cellStyle name="Normal 8 2 2 2 4 4" xfId="2547" xr:uid="{2A48FF42-645E-4EFA-A428-D618F918787A}"/>
    <cellStyle name="Normal 8 2 2 2 5" xfId="2548" xr:uid="{04223192-F168-40CD-97FB-47B20B4EEA80}"/>
    <cellStyle name="Normal 8 2 2 2 5 2" xfId="2549" xr:uid="{BE9C320C-65F3-4308-A87F-0337D0772A3E}"/>
    <cellStyle name="Normal 8 2 2 2 5 2 2" xfId="4115" xr:uid="{81C2CA62-55BB-41B1-94D8-C8ACF5A98D64}"/>
    <cellStyle name="Normal 8 2 2 2 5 3" xfId="2550" xr:uid="{3334A999-3EAD-429A-82DC-809246BDE1DD}"/>
    <cellStyle name="Normal 8 2 2 2 5 4" xfId="2551" xr:uid="{046D3F91-3652-451C-A672-26EBA84AEBBE}"/>
    <cellStyle name="Normal 8 2 2 2 6" xfId="2552" xr:uid="{AFA9D01A-7621-480B-8DBC-F8E833394194}"/>
    <cellStyle name="Normal 8 2 2 2 6 2" xfId="4116" xr:uid="{D6307844-913F-4749-96AC-258C611CE259}"/>
    <cellStyle name="Normal 8 2 2 2 7" xfId="2553" xr:uid="{D26853CC-ACA4-4565-A2AC-A1EAAC892C8A}"/>
    <cellStyle name="Normal 8 2 2 2 8" xfId="2554" xr:uid="{B65D7E98-6B7A-4D6B-B64F-6CA09A2E00DC}"/>
    <cellStyle name="Normal 8 2 2 3" xfId="2555" xr:uid="{5C0725DB-2CCB-4975-B4DF-4CBB0AE17BCC}"/>
    <cellStyle name="Normal 8 2 2 3 2" xfId="2556" xr:uid="{82A0EC2E-CEFC-45F5-94A8-EE3432D916EB}"/>
    <cellStyle name="Normal 8 2 2 3 2 2" xfId="2557" xr:uid="{62591C69-4400-4F08-8D5A-EEDE67686059}"/>
    <cellStyle name="Normal 8 2 2 3 2 2 2" xfId="4117" xr:uid="{9C1B09DB-EEDB-41D2-9332-4E52BF2260AF}"/>
    <cellStyle name="Normal 8 2 2 3 2 2 2 2" xfId="4118" xr:uid="{7F472C63-B4BC-462C-AE73-AA169C9DA1AB}"/>
    <cellStyle name="Normal 8 2 2 3 2 2 3" xfId="4119" xr:uid="{C79AD2A2-2A56-477E-957F-B96B7F2327CA}"/>
    <cellStyle name="Normal 8 2 2 3 2 3" xfId="2558" xr:uid="{C8535C77-D6B7-4980-AD1E-B1332F237222}"/>
    <cellStyle name="Normal 8 2 2 3 2 3 2" xfId="4120" xr:uid="{67D63B6F-9060-4FFC-ABA0-CDE222763131}"/>
    <cellStyle name="Normal 8 2 2 3 2 4" xfId="2559" xr:uid="{4110F34D-1A73-494A-9AD9-A9D7006D6BA6}"/>
    <cellStyle name="Normal 8 2 2 3 3" xfId="2560" xr:uid="{34A88788-A215-46C6-A238-092D3E872CE4}"/>
    <cellStyle name="Normal 8 2 2 3 3 2" xfId="2561" xr:uid="{D772E9E0-4B5A-4520-8365-F5AD985CFC2F}"/>
    <cellStyle name="Normal 8 2 2 3 3 2 2" xfId="4121" xr:uid="{845716CB-61B2-4800-99D2-F00ECAECCAB0}"/>
    <cellStyle name="Normal 8 2 2 3 3 3" xfId="2562" xr:uid="{0A6D8FE4-3F5E-407F-92BB-7FE82C073837}"/>
    <cellStyle name="Normal 8 2 2 3 3 4" xfId="2563" xr:uid="{0E767A42-DDB6-4F27-844D-E8F4678892E8}"/>
    <cellStyle name="Normal 8 2 2 3 4" xfId="2564" xr:uid="{2CB89A37-35BF-45DA-94E5-03301A3E443B}"/>
    <cellStyle name="Normal 8 2 2 3 4 2" xfId="4122" xr:uid="{F13EC99E-985C-4DA1-A6D2-4FDFE40F826F}"/>
    <cellStyle name="Normal 8 2 2 3 5" xfId="2565" xr:uid="{2488C413-DC7C-4EBA-AE00-E08A480539E5}"/>
    <cellStyle name="Normal 8 2 2 3 6" xfId="2566" xr:uid="{F6A14950-E197-4CA6-B349-7F48752618C6}"/>
    <cellStyle name="Normal 8 2 2 4" xfId="2567" xr:uid="{0880EE8A-F53B-4DEE-845C-F868663CA30A}"/>
    <cellStyle name="Normal 8 2 2 4 2" xfId="2568" xr:uid="{C89E93DA-B693-4915-8C81-B8E225B4B0FA}"/>
    <cellStyle name="Normal 8 2 2 4 2 2" xfId="2569" xr:uid="{B17C13AA-58D1-4BAA-BE53-BC2483589D36}"/>
    <cellStyle name="Normal 8 2 2 4 2 2 2" xfId="4123" xr:uid="{AD713EF1-EDD5-4D3E-9DFA-5AF34FA24F92}"/>
    <cellStyle name="Normal 8 2 2 4 2 2 2 2" xfId="4124" xr:uid="{8E6886C8-B9F6-4F5F-A9F1-7B72EB07F0FA}"/>
    <cellStyle name="Normal 8 2 2 4 2 2 3" xfId="4125" xr:uid="{3FD25BB9-9572-46AB-8ED3-2F37AC848F77}"/>
    <cellStyle name="Normal 8 2 2 4 2 3" xfId="2570" xr:uid="{7345F224-95F7-4811-A76A-310B83C82618}"/>
    <cellStyle name="Normal 8 2 2 4 2 3 2" xfId="4126" xr:uid="{D104172B-6C30-45E4-AB7A-2FEB29E1A86A}"/>
    <cellStyle name="Normal 8 2 2 4 2 4" xfId="2571" xr:uid="{54655708-1D25-4D2D-97B8-A5C0169EE131}"/>
    <cellStyle name="Normal 8 2 2 4 3" xfId="2572" xr:uid="{5452047D-DD47-41C1-BA14-E23CA70533A9}"/>
    <cellStyle name="Normal 8 2 2 4 3 2" xfId="4127" xr:uid="{A7F10903-E436-4D92-8403-AA09881EEB53}"/>
    <cellStyle name="Normal 8 2 2 4 3 2 2" xfId="4128" xr:uid="{937E7065-EBAD-416F-8393-16524D104DE6}"/>
    <cellStyle name="Normal 8 2 2 4 3 3" xfId="4129" xr:uid="{76F0DA80-EAFA-46DB-B556-3F7500ED9416}"/>
    <cellStyle name="Normal 8 2 2 4 4" xfId="2573" xr:uid="{9B0B030D-1BFD-477B-AC2F-005B65975117}"/>
    <cellStyle name="Normal 8 2 2 4 4 2" xfId="4130" xr:uid="{E715258C-D523-4F82-A649-6D3D1E7D956D}"/>
    <cellStyle name="Normal 8 2 2 4 5" xfId="2574" xr:uid="{789CFF77-9ED6-4BFD-9DCC-41D9FA8129B7}"/>
    <cellStyle name="Normal 8 2 2 5" xfId="2575" xr:uid="{65F2EFBC-3A8D-4E4E-99F8-FF17532BCB41}"/>
    <cellStyle name="Normal 8 2 2 5 2" xfId="2576" xr:uid="{7593F3FA-6659-4AE0-89E5-B438C4A29F32}"/>
    <cellStyle name="Normal 8 2 2 5 2 2" xfId="4131" xr:uid="{09AA3C0C-CE57-4E88-8EBA-B87E60781F56}"/>
    <cellStyle name="Normal 8 2 2 5 2 2 2" xfId="4132" xr:uid="{D64E017D-EDB5-41B6-9D70-CA5A0653ADFA}"/>
    <cellStyle name="Normal 8 2 2 5 2 3" xfId="4133" xr:uid="{AAF54B6C-20C3-4423-91E4-4B06DA18C4E3}"/>
    <cellStyle name="Normal 8 2 2 5 3" xfId="2577" xr:uid="{156D8EAD-CFA8-4E88-B531-F11A3ECE3A49}"/>
    <cellStyle name="Normal 8 2 2 5 3 2" xfId="4134" xr:uid="{5E221143-29C0-4606-8BEB-77282B0EC86F}"/>
    <cellStyle name="Normal 8 2 2 5 4" xfId="2578" xr:uid="{132983F1-61A5-4F1D-87FB-1D4119AA5582}"/>
    <cellStyle name="Normal 8 2 2 6" xfId="2579" xr:uid="{1C11A850-EE3D-4488-8C91-6F5634D1BB13}"/>
    <cellStyle name="Normal 8 2 2 6 2" xfId="2580" xr:uid="{19A0822D-526A-4723-93BA-0A02C8765A63}"/>
    <cellStyle name="Normal 8 2 2 6 2 2" xfId="4135" xr:uid="{3FAF3B50-D85D-4B76-8E68-9087EDA6FA07}"/>
    <cellStyle name="Normal 8 2 2 6 3" xfId="2581" xr:uid="{DB14F7E3-625B-49BD-99B7-C6436822FA94}"/>
    <cellStyle name="Normal 8 2 2 6 4" xfId="2582" xr:uid="{4664393A-1140-49FC-83E1-4C0914535393}"/>
    <cellStyle name="Normal 8 2 2 7" xfId="2583" xr:uid="{0DB30439-13FC-412B-9286-5620607F17F1}"/>
    <cellStyle name="Normal 8 2 2 7 2" xfId="4136" xr:uid="{6E7A9B6C-E4E2-4E9E-854D-32B0ED4F32BF}"/>
    <cellStyle name="Normal 8 2 2 8" xfId="2584" xr:uid="{7A9368F4-D3C7-4B00-8F15-1F7CBEEB57A3}"/>
    <cellStyle name="Normal 8 2 2 9" xfId="2585" xr:uid="{94C5370C-531B-487D-ABDA-E3BF8189D7DF}"/>
    <cellStyle name="Normal 8 2 3" xfId="150" xr:uid="{3537B8ED-1C6D-4655-8801-99E37A38FE2A}"/>
    <cellStyle name="Normal 8 2 3 2" xfId="151" xr:uid="{48172ECA-FAA6-4A6C-ACED-2F560819739E}"/>
    <cellStyle name="Normal 8 2 3 2 2" xfId="2586" xr:uid="{9902A7C5-6845-4B8E-89F2-0EF2C72734EA}"/>
    <cellStyle name="Normal 8 2 3 2 2 2" xfId="2587" xr:uid="{2378C1ED-7E33-410A-B9D3-673BAF33519B}"/>
    <cellStyle name="Normal 8 2 3 2 2 2 2" xfId="4137" xr:uid="{1AF0FF61-9DA0-4998-B03F-484091020318}"/>
    <cellStyle name="Normal 8 2 3 2 2 2 2 2" xfId="4138" xr:uid="{7295036D-2430-4CCC-BBBF-18539C0CEC97}"/>
    <cellStyle name="Normal 8 2 3 2 2 2 3" xfId="4139" xr:uid="{9D49E599-719E-4DC3-B3F4-627F29D4B8C9}"/>
    <cellStyle name="Normal 8 2 3 2 2 3" xfId="2588" xr:uid="{FEE9D821-EBAC-43B4-A212-BAE290BC5FD4}"/>
    <cellStyle name="Normal 8 2 3 2 2 3 2" xfId="4140" xr:uid="{3324E84D-D0E5-48B1-AECF-8A4400D40069}"/>
    <cellStyle name="Normal 8 2 3 2 2 4" xfId="2589" xr:uid="{1221EB24-8979-4EEB-9BD5-5204DCA5E893}"/>
    <cellStyle name="Normal 8 2 3 2 3" xfId="2590" xr:uid="{1DC210D8-628C-4A17-AB35-BDA3DF7A8E83}"/>
    <cellStyle name="Normal 8 2 3 2 3 2" xfId="2591" xr:uid="{83EB92B5-F09F-4D85-A56B-1BD305E1BE31}"/>
    <cellStyle name="Normal 8 2 3 2 3 2 2" xfId="4141" xr:uid="{AFA8BEA4-F3B7-4D3C-A195-056B804F6654}"/>
    <cellStyle name="Normal 8 2 3 2 3 3" xfId="2592" xr:uid="{5C8581DD-839D-46A7-890F-5AA0F26CB5D0}"/>
    <cellStyle name="Normal 8 2 3 2 3 4" xfId="2593" xr:uid="{918A9C30-B0ED-4EAC-878F-690A6B2139C7}"/>
    <cellStyle name="Normal 8 2 3 2 4" xfId="2594" xr:uid="{0FB00390-16BF-41EC-8EB3-4E0FCC7D2838}"/>
    <cellStyle name="Normal 8 2 3 2 4 2" xfId="4142" xr:uid="{F859BB78-96D1-40C4-A947-D447D041AF63}"/>
    <cellStyle name="Normal 8 2 3 2 5" xfId="2595" xr:uid="{07CCB3D0-2604-46B9-8952-3CCF1C8FA1C0}"/>
    <cellStyle name="Normal 8 2 3 2 6" xfId="2596" xr:uid="{55022BA7-6F63-43AF-A494-821F218FA510}"/>
    <cellStyle name="Normal 8 2 3 3" xfId="2597" xr:uid="{5DAC0615-0929-48F1-9487-FA895DEFD606}"/>
    <cellStyle name="Normal 8 2 3 3 2" xfId="2598" xr:uid="{09DDC083-4E94-4F93-B2BC-F96279BC5853}"/>
    <cellStyle name="Normal 8 2 3 3 2 2" xfId="2599" xr:uid="{0DF65F3F-61D2-43B4-AAE0-A6B0F4461429}"/>
    <cellStyle name="Normal 8 2 3 3 2 2 2" xfId="4143" xr:uid="{2E4AE4B3-932A-41FA-A705-80B7221A0F17}"/>
    <cellStyle name="Normal 8 2 3 3 2 2 2 2" xfId="4144" xr:uid="{F84C4024-ED71-4E71-A1E1-DAC8F2CDCC3B}"/>
    <cellStyle name="Normal 8 2 3 3 2 2 3" xfId="4145" xr:uid="{3B8C4845-A665-412D-AB36-149BF0202497}"/>
    <cellStyle name="Normal 8 2 3 3 2 3" xfId="2600" xr:uid="{33B65558-3516-4F00-B49F-C674FF758CA2}"/>
    <cellStyle name="Normal 8 2 3 3 2 3 2" xfId="4146" xr:uid="{4472CF18-B2A4-4A4E-82B6-AEE924959BDA}"/>
    <cellStyle name="Normal 8 2 3 3 2 4" xfId="2601" xr:uid="{B3087029-4A90-41D1-BD76-6E0B03878646}"/>
    <cellStyle name="Normal 8 2 3 3 3" xfId="2602" xr:uid="{8CC8888F-260F-4257-AA6B-19DAB3C99ED3}"/>
    <cellStyle name="Normal 8 2 3 3 3 2" xfId="4147" xr:uid="{E48E651F-8D03-4EE6-9D2D-B08CF3B3C4AD}"/>
    <cellStyle name="Normal 8 2 3 3 3 2 2" xfId="4148" xr:uid="{F8381442-73B9-4A51-A5AC-5883353952ED}"/>
    <cellStyle name="Normal 8 2 3 3 3 3" xfId="4149" xr:uid="{2E6C9AD0-D14F-4862-B40C-B7BE900628BD}"/>
    <cellStyle name="Normal 8 2 3 3 4" xfId="2603" xr:uid="{42AF9395-C187-440B-A27A-7FE0AD4053C7}"/>
    <cellStyle name="Normal 8 2 3 3 4 2" xfId="4150" xr:uid="{5A8F2151-7065-408E-8FE9-1333B4CD14CD}"/>
    <cellStyle name="Normal 8 2 3 3 5" xfId="2604" xr:uid="{920F48B6-F7D6-404B-B93D-BA37B10E510A}"/>
    <cellStyle name="Normal 8 2 3 4" xfId="2605" xr:uid="{8DBC9ECD-EC2F-4EA2-B31A-AEEA4FCD30C8}"/>
    <cellStyle name="Normal 8 2 3 4 2" xfId="2606" xr:uid="{8F924E3F-7376-48FD-9E28-A76F0CF1317F}"/>
    <cellStyle name="Normal 8 2 3 4 2 2" xfId="4151" xr:uid="{08ED058F-BBA3-449A-AE95-B9C2EE5FB366}"/>
    <cellStyle name="Normal 8 2 3 4 2 2 2" xfId="4152" xr:uid="{1C1EBEB0-1D4B-436C-B773-21861AF3CBF3}"/>
    <cellStyle name="Normal 8 2 3 4 2 3" xfId="4153" xr:uid="{08159F58-622F-4DA2-91A8-041BF2D65554}"/>
    <cellStyle name="Normal 8 2 3 4 3" xfId="2607" xr:uid="{D0373F24-3324-4E61-8B04-0D866C43EF4C}"/>
    <cellStyle name="Normal 8 2 3 4 3 2" xfId="4154" xr:uid="{1F8D4575-6A35-483F-955F-123FECA2AEF8}"/>
    <cellStyle name="Normal 8 2 3 4 4" xfId="2608" xr:uid="{AEE2B442-FBC9-4714-AE48-67FB2D7C01C0}"/>
    <cellStyle name="Normal 8 2 3 5" xfId="2609" xr:uid="{D02108E8-95D5-4695-8648-F8F7A373B76F}"/>
    <cellStyle name="Normal 8 2 3 5 2" xfId="2610" xr:uid="{1BA44C66-38AF-413C-803D-C152941593DE}"/>
    <cellStyle name="Normal 8 2 3 5 2 2" xfId="4155" xr:uid="{E0C3B341-248F-48A5-9DE8-DA79E0EF08A5}"/>
    <cellStyle name="Normal 8 2 3 5 3" xfId="2611" xr:uid="{75D16C26-85CF-4EEC-A63E-9AAA69589D73}"/>
    <cellStyle name="Normal 8 2 3 5 4" xfId="2612" xr:uid="{12D3538C-4EC7-4F6A-9C5D-D15092B2F841}"/>
    <cellStyle name="Normal 8 2 3 6" xfId="2613" xr:uid="{A0437AE8-2DC6-4916-90EA-66790A1B58EC}"/>
    <cellStyle name="Normal 8 2 3 6 2" xfId="4156" xr:uid="{44CA3AD6-1048-4DBB-91C3-B169D2277009}"/>
    <cellStyle name="Normal 8 2 3 7" xfId="2614" xr:uid="{6342F588-1838-4E00-B18B-8C3F3494B5AE}"/>
    <cellStyle name="Normal 8 2 3 8" xfId="2615" xr:uid="{920A8D70-86EC-40F1-8830-F8AE01178956}"/>
    <cellStyle name="Normal 8 2 4" xfId="152" xr:uid="{B6F87B5F-96D4-40BD-BCCE-3A9F1E483179}"/>
    <cellStyle name="Normal 8 2 4 2" xfId="2616" xr:uid="{DBCDD60C-C8E6-4AD7-BED9-90B00E16CBDF}"/>
    <cellStyle name="Normal 8 2 4 2 2" xfId="2617" xr:uid="{9A5482FA-CCF0-4FFF-B88D-E2500D75EB42}"/>
    <cellStyle name="Normal 8 2 4 2 2 2" xfId="2618" xr:uid="{47632D08-B041-4773-9B99-55ADC8202A7D}"/>
    <cellStyle name="Normal 8 2 4 2 2 2 2" xfId="4157" xr:uid="{B675D6D7-99E7-41C0-9FE7-6BD514E0C629}"/>
    <cellStyle name="Normal 8 2 4 2 2 3" xfId="2619" xr:uid="{F14ADD18-073C-4863-9CAB-E886949BA8C3}"/>
    <cellStyle name="Normal 8 2 4 2 2 4" xfId="2620" xr:uid="{83A3F459-7611-433F-AE88-CC79FDA92C84}"/>
    <cellStyle name="Normal 8 2 4 2 3" xfId="2621" xr:uid="{24063911-AB08-49BB-ADB0-7C1B2E979252}"/>
    <cellStyle name="Normal 8 2 4 2 3 2" xfId="4158" xr:uid="{FE659FC2-7595-492D-8503-8482D583A04D}"/>
    <cellStyle name="Normal 8 2 4 2 4" xfId="2622" xr:uid="{8A23BF1D-4C1E-46DB-ABC3-2273C65FECF5}"/>
    <cellStyle name="Normal 8 2 4 2 5" xfId="2623" xr:uid="{74AACF52-6CD6-48F2-B2D4-22E77B0080A1}"/>
    <cellStyle name="Normal 8 2 4 3" xfId="2624" xr:uid="{11FB7BD9-A3B4-4BFE-B711-30D3B65110F0}"/>
    <cellStyle name="Normal 8 2 4 3 2" xfId="2625" xr:uid="{C3EF96A5-54D1-433B-BF83-63F00BE2211C}"/>
    <cellStyle name="Normal 8 2 4 3 2 2" xfId="4159" xr:uid="{151DF23A-15F2-44AB-8D14-A6D14065F897}"/>
    <cellStyle name="Normal 8 2 4 3 3" xfId="2626" xr:uid="{B77A3A1A-C767-4374-A4DF-99EF98066AEF}"/>
    <cellStyle name="Normal 8 2 4 3 4" xfId="2627" xr:uid="{856FDCAB-7AD9-46C8-9D8A-529C62873562}"/>
    <cellStyle name="Normal 8 2 4 4" xfId="2628" xr:uid="{105FD7CB-50F8-47DC-AB12-F856A5AEDFDD}"/>
    <cellStyle name="Normal 8 2 4 4 2" xfId="2629" xr:uid="{1809B407-D0FB-4CFC-9C1E-431BC34EF443}"/>
    <cellStyle name="Normal 8 2 4 4 3" xfId="2630" xr:uid="{C7E5FEF9-D16C-4DED-9A83-A5B44EB9B035}"/>
    <cellStyle name="Normal 8 2 4 4 4" xfId="2631" xr:uid="{96635EED-77F4-4EDD-BC19-836CDA0F9749}"/>
    <cellStyle name="Normal 8 2 4 5" xfId="2632" xr:uid="{04184D3B-EACF-4A14-8CC2-8C86B5A4C618}"/>
    <cellStyle name="Normal 8 2 4 6" xfId="2633" xr:uid="{B215CF2B-551E-4125-AFE1-F618A0DF809E}"/>
    <cellStyle name="Normal 8 2 4 7" xfId="2634" xr:uid="{2602A61B-21A7-48FB-A888-407E86BC3BE1}"/>
    <cellStyle name="Normal 8 2 5" xfId="2635" xr:uid="{C28A8867-63DE-4F03-B881-981DCB5029D2}"/>
    <cellStyle name="Normal 8 2 5 2" xfId="2636" xr:uid="{163828A2-A084-408E-8843-38D167448977}"/>
    <cellStyle name="Normal 8 2 5 2 2" xfId="2637" xr:uid="{7FAEF657-8F6D-46D3-89AB-53F4DDB21E6F}"/>
    <cellStyle name="Normal 8 2 5 2 2 2" xfId="4160" xr:uid="{445FE707-5051-4182-B761-773FF55AF66C}"/>
    <cellStyle name="Normal 8 2 5 2 2 2 2" xfId="4161" xr:uid="{F3007DC2-DE80-4CDF-B8EA-47B5F59BC2E3}"/>
    <cellStyle name="Normal 8 2 5 2 2 3" xfId="4162" xr:uid="{778DAD71-012E-460F-8775-F563D4D35076}"/>
    <cellStyle name="Normal 8 2 5 2 3" xfId="2638" xr:uid="{C639B4F1-4E9E-4B04-9FD8-A40D04D57CDC}"/>
    <cellStyle name="Normal 8 2 5 2 3 2" xfId="4163" xr:uid="{E3427144-19B6-4046-AB74-28684FFABC63}"/>
    <cellStyle name="Normal 8 2 5 2 4" xfId="2639" xr:uid="{3CF366BD-D384-4406-91DF-2FDDA78CDBCF}"/>
    <cellStyle name="Normal 8 2 5 3" xfId="2640" xr:uid="{E84ACEB7-1174-4C44-A29F-1AC6FFAAD0A9}"/>
    <cellStyle name="Normal 8 2 5 3 2" xfId="2641" xr:uid="{2B807D03-706E-402F-976E-80C6ED88BC14}"/>
    <cellStyle name="Normal 8 2 5 3 2 2" xfId="4164" xr:uid="{44159933-4C81-4670-9CC9-72BDD843114E}"/>
    <cellStyle name="Normal 8 2 5 3 3" xfId="2642" xr:uid="{2C4BEBA9-293C-4511-AE60-1FE68737E9B8}"/>
    <cellStyle name="Normal 8 2 5 3 4" xfId="2643" xr:uid="{3BB47BDF-9CD1-4E57-82C7-51CA760A808A}"/>
    <cellStyle name="Normal 8 2 5 4" xfId="2644" xr:uid="{95C817C6-84F4-4C11-ADF0-8707A716F5A8}"/>
    <cellStyle name="Normal 8 2 5 4 2" xfId="4165" xr:uid="{5416AAE3-86C9-4E60-99EE-BECC0E4DCB79}"/>
    <cellStyle name="Normal 8 2 5 5" xfId="2645" xr:uid="{8261E399-8BE3-4DD1-A4B5-2BD6A5C013F4}"/>
    <cellStyle name="Normal 8 2 5 6" xfId="2646" xr:uid="{B170B347-3459-42F2-9543-78BF75926A16}"/>
    <cellStyle name="Normal 8 2 6" xfId="2647" xr:uid="{2BD4A60F-8B37-4777-A619-EE4338EC7B71}"/>
    <cellStyle name="Normal 8 2 6 2" xfId="2648" xr:uid="{DDAAD621-9637-48FF-B72B-CCA7CDC8731B}"/>
    <cellStyle name="Normal 8 2 6 2 2" xfId="2649" xr:uid="{D9367017-9E02-416F-B0FF-34A261061164}"/>
    <cellStyle name="Normal 8 2 6 2 2 2" xfId="4166" xr:uid="{25989933-0E12-4437-87FB-7085CE6582AE}"/>
    <cellStyle name="Normal 8 2 6 2 3" xfId="2650" xr:uid="{8AF0223A-D813-41ED-82FD-8D32AD532011}"/>
    <cellStyle name="Normal 8 2 6 2 4" xfId="2651" xr:uid="{C6EBD20E-8C1B-4509-8EDE-24B288A6038B}"/>
    <cellStyle name="Normal 8 2 6 3" xfId="2652" xr:uid="{A1616A15-6C1C-45D5-89CC-FB2BBA237A5A}"/>
    <cellStyle name="Normal 8 2 6 3 2" xfId="4167" xr:uid="{B0B20A80-D2E7-42B2-88FE-11C8402BB1E9}"/>
    <cellStyle name="Normal 8 2 6 4" xfId="2653" xr:uid="{2FD787B2-E885-423E-AB1F-06B8A49DE954}"/>
    <cellStyle name="Normal 8 2 6 5" xfId="2654" xr:uid="{C05C1F4D-05D1-4C5F-8986-3A75494EE12D}"/>
    <cellStyle name="Normal 8 2 7" xfId="2655" xr:uid="{F69F2A5C-141A-4191-B308-F3B3EF2DB1E4}"/>
    <cellStyle name="Normal 8 2 7 2" xfId="2656" xr:uid="{5DF2EA6E-E6DF-41B3-BDC3-2F2C3DA9EEDC}"/>
    <cellStyle name="Normal 8 2 7 2 2" xfId="4168" xr:uid="{D21D3429-4152-45F2-AB42-64F06642C582}"/>
    <cellStyle name="Normal 8 2 7 3" xfId="2657" xr:uid="{9BC63C4F-B1B1-46E5-A222-4649510448E4}"/>
    <cellStyle name="Normal 8 2 7 4" xfId="2658" xr:uid="{C1C60845-BEEC-42B4-AEE7-C7ABF56A20CA}"/>
    <cellStyle name="Normal 8 2 8" xfId="2659" xr:uid="{6ECB1938-BF4A-4695-9A39-0F9F942374B5}"/>
    <cellStyle name="Normal 8 2 8 2" xfId="2660" xr:uid="{07852C6C-D0BD-430F-879C-842AD3C715CF}"/>
    <cellStyle name="Normal 8 2 8 3" xfId="2661" xr:uid="{E5D91577-C22B-421C-BBA2-B63EA196E3CF}"/>
    <cellStyle name="Normal 8 2 8 4" xfId="2662" xr:uid="{C42FEA44-E9DB-4B90-95B0-DE6270E2BD74}"/>
    <cellStyle name="Normal 8 2 9" xfId="2663" xr:uid="{63ACB43A-9328-4E62-B212-8E265D57DF8D}"/>
    <cellStyle name="Normal 8 3" xfId="153" xr:uid="{0A14BF04-3214-48F3-9475-B0580892FA96}"/>
    <cellStyle name="Normal 8 3 10" xfId="2664" xr:uid="{DC63C6B7-342B-4A8D-A6F6-146FF32BFAE6}"/>
    <cellStyle name="Normal 8 3 11" xfId="2665" xr:uid="{2D9BA239-20D6-4076-9228-11B0BBBA5F11}"/>
    <cellStyle name="Normal 8 3 2" xfId="154" xr:uid="{3CFB5D2D-2AAF-4A49-8635-023822F99445}"/>
    <cellStyle name="Normal 8 3 2 2" xfId="155" xr:uid="{CC1CB318-945B-4246-95CD-E117B47721E9}"/>
    <cellStyle name="Normal 8 3 2 2 2" xfId="2666" xr:uid="{3021447B-41AB-428B-BF1C-46B301642716}"/>
    <cellStyle name="Normal 8 3 2 2 2 2" xfId="2667" xr:uid="{C3C2E338-4942-4D0E-857E-6F0366DFB1E4}"/>
    <cellStyle name="Normal 8 3 2 2 2 2 2" xfId="2668" xr:uid="{2F6218E3-A577-481A-A4D1-1C1B1B664C16}"/>
    <cellStyle name="Normal 8 3 2 2 2 2 2 2" xfId="4169" xr:uid="{E0F5E480-5855-47CD-BC42-786AB5F1C5D0}"/>
    <cellStyle name="Normal 8 3 2 2 2 2 3" xfId="2669" xr:uid="{742CC8D9-73CD-4F07-8E1A-1C85B153CBD1}"/>
    <cellStyle name="Normal 8 3 2 2 2 2 4" xfId="2670" xr:uid="{F6DFC6C6-4900-428F-98DF-76B76D226F5B}"/>
    <cellStyle name="Normal 8 3 2 2 2 3" xfId="2671" xr:uid="{692101B5-15FA-4D58-8D0D-12A1E8362A8E}"/>
    <cellStyle name="Normal 8 3 2 2 2 3 2" xfId="2672" xr:uid="{DFE2D7B6-8CEB-4759-9250-2C2753BFB828}"/>
    <cellStyle name="Normal 8 3 2 2 2 3 3" xfId="2673" xr:uid="{CEC24D4D-1D38-4C8B-93A4-87D9F55DFDEF}"/>
    <cellStyle name="Normal 8 3 2 2 2 3 4" xfId="2674" xr:uid="{AC420476-FF7B-4F86-AB4E-E245F601F16D}"/>
    <cellStyle name="Normal 8 3 2 2 2 4" xfId="2675" xr:uid="{0DC5F487-7926-4E3C-AEAA-DDDE90AFD6AB}"/>
    <cellStyle name="Normal 8 3 2 2 2 5" xfId="2676" xr:uid="{B9BC81C9-6205-4F9B-A03B-F801769EE491}"/>
    <cellStyle name="Normal 8 3 2 2 2 6" xfId="2677" xr:uid="{5849100F-CF3D-467D-8343-1FD8F1515FE0}"/>
    <cellStyle name="Normal 8 3 2 2 3" xfId="2678" xr:uid="{FAA58282-12AA-4740-8EB7-D59C31E51DAF}"/>
    <cellStyle name="Normal 8 3 2 2 3 2" xfId="2679" xr:uid="{C7C29279-16B5-454E-BDB2-8E58EFD44736}"/>
    <cellStyle name="Normal 8 3 2 2 3 2 2" xfId="2680" xr:uid="{070FF91B-D069-475A-8C28-A5A72CA9DE87}"/>
    <cellStyle name="Normal 8 3 2 2 3 2 3" xfId="2681" xr:uid="{D716628D-012B-48B1-B711-7139F73D8953}"/>
    <cellStyle name="Normal 8 3 2 2 3 2 4" xfId="2682" xr:uid="{A323CA63-CFA6-456A-BFE3-C14AE1E8D6AD}"/>
    <cellStyle name="Normal 8 3 2 2 3 3" xfId="2683" xr:uid="{48FE67D1-66CB-4774-B981-BAD2963F04E0}"/>
    <cellStyle name="Normal 8 3 2 2 3 4" xfId="2684" xr:uid="{CF3A1530-7BE4-49CE-B025-3DE0C0924F84}"/>
    <cellStyle name="Normal 8 3 2 2 3 5" xfId="2685" xr:uid="{B89FFE42-BA9A-4434-9F62-6340D966EF83}"/>
    <cellStyle name="Normal 8 3 2 2 4" xfId="2686" xr:uid="{AC8283C4-E312-4262-A1C0-46E872C7CE0B}"/>
    <cellStyle name="Normal 8 3 2 2 4 2" xfId="2687" xr:uid="{B1612B65-FE1D-40CF-867B-1E736FC0E9CE}"/>
    <cellStyle name="Normal 8 3 2 2 4 3" xfId="2688" xr:uid="{E9DBF075-196A-477A-A779-03FC901E8C56}"/>
    <cellStyle name="Normal 8 3 2 2 4 4" xfId="2689" xr:uid="{606059DB-30A1-4577-BC30-7F765F8A059A}"/>
    <cellStyle name="Normal 8 3 2 2 5" xfId="2690" xr:uid="{B9C697EF-EFEF-4140-960F-018745AE3C73}"/>
    <cellStyle name="Normal 8 3 2 2 5 2" xfId="2691" xr:uid="{DAE5B188-4D67-4F45-9C98-73174E73C52C}"/>
    <cellStyle name="Normal 8 3 2 2 5 3" xfId="2692" xr:uid="{27ABFF4D-EE90-40DA-BB30-37B74068F5D5}"/>
    <cellStyle name="Normal 8 3 2 2 5 4" xfId="2693" xr:uid="{D1A5DF25-F7B7-4E67-912A-4F3C0CDDDBED}"/>
    <cellStyle name="Normal 8 3 2 2 6" xfId="2694" xr:uid="{B0933955-F67D-48BC-8162-9D644D3FB576}"/>
    <cellStyle name="Normal 8 3 2 2 7" xfId="2695" xr:uid="{79804885-FBE6-4F51-964D-C7495EDB9138}"/>
    <cellStyle name="Normal 8 3 2 2 8" xfId="2696" xr:uid="{7CFF18F1-A52D-4BBD-B918-3CE8DB3DB853}"/>
    <cellStyle name="Normal 8 3 2 3" xfId="2697" xr:uid="{2B097D54-F01F-4AA2-AA34-3AA65531F097}"/>
    <cellStyle name="Normal 8 3 2 3 2" xfId="2698" xr:uid="{BF670EE4-26CB-4D78-B8CF-A17358B463BA}"/>
    <cellStyle name="Normal 8 3 2 3 2 2" xfId="2699" xr:uid="{0879D5A2-909D-420D-9ED1-7025DBA3CA71}"/>
    <cellStyle name="Normal 8 3 2 3 2 2 2" xfId="4170" xr:uid="{A3B13A8F-D529-4E79-A86D-2650E584D09B}"/>
    <cellStyle name="Normal 8 3 2 3 2 2 2 2" xfId="4171" xr:uid="{7831726E-A1A2-4794-9FC2-AFB73C8EFF40}"/>
    <cellStyle name="Normal 8 3 2 3 2 2 3" xfId="4172" xr:uid="{B914915D-854F-4C5E-9B57-3BD2C3FD8DF8}"/>
    <cellStyle name="Normal 8 3 2 3 2 3" xfId="2700" xr:uid="{E5E047FB-7AAF-4B19-BAEA-D718E3443DAA}"/>
    <cellStyle name="Normal 8 3 2 3 2 3 2" xfId="4173" xr:uid="{C60C3F6A-FC28-43ED-A436-EE1D60282669}"/>
    <cellStyle name="Normal 8 3 2 3 2 4" xfId="2701" xr:uid="{CCE40047-53F2-47D2-8F35-6E04C89DE32D}"/>
    <cellStyle name="Normal 8 3 2 3 3" xfId="2702" xr:uid="{14788271-C4F4-4537-A0E6-3527BBDAA6A3}"/>
    <cellStyle name="Normal 8 3 2 3 3 2" xfId="2703" xr:uid="{0A545D9E-0105-49A4-8526-1AAF1CC064D3}"/>
    <cellStyle name="Normal 8 3 2 3 3 2 2" xfId="4174" xr:uid="{9A392E3A-D7A8-4675-85A7-D223E9199211}"/>
    <cellStyle name="Normal 8 3 2 3 3 3" xfId="2704" xr:uid="{0BFE2698-742E-428C-BCFB-42C920526AF7}"/>
    <cellStyle name="Normal 8 3 2 3 3 4" xfId="2705" xr:uid="{5F930C32-8569-482A-AF2C-4FA0C46F1F81}"/>
    <cellStyle name="Normal 8 3 2 3 4" xfId="2706" xr:uid="{643B1023-4513-4DB5-9D19-CE7488B6AE92}"/>
    <cellStyle name="Normal 8 3 2 3 4 2" xfId="4175" xr:uid="{677E25C4-8F44-4603-B642-D19805C44AF0}"/>
    <cellStyle name="Normal 8 3 2 3 5" xfId="2707" xr:uid="{4A1F60D7-03F8-44AF-A798-311C807304A1}"/>
    <cellStyle name="Normal 8 3 2 3 6" xfId="2708" xr:uid="{D4BE3DC3-9F6C-43A3-9A6B-BAEE3E3EB696}"/>
    <cellStyle name="Normal 8 3 2 4" xfId="2709" xr:uid="{0389669F-3CE2-48B9-ACE4-9F2B55AA6E2E}"/>
    <cellStyle name="Normal 8 3 2 4 2" xfId="2710" xr:uid="{83E01211-5303-44C6-A9C0-A3802375D30F}"/>
    <cellStyle name="Normal 8 3 2 4 2 2" xfId="2711" xr:uid="{1C2575F8-6255-48D9-9432-3923F909DFBC}"/>
    <cellStyle name="Normal 8 3 2 4 2 2 2" xfId="4176" xr:uid="{65E7B6A1-CC51-4714-87D3-DD884EC95E29}"/>
    <cellStyle name="Normal 8 3 2 4 2 3" xfId="2712" xr:uid="{5C55F1E7-1028-4422-89D6-182CCAA066A5}"/>
    <cellStyle name="Normal 8 3 2 4 2 4" xfId="2713" xr:uid="{298DB47B-1A3B-48A3-B53E-4970FB53201A}"/>
    <cellStyle name="Normal 8 3 2 4 3" xfId="2714" xr:uid="{F3CDAFF2-D4CD-4AC8-A24D-EABB502E4985}"/>
    <cellStyle name="Normal 8 3 2 4 3 2" xfId="4177" xr:uid="{DD978F8B-4CD5-47C8-9813-2B1B26E796D1}"/>
    <cellStyle name="Normal 8 3 2 4 4" xfId="2715" xr:uid="{3B7BC612-E25B-4DA8-AFEB-555A7AB4BA92}"/>
    <cellStyle name="Normal 8 3 2 4 5" xfId="2716" xr:uid="{E2F42752-F19C-4F07-BB3E-05FAC646A82B}"/>
    <cellStyle name="Normal 8 3 2 5" xfId="2717" xr:uid="{ECB57ED3-FDFB-413C-91BA-58CB264BE147}"/>
    <cellStyle name="Normal 8 3 2 5 2" xfId="2718" xr:uid="{BF8C94FB-B6E1-48DF-B45E-12B4985F6F35}"/>
    <cellStyle name="Normal 8 3 2 5 2 2" xfId="4178" xr:uid="{263B358B-EAA2-48B0-8AB7-0F6282C0A76B}"/>
    <cellStyle name="Normal 8 3 2 5 3" xfId="2719" xr:uid="{DFA205A1-E1A9-41FD-BCF8-313B8EE59056}"/>
    <cellStyle name="Normal 8 3 2 5 4" xfId="2720" xr:uid="{AFB17D17-50BE-448D-B620-79B595C4DA8F}"/>
    <cellStyle name="Normal 8 3 2 6" xfId="2721" xr:uid="{2DAF99E7-B71A-4722-A46B-D97AEC11F994}"/>
    <cellStyle name="Normal 8 3 2 6 2" xfId="2722" xr:uid="{244DB0A5-0113-4D5C-9F65-84B2A15678FF}"/>
    <cellStyle name="Normal 8 3 2 6 3" xfId="2723" xr:uid="{601C7C71-22AC-4AAE-9B75-5A35CF3BD487}"/>
    <cellStyle name="Normal 8 3 2 6 4" xfId="2724" xr:uid="{AE98D4D9-C6CB-4E56-8F30-D78B974240DD}"/>
    <cellStyle name="Normal 8 3 2 7" xfId="2725" xr:uid="{45488A64-FA9A-419C-99B6-42A08A4B9822}"/>
    <cellStyle name="Normal 8 3 2 8" xfId="2726" xr:uid="{CB97C914-5BA0-4B83-815C-44806F5923B1}"/>
    <cellStyle name="Normal 8 3 2 9" xfId="2727" xr:uid="{E8D7A016-8C3C-4925-B57E-98B64607F14A}"/>
    <cellStyle name="Normal 8 3 3" xfId="156" xr:uid="{84C82F39-CBFA-4A01-8525-18339652EA35}"/>
    <cellStyle name="Normal 8 3 3 2" xfId="157" xr:uid="{95A471C8-03CD-482E-87AC-3782BB00AD97}"/>
    <cellStyle name="Normal 8 3 3 2 2" xfId="2728" xr:uid="{ED3612D7-9FFD-49CF-80F4-E57EBC45EEA7}"/>
    <cellStyle name="Normal 8 3 3 2 2 2" xfId="2729" xr:uid="{F22F9D76-19B4-4717-B3FB-ED3AD753FB06}"/>
    <cellStyle name="Normal 8 3 3 2 2 2 2" xfId="4179" xr:uid="{DEEE381F-F56B-499D-B151-79B74048E682}"/>
    <cellStyle name="Normal 8 3 3 2 2 3" xfId="2730" xr:uid="{E54C17F9-8F8A-44EF-B97C-3864FCD3DA66}"/>
    <cellStyle name="Normal 8 3 3 2 2 4" xfId="2731" xr:uid="{80334D8F-BECC-4127-8161-352CECE85851}"/>
    <cellStyle name="Normal 8 3 3 2 3" xfId="2732" xr:uid="{10C55F55-550F-4FEB-9054-9B5F2ACF497C}"/>
    <cellStyle name="Normal 8 3 3 2 3 2" xfId="2733" xr:uid="{C7077C20-680F-4B1F-ABE9-84A19EA53A79}"/>
    <cellStyle name="Normal 8 3 3 2 3 3" xfId="2734" xr:uid="{D57BF86E-AEC7-4C12-80C7-ACAF96E1AD53}"/>
    <cellStyle name="Normal 8 3 3 2 3 4" xfId="2735" xr:uid="{F75F2337-6485-443C-8C9B-CEB441F919EE}"/>
    <cellStyle name="Normal 8 3 3 2 4" xfId="2736" xr:uid="{1F6A544A-9CFE-48DC-A0E4-C840DDB52BF7}"/>
    <cellStyle name="Normal 8 3 3 2 5" xfId="2737" xr:uid="{36849051-87A8-4290-853C-122E04F5EE98}"/>
    <cellStyle name="Normal 8 3 3 2 6" xfId="2738" xr:uid="{986275DA-8528-4CBD-80AA-18BE089E82DC}"/>
    <cellStyle name="Normal 8 3 3 3" xfId="2739" xr:uid="{39D8DE5F-0567-4896-8F39-F8DA776D7D67}"/>
    <cellStyle name="Normal 8 3 3 3 2" xfId="2740" xr:uid="{8D0E1A77-2DB2-480C-859C-77D421A68CCA}"/>
    <cellStyle name="Normal 8 3 3 3 2 2" xfId="2741" xr:uid="{E2D0D426-AE5B-4A04-9F03-82D2F2CEA2E4}"/>
    <cellStyle name="Normal 8 3 3 3 2 3" xfId="2742" xr:uid="{0986D5F1-F47C-4AEA-A2FA-8F3C6B203A01}"/>
    <cellStyle name="Normal 8 3 3 3 2 4" xfId="2743" xr:uid="{76BB5282-7FFF-42C2-82E8-36AF591CABE4}"/>
    <cellStyle name="Normal 8 3 3 3 3" xfId="2744" xr:uid="{F0AACFAC-FB0A-4E73-B505-FF0336403539}"/>
    <cellStyle name="Normal 8 3 3 3 4" xfId="2745" xr:uid="{61C91092-46BB-4E9F-9CA4-90CD59ADDDE7}"/>
    <cellStyle name="Normal 8 3 3 3 5" xfId="2746" xr:uid="{810F9CB9-13C2-43F8-B950-AFB4778ED4B8}"/>
    <cellStyle name="Normal 8 3 3 4" xfId="2747" xr:uid="{AAA61596-8740-42A1-AB57-25700CDED865}"/>
    <cellStyle name="Normal 8 3 3 4 2" xfId="2748" xr:uid="{8901C53C-A616-41E9-8C3E-4559435E1CA9}"/>
    <cellStyle name="Normal 8 3 3 4 3" xfId="2749" xr:uid="{31EEAC1B-2C2B-459C-A6AA-FB94B384ADB7}"/>
    <cellStyle name="Normal 8 3 3 4 4" xfId="2750" xr:uid="{74AA82FF-FAE5-4C73-B814-8474315AC993}"/>
    <cellStyle name="Normal 8 3 3 5" xfId="2751" xr:uid="{0F5DA8BB-5AAA-4F95-A111-BACE599042D6}"/>
    <cellStyle name="Normal 8 3 3 5 2" xfId="2752" xr:uid="{758E037B-ACB0-4D4F-BF43-2AEA5B23F7DC}"/>
    <cellStyle name="Normal 8 3 3 5 3" xfId="2753" xr:uid="{8A64279F-6CDB-4893-83BE-7CC1734635DF}"/>
    <cellStyle name="Normal 8 3 3 5 4" xfId="2754" xr:uid="{D1EFBE2E-DDB2-42BE-AD83-C1C1540DE21F}"/>
    <cellStyle name="Normal 8 3 3 6" xfId="2755" xr:uid="{8B13BC45-0E55-4DC5-9F25-488728305F1E}"/>
    <cellStyle name="Normal 8 3 3 7" xfId="2756" xr:uid="{CA81A539-43DD-4711-801A-EC40E05E1E2B}"/>
    <cellStyle name="Normal 8 3 3 8" xfId="2757" xr:uid="{227EB972-37F8-4406-B50E-9E856101B94B}"/>
    <cellStyle name="Normal 8 3 4" xfId="158" xr:uid="{E9222388-42AC-4C9E-9FB7-8993C5121DF1}"/>
    <cellStyle name="Normal 8 3 4 2" xfId="2758" xr:uid="{19E1547D-E2EE-4B3E-89CF-29B58E05E242}"/>
    <cellStyle name="Normal 8 3 4 2 2" xfId="2759" xr:uid="{CD4DFC78-A869-4939-8CBE-779DBB749AFD}"/>
    <cellStyle name="Normal 8 3 4 2 2 2" xfId="2760" xr:uid="{BB3E2669-16EC-4C78-995A-33FA51B2B34B}"/>
    <cellStyle name="Normal 8 3 4 2 2 2 2" xfId="4180" xr:uid="{200A1885-CFC4-4096-84D8-750C49B79F6D}"/>
    <cellStyle name="Normal 8 3 4 2 2 3" xfId="2761" xr:uid="{AEE8A1A1-3CF3-4C15-A546-7048E9FB1A19}"/>
    <cellStyle name="Normal 8 3 4 2 2 4" xfId="2762" xr:uid="{CD9C9CBC-87D5-4002-8D15-50363C9A11B5}"/>
    <cellStyle name="Normal 8 3 4 2 3" xfId="2763" xr:uid="{4A1FB291-C8A4-4B1C-B78F-CA6FD1D9EC74}"/>
    <cellStyle name="Normal 8 3 4 2 3 2" xfId="4181" xr:uid="{BFB0A329-BD50-4E11-AC57-6B2121866D89}"/>
    <cellStyle name="Normal 8 3 4 2 4" xfId="2764" xr:uid="{D14B3396-2504-43BD-91FA-4505711806B1}"/>
    <cellStyle name="Normal 8 3 4 2 5" xfId="2765" xr:uid="{742F93FF-0A70-4CBE-8FF8-FA11D832F2E9}"/>
    <cellStyle name="Normal 8 3 4 3" xfId="2766" xr:uid="{6C10CD0C-5F5F-493A-86F3-87A2069C0F4F}"/>
    <cellStyle name="Normal 8 3 4 3 2" xfId="2767" xr:uid="{33B5D2DE-C3B9-4AB1-BDDF-0E33C636AD64}"/>
    <cellStyle name="Normal 8 3 4 3 2 2" xfId="4182" xr:uid="{DAB97B56-D57B-46B3-8E82-747BA83D71CC}"/>
    <cellStyle name="Normal 8 3 4 3 3" xfId="2768" xr:uid="{29DA4027-6EC0-49F3-B0DC-767827A8ED5D}"/>
    <cellStyle name="Normal 8 3 4 3 4" xfId="2769" xr:uid="{B3A1C566-3CB8-45F5-832D-73E6A26D7F03}"/>
    <cellStyle name="Normal 8 3 4 4" xfId="2770" xr:uid="{1AE935DD-24B3-4006-8710-D6B5EAFC7C4F}"/>
    <cellStyle name="Normal 8 3 4 4 2" xfId="2771" xr:uid="{0F446AD3-B7E3-4C18-A2A0-3B3219A2A1A1}"/>
    <cellStyle name="Normal 8 3 4 4 3" xfId="2772" xr:uid="{C7C65C66-E8DD-4742-A0B9-B5D047DC88D6}"/>
    <cellStyle name="Normal 8 3 4 4 4" xfId="2773" xr:uid="{0DEA3393-516E-4CE3-9ADD-84AA15B88A40}"/>
    <cellStyle name="Normal 8 3 4 5" xfId="2774" xr:uid="{126A45B2-E877-4B67-A822-4204C2512BEF}"/>
    <cellStyle name="Normal 8 3 4 6" xfId="2775" xr:uid="{5833D047-6EBC-4C7A-A927-C3C77A0B272A}"/>
    <cellStyle name="Normal 8 3 4 7" xfId="2776" xr:uid="{0DCE2BB8-1022-48D8-86F4-2FE2ACEE155A}"/>
    <cellStyle name="Normal 8 3 5" xfId="2777" xr:uid="{E160CB95-81CC-4FBB-A7FD-5A7412DD4CF9}"/>
    <cellStyle name="Normal 8 3 5 2" xfId="2778" xr:uid="{8385714B-5020-4535-9BBF-77FE7D8272ED}"/>
    <cellStyle name="Normal 8 3 5 2 2" xfId="2779" xr:uid="{EAFBAC9E-BABF-4311-B938-C0C26A9F5711}"/>
    <cellStyle name="Normal 8 3 5 2 2 2" xfId="4183" xr:uid="{E184447E-6019-453C-A5CC-666AAB41E034}"/>
    <cellStyle name="Normal 8 3 5 2 3" xfId="2780" xr:uid="{1D50ADA7-D8A1-4881-A4E0-A3173B40FA90}"/>
    <cellStyle name="Normal 8 3 5 2 4" xfId="2781" xr:uid="{C9DF0DBC-72D5-453A-93FB-78B9A97D239B}"/>
    <cellStyle name="Normal 8 3 5 3" xfId="2782" xr:uid="{639D853C-7F5B-425A-AC7C-794B7BBECCA3}"/>
    <cellStyle name="Normal 8 3 5 3 2" xfId="2783" xr:uid="{06DF3806-A6E9-438C-B7BB-56F57894B9CE}"/>
    <cellStyle name="Normal 8 3 5 3 3" xfId="2784" xr:uid="{010D8ABE-F580-4AF4-9F8F-F0427BE3A5E7}"/>
    <cellStyle name="Normal 8 3 5 3 4" xfId="2785" xr:uid="{CC1191E7-514F-4160-BA47-9EF0C0E6732C}"/>
    <cellStyle name="Normal 8 3 5 4" xfId="2786" xr:uid="{94DF917B-6604-456A-A811-807C99F1B188}"/>
    <cellStyle name="Normal 8 3 5 5" xfId="2787" xr:uid="{8DECA7FD-9364-47D7-BC02-0FF3AFE6ADC1}"/>
    <cellStyle name="Normal 8 3 5 6" xfId="2788" xr:uid="{1D93C3AA-B74A-49D8-98C7-F246E9097965}"/>
    <cellStyle name="Normal 8 3 6" xfId="2789" xr:uid="{08C2EBD8-B508-4980-BB3C-ECAE83F85655}"/>
    <cellStyle name="Normal 8 3 6 2" xfId="2790" xr:uid="{7A49D1B6-256E-4981-8B99-E2D1DD805732}"/>
    <cellStyle name="Normal 8 3 6 2 2" xfId="2791" xr:uid="{23100E34-C204-43AF-8CB4-CD267CF506A8}"/>
    <cellStyle name="Normal 8 3 6 2 3" xfId="2792" xr:uid="{F1505B51-A874-48AC-9679-0F17B2A22FD1}"/>
    <cellStyle name="Normal 8 3 6 2 4" xfId="2793" xr:uid="{2E781C8A-8189-4BBE-959F-63A7B613DEDF}"/>
    <cellStyle name="Normal 8 3 6 3" xfId="2794" xr:uid="{396E6FC4-7090-424F-A8BC-2A4D8D23215C}"/>
    <cellStyle name="Normal 8 3 6 4" xfId="2795" xr:uid="{FC3FB9D2-1CD0-4AEB-8B6D-3A2245089455}"/>
    <cellStyle name="Normal 8 3 6 5" xfId="2796" xr:uid="{8315207C-D435-4E2D-ABA8-1EC494ECA7B5}"/>
    <cellStyle name="Normal 8 3 7" xfId="2797" xr:uid="{7A80BEEC-9A01-4DBB-A42A-290C3A54D001}"/>
    <cellStyle name="Normal 8 3 7 2" xfId="2798" xr:uid="{31135F63-9E73-49C3-AFEC-0FBC102E26A0}"/>
    <cellStyle name="Normal 8 3 7 3" xfId="2799" xr:uid="{5E98E222-4CC3-413C-B67E-911F88DF2DA7}"/>
    <cellStyle name="Normal 8 3 7 4" xfId="2800" xr:uid="{5C2818EE-0B2E-4841-A6B8-406A26A38B79}"/>
    <cellStyle name="Normal 8 3 8" xfId="2801" xr:uid="{7A7CD3FB-08EF-48E7-86BC-AF33D0478A02}"/>
    <cellStyle name="Normal 8 3 8 2" xfId="2802" xr:uid="{72E80CDC-B379-4E5E-A3BD-1AE7DF7B0930}"/>
    <cellStyle name="Normal 8 3 8 3" xfId="2803" xr:uid="{2BE8B9B9-CBCE-4C0C-BB28-EFE492AD1274}"/>
    <cellStyle name="Normal 8 3 8 4" xfId="2804" xr:uid="{2BC2E195-75B9-43E9-BB9F-6BF2C1C7567B}"/>
    <cellStyle name="Normal 8 3 9" xfId="2805" xr:uid="{ADF0E52A-86A8-47D3-911F-55C3957E538F}"/>
    <cellStyle name="Normal 8 4" xfId="159" xr:uid="{EB21AF67-1CE4-442D-BFB3-3A90D2201B04}"/>
    <cellStyle name="Normal 8 4 10" xfId="2806" xr:uid="{9DA312C9-2ACC-4BC1-A773-995C2246F37B}"/>
    <cellStyle name="Normal 8 4 11" xfId="2807" xr:uid="{3E82C22F-0AFB-4689-B92B-4111CC221EDC}"/>
    <cellStyle name="Normal 8 4 2" xfId="160" xr:uid="{65DFBD1E-682D-424E-91B2-576D6209AE4F}"/>
    <cellStyle name="Normal 8 4 2 2" xfId="2808" xr:uid="{F20BE75A-8352-4F8E-9CB6-B7B46CEC5609}"/>
    <cellStyle name="Normal 8 4 2 2 2" xfId="2809" xr:uid="{65366B0D-F66D-48A3-91BA-1BA5CB4B5B12}"/>
    <cellStyle name="Normal 8 4 2 2 2 2" xfId="2810" xr:uid="{9A360A2D-A8C5-490F-B6EF-A104A017DCD1}"/>
    <cellStyle name="Normal 8 4 2 2 2 2 2" xfId="2811" xr:uid="{26DFCDE3-7D00-45E1-AFBF-DEAD1DEA6CDA}"/>
    <cellStyle name="Normal 8 4 2 2 2 2 3" xfId="2812" xr:uid="{893C3CCF-085E-4CFC-8BE4-2DCBCE5E2932}"/>
    <cellStyle name="Normal 8 4 2 2 2 2 4" xfId="2813" xr:uid="{E5A2A8B7-719B-4D2D-8577-DAD68B3A85AC}"/>
    <cellStyle name="Normal 8 4 2 2 2 3" xfId="2814" xr:uid="{BD881F88-B392-465F-A03B-B0F3BC4D130F}"/>
    <cellStyle name="Normal 8 4 2 2 2 3 2" xfId="2815" xr:uid="{D40BCBDC-4AA4-41FC-87EC-87A0C2523FD1}"/>
    <cellStyle name="Normal 8 4 2 2 2 3 3" xfId="2816" xr:uid="{A70C5103-55F6-4237-B9C0-EAEFB550F16E}"/>
    <cellStyle name="Normal 8 4 2 2 2 3 4" xfId="2817" xr:uid="{5FFA5BE5-62BB-4813-B700-B99074F9DC2C}"/>
    <cellStyle name="Normal 8 4 2 2 2 4" xfId="2818" xr:uid="{CF8460EC-7430-48ED-BB67-B5CCEF38359E}"/>
    <cellStyle name="Normal 8 4 2 2 2 5" xfId="2819" xr:uid="{AC9AC965-9818-4086-B719-4B0D62317D63}"/>
    <cellStyle name="Normal 8 4 2 2 2 6" xfId="2820" xr:uid="{AB17215C-1AA9-414C-BB18-BEAFC8745DB1}"/>
    <cellStyle name="Normal 8 4 2 2 3" xfId="2821" xr:uid="{553D4E23-7177-4A46-B933-149018853965}"/>
    <cellStyle name="Normal 8 4 2 2 3 2" xfId="2822" xr:uid="{92991FA8-CFE1-4670-B33B-2B7FAA72ABB8}"/>
    <cellStyle name="Normal 8 4 2 2 3 2 2" xfId="2823" xr:uid="{0D146132-F9A3-46BA-96ED-5AE1234606B3}"/>
    <cellStyle name="Normal 8 4 2 2 3 2 3" xfId="2824" xr:uid="{AC13E66D-EBC0-4DEF-9602-9D104111D02F}"/>
    <cellStyle name="Normal 8 4 2 2 3 2 4" xfId="2825" xr:uid="{0E0563FD-4374-4E4C-A711-619F474C963C}"/>
    <cellStyle name="Normal 8 4 2 2 3 3" xfId="2826" xr:uid="{E8D57FB4-CF6B-4741-842F-E52A8069ED10}"/>
    <cellStyle name="Normal 8 4 2 2 3 4" xfId="2827" xr:uid="{45CAC5A5-A05F-4EAB-A76F-0FF03B57D2B7}"/>
    <cellStyle name="Normal 8 4 2 2 3 5" xfId="2828" xr:uid="{986DEA02-0F28-4ED0-831B-BDDB29D39FAC}"/>
    <cellStyle name="Normal 8 4 2 2 4" xfId="2829" xr:uid="{9490E56B-7FDE-4251-B3D0-E5B6538F6E83}"/>
    <cellStyle name="Normal 8 4 2 2 4 2" xfId="2830" xr:uid="{974F3DBF-CF7B-45B1-81C2-DBF449903D0A}"/>
    <cellStyle name="Normal 8 4 2 2 4 3" xfId="2831" xr:uid="{58B5285A-CA5A-4880-89F8-AC6509F9E6DE}"/>
    <cellStyle name="Normal 8 4 2 2 4 4" xfId="2832" xr:uid="{64980A39-01DF-4CA2-924D-A04427806FCD}"/>
    <cellStyle name="Normal 8 4 2 2 5" xfId="2833" xr:uid="{A279545C-CD43-4C35-BD3C-642DCD31B379}"/>
    <cellStyle name="Normal 8 4 2 2 5 2" xfId="2834" xr:uid="{CDA8588C-1081-4D8A-846E-EE591DA39610}"/>
    <cellStyle name="Normal 8 4 2 2 5 3" xfId="2835" xr:uid="{2B71D9DC-692E-41F6-B76C-1E0A28AFA01D}"/>
    <cellStyle name="Normal 8 4 2 2 5 4" xfId="2836" xr:uid="{FD201891-13EF-46D6-B7BF-90F79819047B}"/>
    <cellStyle name="Normal 8 4 2 2 6" xfId="2837" xr:uid="{080F42E6-951E-48AF-8021-4BCD16A174C9}"/>
    <cellStyle name="Normal 8 4 2 2 7" xfId="2838" xr:uid="{2E667DEF-3B12-46AB-A295-4BD5C6933CA9}"/>
    <cellStyle name="Normal 8 4 2 2 8" xfId="2839" xr:uid="{BD21C8A2-05F5-4968-ABC5-2DD4D4EF1A4B}"/>
    <cellStyle name="Normal 8 4 2 3" xfId="2840" xr:uid="{4190D78F-EE6D-450A-8596-DD04C44E13E4}"/>
    <cellStyle name="Normal 8 4 2 3 2" xfId="2841" xr:uid="{B8EC7F07-A3C0-4D62-83A1-743E989EF15B}"/>
    <cellStyle name="Normal 8 4 2 3 2 2" xfId="2842" xr:uid="{C5E84FC1-D4A1-4513-976C-5FDAD149F1D2}"/>
    <cellStyle name="Normal 8 4 2 3 2 3" xfId="2843" xr:uid="{5AE22225-2E78-47BE-817A-640F181A7AA1}"/>
    <cellStyle name="Normal 8 4 2 3 2 4" xfId="2844" xr:uid="{CCB7F370-25C4-4022-98F6-7DD89227F169}"/>
    <cellStyle name="Normal 8 4 2 3 3" xfId="2845" xr:uid="{7F3AC2BF-85B6-414C-837A-211BA53649CE}"/>
    <cellStyle name="Normal 8 4 2 3 3 2" xfId="2846" xr:uid="{E0F33865-424B-4684-A4FB-9313BC368BF6}"/>
    <cellStyle name="Normal 8 4 2 3 3 3" xfId="2847" xr:uid="{0E24095C-1574-47FE-B99F-F1D4D64598BD}"/>
    <cellStyle name="Normal 8 4 2 3 3 4" xfId="2848" xr:uid="{24A5D8F0-B480-494C-9C4E-823E764557D5}"/>
    <cellStyle name="Normal 8 4 2 3 4" xfId="2849" xr:uid="{B9371F30-3320-402F-B24C-3CCCA89852C4}"/>
    <cellStyle name="Normal 8 4 2 3 5" xfId="2850" xr:uid="{6B3EFC1D-9FCD-4521-B373-23F16FD12F48}"/>
    <cellStyle name="Normal 8 4 2 3 6" xfId="2851" xr:uid="{EF289C7E-20E5-4B83-A740-785DE5EB0204}"/>
    <cellStyle name="Normal 8 4 2 4" xfId="2852" xr:uid="{B1A7246F-EF6D-429D-A394-1E6A9A2E1B65}"/>
    <cellStyle name="Normal 8 4 2 4 2" xfId="2853" xr:uid="{D511C1A7-B989-46E0-9F6B-8B36DB945479}"/>
    <cellStyle name="Normal 8 4 2 4 2 2" xfId="2854" xr:uid="{42A14C50-94F0-45CA-8300-282CBCDFF1B8}"/>
    <cellStyle name="Normal 8 4 2 4 2 3" xfId="2855" xr:uid="{7324E06B-2185-4629-95F1-0D2CC1D3283E}"/>
    <cellStyle name="Normal 8 4 2 4 2 4" xfId="2856" xr:uid="{21C07F08-717D-4821-9C4E-8C7268592C6E}"/>
    <cellStyle name="Normal 8 4 2 4 3" xfId="2857" xr:uid="{EE5A6EB6-9C40-4CD8-8808-CADAFBAE3B07}"/>
    <cellStyle name="Normal 8 4 2 4 4" xfId="2858" xr:uid="{61EDEDD7-7EE4-4591-BDF1-B0C226F9315F}"/>
    <cellStyle name="Normal 8 4 2 4 5" xfId="2859" xr:uid="{C23561D5-E400-428C-A03C-F8E9900FDD24}"/>
    <cellStyle name="Normal 8 4 2 5" xfId="2860" xr:uid="{E90C16AE-2A81-444C-BDE1-C8E4EDF51B5B}"/>
    <cellStyle name="Normal 8 4 2 5 2" xfId="2861" xr:uid="{5735AEC3-473C-45C0-80A8-39CB8A26982A}"/>
    <cellStyle name="Normal 8 4 2 5 3" xfId="2862" xr:uid="{790007CB-EDD6-4CAA-8EC8-F18CC5A8328A}"/>
    <cellStyle name="Normal 8 4 2 5 4" xfId="2863" xr:uid="{8E510485-FC60-4B5A-B758-5916C2A9D00F}"/>
    <cellStyle name="Normal 8 4 2 6" xfId="2864" xr:uid="{59614E0B-A6F5-40BA-AA1A-9F4A13585D62}"/>
    <cellStyle name="Normal 8 4 2 6 2" xfId="2865" xr:uid="{941BB163-11DA-4778-AEBB-1C12057DA82C}"/>
    <cellStyle name="Normal 8 4 2 6 3" xfId="2866" xr:uid="{E191A6AD-3592-4B55-8315-A095F6038A89}"/>
    <cellStyle name="Normal 8 4 2 6 4" xfId="2867" xr:uid="{14B6E051-6ED9-435A-9B44-E7D451C0955E}"/>
    <cellStyle name="Normal 8 4 2 7" xfId="2868" xr:uid="{4AE964FC-BF40-42E6-966C-3F0485A28647}"/>
    <cellStyle name="Normal 8 4 2 8" xfId="2869" xr:uid="{E138AFB0-01E4-4BB7-95FF-3FD632493834}"/>
    <cellStyle name="Normal 8 4 2 9" xfId="2870" xr:uid="{CD3D1427-58DA-4D69-821A-4AD46FD07C4D}"/>
    <cellStyle name="Normal 8 4 3" xfId="2871" xr:uid="{94D9AF9B-2EAB-40D2-AE1E-E4CEC14E2208}"/>
    <cellStyle name="Normal 8 4 3 2" xfId="2872" xr:uid="{D5760702-94CA-409F-BD78-C12F3E7FAE2B}"/>
    <cellStyle name="Normal 8 4 3 2 2" xfId="2873" xr:uid="{C44C3D42-4F7E-44B6-AF61-80785DBCC2C9}"/>
    <cellStyle name="Normal 8 4 3 2 2 2" xfId="2874" xr:uid="{E7A5AE36-6B99-462E-A898-7DA69E1D47C7}"/>
    <cellStyle name="Normal 8 4 3 2 2 2 2" xfId="4184" xr:uid="{0E9CD470-CB1D-48BF-9107-2AC8E946E300}"/>
    <cellStyle name="Normal 8 4 3 2 2 3" xfId="2875" xr:uid="{5C7CF0D0-F3F6-4F1C-943B-669760E15D62}"/>
    <cellStyle name="Normal 8 4 3 2 2 4" xfId="2876" xr:uid="{2A9144C3-61D1-4BEE-9ECC-0B89ADF507D9}"/>
    <cellStyle name="Normal 8 4 3 2 3" xfId="2877" xr:uid="{31656385-36D8-433A-951E-300613E3CF0D}"/>
    <cellStyle name="Normal 8 4 3 2 3 2" xfId="2878" xr:uid="{843FE57C-5D1D-447C-BF14-E329981A6C1B}"/>
    <cellStyle name="Normal 8 4 3 2 3 3" xfId="2879" xr:uid="{DD4F62C2-239B-43EF-9E56-B58C4D8ADEC8}"/>
    <cellStyle name="Normal 8 4 3 2 3 4" xfId="2880" xr:uid="{55D315D3-B005-4A45-BF74-8032C7266C06}"/>
    <cellStyle name="Normal 8 4 3 2 4" xfId="2881" xr:uid="{0BDD5F92-ABCB-4678-81F2-867FA78977B3}"/>
    <cellStyle name="Normal 8 4 3 2 5" xfId="2882" xr:uid="{185CEBB5-5531-46BF-8B7E-F7335B53CDF3}"/>
    <cellStyle name="Normal 8 4 3 2 6" xfId="2883" xr:uid="{2E4172F5-1A2D-4378-ACA9-854DA692803F}"/>
    <cellStyle name="Normal 8 4 3 3" xfId="2884" xr:uid="{AAAB1346-EC1A-4CF2-906F-E707D02AD4A5}"/>
    <cellStyle name="Normal 8 4 3 3 2" xfId="2885" xr:uid="{C91AE72D-B2BC-4D37-AD47-8CE1D85D0D96}"/>
    <cellStyle name="Normal 8 4 3 3 2 2" xfId="2886" xr:uid="{E2DCE5C8-E6EE-4B45-B6C5-C517E2F54ECA}"/>
    <cellStyle name="Normal 8 4 3 3 2 3" xfId="2887" xr:uid="{E92C3337-309E-4180-84FC-C79E2C413000}"/>
    <cellStyle name="Normal 8 4 3 3 2 4" xfId="2888" xr:uid="{61A7C625-BD8B-456A-98FE-223FBC67797B}"/>
    <cellStyle name="Normal 8 4 3 3 3" xfId="2889" xr:uid="{9237767C-6099-45C0-800F-E7CE88A3B4E6}"/>
    <cellStyle name="Normal 8 4 3 3 4" xfId="2890" xr:uid="{22C53E5E-5022-4ACC-8FC3-88FB6FCAF834}"/>
    <cellStyle name="Normal 8 4 3 3 5" xfId="2891" xr:uid="{0383CECF-46E5-4682-A9DF-B9C19673B7C3}"/>
    <cellStyle name="Normal 8 4 3 4" xfId="2892" xr:uid="{F14640D5-51E3-4AD7-9498-9FE5E0CCBB72}"/>
    <cellStyle name="Normal 8 4 3 4 2" xfId="2893" xr:uid="{3C10BD4B-7FDA-4EC4-BC97-F2DA3678F24D}"/>
    <cellStyle name="Normal 8 4 3 4 3" xfId="2894" xr:uid="{3538477B-ACE3-4718-A0CD-CF4B43373366}"/>
    <cellStyle name="Normal 8 4 3 4 4" xfId="2895" xr:uid="{21B0A003-0986-42AF-B1EC-696A5D7D614D}"/>
    <cellStyle name="Normal 8 4 3 5" xfId="2896" xr:uid="{AAC482DF-EDF4-4F1F-BD38-2A78B839DC36}"/>
    <cellStyle name="Normal 8 4 3 5 2" xfId="2897" xr:uid="{9F2D1B93-3628-4FE5-A8D7-23A423888118}"/>
    <cellStyle name="Normal 8 4 3 5 3" xfId="2898" xr:uid="{992FE989-539C-4E24-9C3A-9EED2BBA56D1}"/>
    <cellStyle name="Normal 8 4 3 5 4" xfId="2899" xr:uid="{C589043B-B518-42CC-9DB6-B08692F7F7BC}"/>
    <cellStyle name="Normal 8 4 3 6" xfId="2900" xr:uid="{4BF71CFB-9B53-468C-B72C-81F6B4E203E9}"/>
    <cellStyle name="Normal 8 4 3 7" xfId="2901" xr:uid="{D53DF7F6-43C0-440F-AAAB-542316F05308}"/>
    <cellStyle name="Normal 8 4 3 8" xfId="2902" xr:uid="{E381A52D-8A6E-4C38-95F8-97A4B856E0B4}"/>
    <cellStyle name="Normal 8 4 4" xfId="2903" xr:uid="{0649D430-09E8-4C9E-80AE-1C8261C7E575}"/>
    <cellStyle name="Normal 8 4 4 2" xfId="2904" xr:uid="{585125D4-8E39-4CF5-8C94-E8BC09B95DD8}"/>
    <cellStyle name="Normal 8 4 4 2 2" xfId="2905" xr:uid="{9AB24500-16CA-4C76-BB62-EB55F128CED3}"/>
    <cellStyle name="Normal 8 4 4 2 2 2" xfId="2906" xr:uid="{130B4C24-D770-4425-90C4-C2862E459CA8}"/>
    <cellStyle name="Normal 8 4 4 2 2 3" xfId="2907" xr:uid="{2D768FE4-1839-45CA-8DD9-2A70BF876D74}"/>
    <cellStyle name="Normal 8 4 4 2 2 4" xfId="2908" xr:uid="{A719560B-0626-4209-8989-163DB8FBCFEF}"/>
    <cellStyle name="Normal 8 4 4 2 3" xfId="2909" xr:uid="{0BB38F51-ABE9-4403-869E-45B30885F46F}"/>
    <cellStyle name="Normal 8 4 4 2 4" xfId="2910" xr:uid="{3E474277-A84A-4AB0-8097-B87655F44AFC}"/>
    <cellStyle name="Normal 8 4 4 2 5" xfId="2911" xr:uid="{21EEA679-3C5D-4328-B21C-923606F2A17A}"/>
    <cellStyle name="Normal 8 4 4 3" xfId="2912" xr:uid="{CAC8468C-B304-4CFF-B725-F982F1501D3A}"/>
    <cellStyle name="Normal 8 4 4 3 2" xfId="2913" xr:uid="{0F41F635-8B70-46AC-8CED-D1348806434A}"/>
    <cellStyle name="Normal 8 4 4 3 3" xfId="2914" xr:uid="{A4EE36A6-8926-44D6-B230-D1CAE376420A}"/>
    <cellStyle name="Normal 8 4 4 3 4" xfId="2915" xr:uid="{318B9673-F241-4175-B54B-55C185A4D636}"/>
    <cellStyle name="Normal 8 4 4 4" xfId="2916" xr:uid="{D8B4DA91-901F-46B9-A24D-092BD7485A24}"/>
    <cellStyle name="Normal 8 4 4 4 2" xfId="2917" xr:uid="{82A992B2-6276-426A-A114-CC170FEF65F2}"/>
    <cellStyle name="Normal 8 4 4 4 3" xfId="2918" xr:uid="{416485D2-6D7B-4CB3-B4D0-81DFD86D3DA2}"/>
    <cellStyle name="Normal 8 4 4 4 4" xfId="2919" xr:uid="{848495C3-BE38-45E5-B589-16D867CCC175}"/>
    <cellStyle name="Normal 8 4 4 5" xfId="2920" xr:uid="{A279E022-E1C6-449D-AC3F-A04AF3603D0B}"/>
    <cellStyle name="Normal 8 4 4 6" xfId="2921" xr:uid="{66EB7E5F-A08D-416C-A9E5-70E792554FFA}"/>
    <cellStyle name="Normal 8 4 4 7" xfId="2922" xr:uid="{5E3EF61C-AEDB-4A06-8032-1EF3CD093EBD}"/>
    <cellStyle name="Normal 8 4 5" xfId="2923" xr:uid="{D72EC067-52FB-4639-8B5C-839C3D78EF23}"/>
    <cellStyle name="Normal 8 4 5 2" xfId="2924" xr:uid="{BA4A0696-B8E0-48E4-8A3F-D3DF9658299C}"/>
    <cellStyle name="Normal 8 4 5 2 2" xfId="2925" xr:uid="{ABC2AE5F-B97B-4B48-8872-D7C3CA8F1FF3}"/>
    <cellStyle name="Normal 8 4 5 2 3" xfId="2926" xr:uid="{3AA1A096-8EF7-4EA4-AA70-B164D7397F54}"/>
    <cellStyle name="Normal 8 4 5 2 4" xfId="2927" xr:uid="{961C91B8-10FC-4DD4-A618-F91C5833056D}"/>
    <cellStyle name="Normal 8 4 5 3" xfId="2928" xr:uid="{A6CC9C19-4C16-41C7-B427-8ECA3C47DABE}"/>
    <cellStyle name="Normal 8 4 5 3 2" xfId="2929" xr:uid="{580D866C-1DBF-4148-AAA0-954C2175AA38}"/>
    <cellStyle name="Normal 8 4 5 3 3" xfId="2930" xr:uid="{4BD21384-FC77-4CEB-9919-673BA3A63F3D}"/>
    <cellStyle name="Normal 8 4 5 3 4" xfId="2931" xr:uid="{9F76AA2A-8735-4FA6-91C0-C2953395D7F8}"/>
    <cellStyle name="Normal 8 4 5 4" xfId="2932" xr:uid="{5B50F3B1-F091-4094-9FB2-1D5EE1055579}"/>
    <cellStyle name="Normal 8 4 5 5" xfId="2933" xr:uid="{943CCCE5-FA5C-4889-B859-DF86DD83E476}"/>
    <cellStyle name="Normal 8 4 5 6" xfId="2934" xr:uid="{DC0F7D16-A70C-4A6F-9E17-D7C21340C947}"/>
    <cellStyle name="Normal 8 4 6" xfId="2935" xr:uid="{DA9E87E4-44B6-43B2-9A0E-5500B44BE456}"/>
    <cellStyle name="Normal 8 4 6 2" xfId="2936" xr:uid="{04595414-E8F4-462E-93E3-42D5AAF3AE41}"/>
    <cellStyle name="Normal 8 4 6 2 2" xfId="2937" xr:uid="{28E67FA9-7436-4A26-9403-1E6D2DE6A82F}"/>
    <cellStyle name="Normal 8 4 6 2 3" xfId="2938" xr:uid="{3F00ED9F-3BBA-4AED-8B26-F84E278CCAEA}"/>
    <cellStyle name="Normal 8 4 6 2 4" xfId="2939" xr:uid="{F1F344D2-667A-43F7-81CD-888C51F86668}"/>
    <cellStyle name="Normal 8 4 6 3" xfId="2940" xr:uid="{9F5A9ACE-1F95-4647-B418-5AA369A2ED67}"/>
    <cellStyle name="Normal 8 4 6 4" xfId="2941" xr:uid="{5E4F2C35-9970-494B-BAEE-33E68B1EA5CF}"/>
    <cellStyle name="Normal 8 4 6 5" xfId="2942" xr:uid="{1AFD568E-CCB6-42D3-B29A-00C8A3040241}"/>
    <cellStyle name="Normal 8 4 7" xfId="2943" xr:uid="{70A17B2D-447A-4D06-A7EE-D6D27594DB6F}"/>
    <cellStyle name="Normal 8 4 7 2" xfId="2944" xr:uid="{5CFD1F51-272B-4600-A290-9F113A3BBD9A}"/>
    <cellStyle name="Normal 8 4 7 3" xfId="2945" xr:uid="{50FEFCF9-246C-46A7-AF39-272DD3793F54}"/>
    <cellStyle name="Normal 8 4 7 4" xfId="2946" xr:uid="{B89B51AE-14CA-4161-87CB-A6FBBF59F480}"/>
    <cellStyle name="Normal 8 4 8" xfId="2947" xr:uid="{DE6A0905-7493-4D5C-BE70-51B8EF895926}"/>
    <cellStyle name="Normal 8 4 8 2" xfId="2948" xr:uid="{DCAB77AF-2F4D-44C0-9FBD-0BA16920013A}"/>
    <cellStyle name="Normal 8 4 8 3" xfId="2949" xr:uid="{66D19041-E2BA-4C46-86EF-FCF2F7F73326}"/>
    <cellStyle name="Normal 8 4 8 4" xfId="2950" xr:uid="{C3030714-C96C-46AA-9052-CD9FFE3378AA}"/>
    <cellStyle name="Normal 8 4 9" xfId="2951" xr:uid="{FB1D9F5F-D09F-4CEB-A5AD-7DBFDE1087D4}"/>
    <cellStyle name="Normal 8 5" xfId="161" xr:uid="{D1C6A12C-B0D1-4F8E-A9E0-61A5A4A887DB}"/>
    <cellStyle name="Normal 8 5 2" xfId="162" xr:uid="{C7118E13-9D82-4DA8-BB27-C91F5C5015E5}"/>
    <cellStyle name="Normal 8 5 2 2" xfId="2952" xr:uid="{7611D84B-80F7-4C92-89D0-E73A465CE87A}"/>
    <cellStyle name="Normal 8 5 2 2 2" xfId="2953" xr:uid="{3CB456D6-707C-4A7B-98C7-E02F0E7A109F}"/>
    <cellStyle name="Normal 8 5 2 2 2 2" xfId="2954" xr:uid="{552F5E8C-A6C7-459E-A71E-7E8ECFB22A46}"/>
    <cellStyle name="Normal 8 5 2 2 2 3" xfId="2955" xr:uid="{8294C46D-FE64-4AB2-9FF5-BE348B87A005}"/>
    <cellStyle name="Normal 8 5 2 2 2 4" xfId="2956" xr:uid="{42942CF5-A0E5-4EFF-A071-881D70F14078}"/>
    <cellStyle name="Normal 8 5 2 2 3" xfId="2957" xr:uid="{0B59B8BF-9377-487C-8C08-A05B981C0F0B}"/>
    <cellStyle name="Normal 8 5 2 2 3 2" xfId="2958" xr:uid="{C5A522E7-1F73-48D8-B2CC-768E603E8C0D}"/>
    <cellStyle name="Normal 8 5 2 2 3 3" xfId="2959" xr:uid="{4649F0F2-C6CF-4877-BB3E-37F59E07F17A}"/>
    <cellStyle name="Normal 8 5 2 2 3 4" xfId="2960" xr:uid="{BECBDC03-B999-4D29-88E1-BE0BE88ED0AB}"/>
    <cellStyle name="Normal 8 5 2 2 4" xfId="2961" xr:uid="{E11ABC4A-1CF3-40DF-973B-A405AF06350C}"/>
    <cellStyle name="Normal 8 5 2 2 5" xfId="2962" xr:uid="{67221EC4-134A-43A2-A93E-C2D038EC7E38}"/>
    <cellStyle name="Normal 8 5 2 2 6" xfId="2963" xr:uid="{4C629D87-5019-45CD-9CFC-E7D3F3D25DF6}"/>
    <cellStyle name="Normal 8 5 2 3" xfId="2964" xr:uid="{DAEEAF3E-016C-40D2-AD49-5FD8828E5C8C}"/>
    <cellStyle name="Normal 8 5 2 3 2" xfId="2965" xr:uid="{8ADF118B-1409-4315-AA15-E9EE77E42453}"/>
    <cellStyle name="Normal 8 5 2 3 2 2" xfId="2966" xr:uid="{A21E1B9D-F6B2-4AE2-8374-469BEDB78AF6}"/>
    <cellStyle name="Normal 8 5 2 3 2 3" xfId="2967" xr:uid="{91CB4395-C2ED-4E37-97D5-FFEB90647E58}"/>
    <cellStyle name="Normal 8 5 2 3 2 4" xfId="2968" xr:uid="{5BCA2F39-C19E-4D80-9495-BA895EB5413D}"/>
    <cellStyle name="Normal 8 5 2 3 3" xfId="2969" xr:uid="{629FBC10-D1E0-4D44-B6A1-9961CD688AEF}"/>
    <cellStyle name="Normal 8 5 2 3 4" xfId="2970" xr:uid="{83E7A226-42C5-41D2-AC11-950619452897}"/>
    <cellStyle name="Normal 8 5 2 3 5" xfId="2971" xr:uid="{2F6F485B-E416-40F1-9A38-F4D99F3A266D}"/>
    <cellStyle name="Normal 8 5 2 4" xfId="2972" xr:uid="{4DE6CB64-C469-483D-A69A-DEC594BE6B28}"/>
    <cellStyle name="Normal 8 5 2 4 2" xfId="2973" xr:uid="{CBD75171-3927-47A3-B5FC-D80AFA869DDF}"/>
    <cellStyle name="Normal 8 5 2 4 3" xfId="2974" xr:uid="{3A7F51CA-DCE6-411D-B683-99B97AD7B530}"/>
    <cellStyle name="Normal 8 5 2 4 4" xfId="2975" xr:uid="{F79AD497-2A07-44F4-887A-7DE1274C020B}"/>
    <cellStyle name="Normal 8 5 2 5" xfId="2976" xr:uid="{251DCD4D-EC46-41FC-B915-4B60FB2C0515}"/>
    <cellStyle name="Normal 8 5 2 5 2" xfId="2977" xr:uid="{B69722AD-95C7-4D05-AEFE-C965DFB7A43F}"/>
    <cellStyle name="Normal 8 5 2 5 3" xfId="2978" xr:uid="{445C4025-A8A7-40DB-A14A-8E1B3F6A5FDC}"/>
    <cellStyle name="Normal 8 5 2 5 4" xfId="2979" xr:uid="{3B10C33F-41EF-45DA-9041-62FD66386247}"/>
    <cellStyle name="Normal 8 5 2 6" xfId="2980" xr:uid="{D358A14F-6D1D-4F32-AF4E-7633152FC45D}"/>
    <cellStyle name="Normal 8 5 2 7" xfId="2981" xr:uid="{D3945589-88D8-4588-ABCB-529A43702C5A}"/>
    <cellStyle name="Normal 8 5 2 8" xfId="2982" xr:uid="{DB2B86A8-8148-4DE9-8C0E-305D779E9B34}"/>
    <cellStyle name="Normal 8 5 3" xfId="2983" xr:uid="{32ACB82D-4DBE-4BCA-B47A-FB9AF694CBC9}"/>
    <cellStyle name="Normal 8 5 3 2" xfId="2984" xr:uid="{20D7019B-E745-4A32-A4CD-4705BFA28759}"/>
    <cellStyle name="Normal 8 5 3 2 2" xfId="2985" xr:uid="{EC55971F-8EF9-406C-99AE-9A92C9B71593}"/>
    <cellStyle name="Normal 8 5 3 2 3" xfId="2986" xr:uid="{A9576110-221C-4957-9775-91A4E651381F}"/>
    <cellStyle name="Normal 8 5 3 2 4" xfId="2987" xr:uid="{7D02FDCE-A840-4677-AC53-5B0A67672294}"/>
    <cellStyle name="Normal 8 5 3 3" xfId="2988" xr:uid="{DAE006C1-DFE1-4608-A2E1-E2B4FC8EDF1D}"/>
    <cellStyle name="Normal 8 5 3 3 2" xfId="2989" xr:uid="{9319F500-23F2-4A95-94CA-CE539ADD6599}"/>
    <cellStyle name="Normal 8 5 3 3 3" xfId="2990" xr:uid="{DEC6D65B-88F8-460D-9845-B00327B48F0B}"/>
    <cellStyle name="Normal 8 5 3 3 4" xfId="2991" xr:uid="{EEF878C6-C78D-43D7-BE02-698AE7C11A8F}"/>
    <cellStyle name="Normal 8 5 3 4" xfId="2992" xr:uid="{4A58A1CB-DB9C-4354-BF59-BFA363F8E6CF}"/>
    <cellStyle name="Normal 8 5 3 5" xfId="2993" xr:uid="{7A709E05-D092-4E20-B0D4-44CCFC514681}"/>
    <cellStyle name="Normal 8 5 3 6" xfId="2994" xr:uid="{D7A2E43A-1D67-4849-B84F-AC75052A80F6}"/>
    <cellStyle name="Normal 8 5 4" xfId="2995" xr:uid="{69B84075-7110-4E40-8914-D5C229EDB34B}"/>
    <cellStyle name="Normal 8 5 4 2" xfId="2996" xr:uid="{4E273F0D-7150-4173-9198-11209FD6CE88}"/>
    <cellStyle name="Normal 8 5 4 2 2" xfId="2997" xr:uid="{CF143B14-6973-4708-9EBA-880D8EAD979B}"/>
    <cellStyle name="Normal 8 5 4 2 3" xfId="2998" xr:uid="{D7BAF0CA-C3CE-49D2-B813-F7E2AE6D4A41}"/>
    <cellStyle name="Normal 8 5 4 2 4" xfId="2999" xr:uid="{3E544A42-F02F-4719-9757-F25869AF9AF7}"/>
    <cellStyle name="Normal 8 5 4 3" xfId="3000" xr:uid="{E77A2208-4236-4228-A2FD-BEE5895295C6}"/>
    <cellStyle name="Normal 8 5 4 4" xfId="3001" xr:uid="{360F7AC8-BA2D-4058-B2EE-C316A621B457}"/>
    <cellStyle name="Normal 8 5 4 5" xfId="3002" xr:uid="{FE997613-A228-42DA-B5F7-D997653BF691}"/>
    <cellStyle name="Normal 8 5 5" xfId="3003" xr:uid="{6D799E55-16F9-41B5-860E-6706C49A19DE}"/>
    <cellStyle name="Normal 8 5 5 2" xfId="3004" xr:uid="{54237464-77E3-475F-BAC9-73CCCFCDAB92}"/>
    <cellStyle name="Normal 8 5 5 3" xfId="3005" xr:uid="{C5FA2FE0-34CA-498C-8D81-F428956CEE9A}"/>
    <cellStyle name="Normal 8 5 5 4" xfId="3006" xr:uid="{F1B6A51B-3121-439D-A823-754D17F96BAC}"/>
    <cellStyle name="Normal 8 5 6" xfId="3007" xr:uid="{8A1CF7AC-1C89-429A-9685-F69536B6D4DC}"/>
    <cellStyle name="Normal 8 5 6 2" xfId="3008" xr:uid="{2F97D51A-52AC-4540-8B06-5A32DAB168B2}"/>
    <cellStyle name="Normal 8 5 6 3" xfId="3009" xr:uid="{A554A9BF-48B4-4CCA-BE18-057CF0EB2207}"/>
    <cellStyle name="Normal 8 5 6 4" xfId="3010" xr:uid="{5B33D6D6-A0A0-4C9C-BE7F-A3B8E2F7D7F2}"/>
    <cellStyle name="Normal 8 5 7" xfId="3011" xr:uid="{EE06B872-A3A1-4016-BDE1-2A25A3F5DCAA}"/>
    <cellStyle name="Normal 8 5 8" xfId="3012" xr:uid="{D2B425C1-3A7D-4AAC-97D0-0B64C72EE0F5}"/>
    <cellStyle name="Normal 8 5 9" xfId="3013" xr:uid="{35622B93-2EEB-411D-AB5F-9488E7BCE5A9}"/>
    <cellStyle name="Normal 8 6" xfId="163" xr:uid="{FF9720E4-BC4F-4282-AA31-005BD3830977}"/>
    <cellStyle name="Normal 8 6 2" xfId="3014" xr:uid="{934EA38C-17F8-49DE-8B82-3FC0E838AD01}"/>
    <cellStyle name="Normal 8 6 2 2" xfId="3015" xr:uid="{7F618303-A79D-4965-8828-C0E06CDDD217}"/>
    <cellStyle name="Normal 8 6 2 2 2" xfId="3016" xr:uid="{B9F2EC48-4284-45AF-AFEB-E3A311A18DAF}"/>
    <cellStyle name="Normal 8 6 2 2 2 2" xfId="4185" xr:uid="{8565549D-1A36-4973-B862-EF515A53F005}"/>
    <cellStyle name="Normal 8 6 2 2 3" xfId="3017" xr:uid="{42C5AD50-221A-4C7F-A25B-4FFFC99A6D66}"/>
    <cellStyle name="Normal 8 6 2 2 4" xfId="3018" xr:uid="{F18F6AFA-061A-40E2-871E-9DE47C2093ED}"/>
    <cellStyle name="Normal 8 6 2 3" xfId="3019" xr:uid="{989ED1E1-2AF1-4ABA-87A6-DD157AF57CFD}"/>
    <cellStyle name="Normal 8 6 2 3 2" xfId="3020" xr:uid="{C9633A2A-19C3-434E-8039-FA31D7048E51}"/>
    <cellStyle name="Normal 8 6 2 3 3" xfId="3021" xr:uid="{AD81179A-F062-453F-99F7-C4D0FE40F621}"/>
    <cellStyle name="Normal 8 6 2 3 4" xfId="3022" xr:uid="{56173773-C38B-4661-BEEA-BC5DDB663152}"/>
    <cellStyle name="Normal 8 6 2 4" xfId="3023" xr:uid="{6E47DB66-039C-4227-891C-E5B6E1AC9B96}"/>
    <cellStyle name="Normal 8 6 2 5" xfId="3024" xr:uid="{48A9760E-7313-4987-90FF-A4C9D1112E0A}"/>
    <cellStyle name="Normal 8 6 2 6" xfId="3025" xr:uid="{9992E32E-E0DA-4968-92C8-687119A30F73}"/>
    <cellStyle name="Normal 8 6 3" xfId="3026" xr:uid="{9781BD5D-DD00-4683-BA09-2F0627CB69FA}"/>
    <cellStyle name="Normal 8 6 3 2" xfId="3027" xr:uid="{27B467E0-BA0E-45B5-8159-6A43774B01D5}"/>
    <cellStyle name="Normal 8 6 3 2 2" xfId="3028" xr:uid="{194A4D2E-838A-4012-9A49-C83B8EB2092F}"/>
    <cellStyle name="Normal 8 6 3 2 3" xfId="3029" xr:uid="{23A5D1EA-D694-475A-A3BC-543EF57C156F}"/>
    <cellStyle name="Normal 8 6 3 2 4" xfId="3030" xr:uid="{C08F27E7-C4B4-4029-8953-C096AC62A5CE}"/>
    <cellStyle name="Normal 8 6 3 3" xfId="3031" xr:uid="{1B155322-DA6F-4F56-829D-A74486288EC0}"/>
    <cellStyle name="Normal 8 6 3 4" xfId="3032" xr:uid="{FE51E92D-298D-4AFC-9A44-CF0CD559A52B}"/>
    <cellStyle name="Normal 8 6 3 5" xfId="3033" xr:uid="{244466BC-8487-4556-9D5F-7A36C1A778D6}"/>
    <cellStyle name="Normal 8 6 4" xfId="3034" xr:uid="{01321E1A-F262-4080-9336-C1DA7F07D592}"/>
    <cellStyle name="Normal 8 6 4 2" xfId="3035" xr:uid="{4D5E3321-2BA6-485D-B197-229198F971D7}"/>
    <cellStyle name="Normal 8 6 4 3" xfId="3036" xr:uid="{3C13D895-0D7C-47EB-8AB2-0E74977102BB}"/>
    <cellStyle name="Normal 8 6 4 4" xfId="3037" xr:uid="{98616306-F2D2-4C8C-84DD-AE37618D38C3}"/>
    <cellStyle name="Normal 8 6 5" xfId="3038" xr:uid="{7D6F11D3-25B8-4D2A-8CDC-7DA942782C70}"/>
    <cellStyle name="Normal 8 6 5 2" xfId="3039" xr:uid="{BFCEBB92-7618-4CAF-B4CE-65A6CA36F40A}"/>
    <cellStyle name="Normal 8 6 5 3" xfId="3040" xr:uid="{D95C7842-DFA3-4856-9D9A-43FEF26930EE}"/>
    <cellStyle name="Normal 8 6 5 4" xfId="3041" xr:uid="{A2598DB6-8544-406D-A93F-60D5A4CA3759}"/>
    <cellStyle name="Normal 8 6 6" xfId="3042" xr:uid="{267CD37B-911D-4E78-AD34-EB068A4160AF}"/>
    <cellStyle name="Normal 8 6 7" xfId="3043" xr:uid="{66A16A13-A264-45BE-B9D3-D8D560905EB6}"/>
    <cellStyle name="Normal 8 6 8" xfId="3044" xr:uid="{8187E17B-D60F-4B7E-8AFE-4E14A3E5F600}"/>
    <cellStyle name="Normal 8 7" xfId="3045" xr:uid="{20DCE6E8-A6D2-4731-B3BA-73E7E02279B0}"/>
    <cellStyle name="Normal 8 7 2" xfId="3046" xr:uid="{AE195B50-07F0-4615-AD09-ED95D64C903C}"/>
    <cellStyle name="Normal 8 7 2 2" xfId="3047" xr:uid="{DCD9261D-082C-4725-A198-7704B9273AD0}"/>
    <cellStyle name="Normal 8 7 2 2 2" xfId="3048" xr:uid="{8836A41A-C504-4FE7-B696-C8DC87787FC5}"/>
    <cellStyle name="Normal 8 7 2 2 3" xfId="3049" xr:uid="{07F641BF-5D58-48F8-9B0F-FDD181E9804F}"/>
    <cellStyle name="Normal 8 7 2 2 4" xfId="3050" xr:uid="{1C2AF7F5-7C4D-4BAA-BA4D-C10072B7358D}"/>
    <cellStyle name="Normal 8 7 2 3" xfId="3051" xr:uid="{A78B0227-9037-455A-868E-EE60FF6E7433}"/>
    <cellStyle name="Normal 8 7 2 4" xfId="3052" xr:uid="{9A951319-9531-40A7-B2FC-742B0AD3B08A}"/>
    <cellStyle name="Normal 8 7 2 5" xfId="3053" xr:uid="{F173D51C-C226-4F26-8966-A1957F5F802A}"/>
    <cellStyle name="Normal 8 7 3" xfId="3054" xr:uid="{B5158811-418A-4799-A447-E2326B40B9A5}"/>
    <cellStyle name="Normal 8 7 3 2" xfId="3055" xr:uid="{2E659D20-52AB-4C13-8576-01CC20DDCE4C}"/>
    <cellStyle name="Normal 8 7 3 3" xfId="3056" xr:uid="{8108FBA5-B3A3-4BD5-9DA4-22657A8AC7CB}"/>
    <cellStyle name="Normal 8 7 3 4" xfId="3057" xr:uid="{A1084F22-779E-4941-AA63-B43EEB5C1B47}"/>
    <cellStyle name="Normal 8 7 4" xfId="3058" xr:uid="{93B269A6-A7CD-4A40-976B-A0EDA02EE572}"/>
    <cellStyle name="Normal 8 7 4 2" xfId="3059" xr:uid="{7F8103B4-69DA-45BC-83B3-D4A6C7728EE3}"/>
    <cellStyle name="Normal 8 7 4 3" xfId="3060" xr:uid="{82A28466-4864-4BFE-B7F8-92801E3B288D}"/>
    <cellStyle name="Normal 8 7 4 4" xfId="3061" xr:uid="{AC0182BE-D999-436D-8D45-43F23F8ACF98}"/>
    <cellStyle name="Normal 8 7 5" xfId="3062" xr:uid="{6784D8D5-A4B6-4F34-9102-316235F651AA}"/>
    <cellStyle name="Normal 8 7 6" xfId="3063" xr:uid="{28046A0A-0059-4827-8D7F-733EBD12238B}"/>
    <cellStyle name="Normal 8 7 7" xfId="3064" xr:uid="{E84DAFA1-AAA4-4869-9ADF-749BA8765900}"/>
    <cellStyle name="Normal 8 8" xfId="3065" xr:uid="{D4243D8E-2499-4E16-B93A-EAE8D0B5AAAE}"/>
    <cellStyle name="Normal 8 8 2" xfId="3066" xr:uid="{E81D3DAA-44BC-4448-8D7E-558474AEC839}"/>
    <cellStyle name="Normal 8 8 2 2" xfId="3067" xr:uid="{205EBDB1-D156-4C05-AC63-DFDCBBDEAA05}"/>
    <cellStyle name="Normal 8 8 2 3" xfId="3068" xr:uid="{9707DAA5-E4C0-4F39-B7AC-EBDE0F87EE39}"/>
    <cellStyle name="Normal 8 8 2 4" xfId="3069" xr:uid="{025B8516-8888-45CC-8F85-13FA50285EDB}"/>
    <cellStyle name="Normal 8 8 3" xfId="3070" xr:uid="{6BACF3A3-CABA-49B7-866A-78B2751F64D4}"/>
    <cellStyle name="Normal 8 8 3 2" xfId="3071" xr:uid="{0C89F212-AF97-4B12-84BE-12F5A2F6794C}"/>
    <cellStyle name="Normal 8 8 3 3" xfId="3072" xr:uid="{C88D1F30-7513-4959-9DF4-B272E1E3DCD0}"/>
    <cellStyle name="Normal 8 8 3 4" xfId="3073" xr:uid="{785AC87B-F487-4F28-9218-122CB3245381}"/>
    <cellStyle name="Normal 8 8 4" xfId="3074" xr:uid="{26A23893-BD1B-4AED-A806-A40FF3324EA2}"/>
    <cellStyle name="Normal 8 8 5" xfId="3075" xr:uid="{1EEEAB70-A736-4212-A89D-33442608635E}"/>
    <cellStyle name="Normal 8 8 6" xfId="3076" xr:uid="{6A3192E1-FC8D-4F3D-8F93-785BAC956A68}"/>
    <cellStyle name="Normal 8 9" xfId="3077" xr:uid="{0BB5B4A2-C482-4952-806B-A6F247B0B241}"/>
    <cellStyle name="Normal 8 9 2" xfId="3078" xr:uid="{10A21D10-DC91-4F0A-B52B-912D68BDE9CB}"/>
    <cellStyle name="Normal 8 9 2 2" xfId="3079" xr:uid="{24A4F08F-6A25-474C-837E-DF1F94283E54}"/>
    <cellStyle name="Normal 8 9 2 2 2" xfId="4381" xr:uid="{FB98FADE-8F64-4DF8-9242-9B2192B3BC07}"/>
    <cellStyle name="Normal 8 9 2 3" xfId="3080" xr:uid="{65491490-BD9A-48F6-97D2-6528AD71527C}"/>
    <cellStyle name="Normal 8 9 2 4" xfId="3081" xr:uid="{082F3846-95B1-4C89-B1F2-6D09DF3EA88B}"/>
    <cellStyle name="Normal 8 9 3" xfId="3082" xr:uid="{7D6AD113-0154-4416-A28C-A570D6C10646}"/>
    <cellStyle name="Normal 8 9 4" xfId="3083" xr:uid="{5FFB785A-4F6B-4B43-B91C-8C4DD11B9813}"/>
    <cellStyle name="Normal 8 9 5" xfId="3084" xr:uid="{C3215C07-761E-44BB-B022-6825735BF941}"/>
    <cellStyle name="Normal 9" xfId="164" xr:uid="{1C357261-95C7-49EE-B9F8-109A857749F3}"/>
    <cellStyle name="Normal 9 10" xfId="3085" xr:uid="{12FA4AEC-68BC-42CB-AAE6-960849C1B919}"/>
    <cellStyle name="Normal 9 10 2" xfId="3086" xr:uid="{0054DA4A-D1BF-4402-B91A-75D8B9F9F953}"/>
    <cellStyle name="Normal 9 10 2 2" xfId="3087" xr:uid="{5792580C-D62C-4877-A0A9-A10BF7C5B565}"/>
    <cellStyle name="Normal 9 10 2 3" xfId="3088" xr:uid="{B821684E-90D8-47B9-A679-A27A52BBA0D4}"/>
    <cellStyle name="Normal 9 10 2 4" xfId="3089" xr:uid="{12B19AD0-9E0F-4D7C-BB28-DA27BC5012A9}"/>
    <cellStyle name="Normal 9 10 3" xfId="3090" xr:uid="{13594638-17A1-44F2-A1B0-25F17A3C9E3B}"/>
    <cellStyle name="Normal 9 10 4" xfId="3091" xr:uid="{77B9A63E-CB68-4EA9-A4E4-207149A2AE5F}"/>
    <cellStyle name="Normal 9 10 5" xfId="3092" xr:uid="{C79D0635-60F3-4758-96F1-3FB6BC21C1FA}"/>
    <cellStyle name="Normal 9 11" xfId="3093" xr:uid="{A0BCB64F-84F2-4B63-8DC3-8C764EF00217}"/>
    <cellStyle name="Normal 9 11 2" xfId="3094" xr:uid="{949B7167-A10B-4743-9362-03ED108C5D79}"/>
    <cellStyle name="Normal 9 11 3" xfId="3095" xr:uid="{9E09E3D0-B243-4C1C-95B1-E31C93E2425D}"/>
    <cellStyle name="Normal 9 11 4" xfId="3096" xr:uid="{A8E3DC29-1616-4C7C-BD6F-DBE4027C972C}"/>
    <cellStyle name="Normal 9 12" xfId="3097" xr:uid="{86368B07-27D7-4501-B83F-72AF3D669D7B}"/>
    <cellStyle name="Normal 9 12 2" xfId="3098" xr:uid="{DDA82B56-A4B3-4B13-9A1D-1F4C75AF0834}"/>
    <cellStyle name="Normal 9 12 3" xfId="3099" xr:uid="{2F31D929-A415-475A-871B-34AE26BE4E7D}"/>
    <cellStyle name="Normal 9 12 4" xfId="3100" xr:uid="{1C1D822E-AE64-4E6E-AB9A-747F853EFCE4}"/>
    <cellStyle name="Normal 9 13" xfId="3101" xr:uid="{F8FE7F6D-878C-4FAB-A946-FF3F5FE8D7F6}"/>
    <cellStyle name="Normal 9 13 2" xfId="3102" xr:uid="{F1998698-FFAC-45F8-9092-E0EFCBEABE35}"/>
    <cellStyle name="Normal 9 14" xfId="3103" xr:uid="{C7A83B9A-DB10-4F14-AB3F-C263295038E6}"/>
    <cellStyle name="Normal 9 15" xfId="3104" xr:uid="{1CF61783-6616-4441-8FA9-8AF9D0102D3E}"/>
    <cellStyle name="Normal 9 16" xfId="3105" xr:uid="{E29460DA-8920-4270-AE9E-BFFA36CE602D}"/>
    <cellStyle name="Normal 9 2" xfId="165" xr:uid="{574D444F-BA40-4253-A787-6FA0B3831A35}"/>
    <cellStyle name="Normal 9 2 2" xfId="3730" xr:uid="{4D47A609-7931-4648-84D1-80250689A086}"/>
    <cellStyle name="Normal 9 3" xfId="166" xr:uid="{CA697919-29CA-4E17-A78D-3ABF2E3C59DA}"/>
    <cellStyle name="Normal 9 3 10" xfId="3106" xr:uid="{E38D9188-745E-4AE9-A35F-D1C9D87564F7}"/>
    <cellStyle name="Normal 9 3 11" xfId="3107" xr:uid="{B76AFA10-BC09-4A84-A44F-95AE1726A069}"/>
    <cellStyle name="Normal 9 3 2" xfId="167" xr:uid="{685A7738-D6CE-421D-AF71-38BA9DA7DC75}"/>
    <cellStyle name="Normal 9 3 2 2" xfId="168" xr:uid="{E4068A70-0E6E-4A64-9EF5-6EFB927A5DE0}"/>
    <cellStyle name="Normal 9 3 2 2 2" xfId="3108" xr:uid="{58E5B5D3-73B5-44A8-9766-B79B246CB81D}"/>
    <cellStyle name="Normal 9 3 2 2 2 2" xfId="3109" xr:uid="{276F8219-8B10-4D8E-A14F-0CAE88530306}"/>
    <cellStyle name="Normal 9 3 2 2 2 2 2" xfId="3110" xr:uid="{C9A81CA2-8530-47C6-B837-5B4DD603FBF6}"/>
    <cellStyle name="Normal 9 3 2 2 2 2 2 2" xfId="4186" xr:uid="{76FC73DB-EBC8-46E2-8638-0516157985EF}"/>
    <cellStyle name="Normal 9 3 2 2 2 2 2 2 2" xfId="4187" xr:uid="{602277E8-F106-4BC5-97D2-4D260D01A293}"/>
    <cellStyle name="Normal 9 3 2 2 2 2 2 3" xfId="4188" xr:uid="{0703972E-ECF7-49D7-8B7E-F4E47BAEC98A}"/>
    <cellStyle name="Normal 9 3 2 2 2 2 3" xfId="3111" xr:uid="{F6741509-8A91-419A-9E57-93AB599CC6F4}"/>
    <cellStyle name="Normal 9 3 2 2 2 2 3 2" xfId="4189" xr:uid="{8BCB30CF-0313-4987-B65D-0093F40F0698}"/>
    <cellStyle name="Normal 9 3 2 2 2 2 4" xfId="3112" xr:uid="{3E88F947-2706-4CCB-9DCF-7CC5219F418C}"/>
    <cellStyle name="Normal 9 3 2 2 2 3" xfId="3113" xr:uid="{36A2DE47-5D64-49C9-A545-6E8E27E7BAA1}"/>
    <cellStyle name="Normal 9 3 2 2 2 3 2" xfId="3114" xr:uid="{4B19C47F-8A55-4626-A45B-A37C6A02D397}"/>
    <cellStyle name="Normal 9 3 2 2 2 3 2 2" xfId="4190" xr:uid="{4D29F190-0473-476F-9601-A9FE28DB7B7E}"/>
    <cellStyle name="Normal 9 3 2 2 2 3 3" xfId="3115" xr:uid="{918AB49F-1CAB-43F1-B041-26EB871D9D4A}"/>
    <cellStyle name="Normal 9 3 2 2 2 3 4" xfId="3116" xr:uid="{97A756D8-BFF6-44C1-AC3C-8958273F937C}"/>
    <cellStyle name="Normal 9 3 2 2 2 4" xfId="3117" xr:uid="{4C298B9E-8887-43C1-B4EA-9EB265BB23B8}"/>
    <cellStyle name="Normal 9 3 2 2 2 4 2" xfId="4191" xr:uid="{B181D904-3A2D-45DB-BBDD-E00E7F388713}"/>
    <cellStyle name="Normal 9 3 2 2 2 5" xfId="3118" xr:uid="{57DA1DA6-5FB5-424D-AD75-7D53EA516756}"/>
    <cellStyle name="Normal 9 3 2 2 2 6" xfId="3119" xr:uid="{132B2DA5-E6C4-45BD-9379-B6EC157D5EF2}"/>
    <cellStyle name="Normal 9 3 2 2 3" xfId="3120" xr:uid="{69858BBC-6B59-4D84-8AD6-49819B074F63}"/>
    <cellStyle name="Normal 9 3 2 2 3 2" xfId="3121" xr:uid="{FED3F713-C00D-4349-A0D5-D6E2F9095C3D}"/>
    <cellStyle name="Normal 9 3 2 2 3 2 2" xfId="3122" xr:uid="{AF4DD9A1-4C9E-4FBC-AB4C-3DF2AE71C003}"/>
    <cellStyle name="Normal 9 3 2 2 3 2 2 2" xfId="4192" xr:uid="{7E03762E-47EA-466F-8AB1-BF99EAB68183}"/>
    <cellStyle name="Normal 9 3 2 2 3 2 2 2 2" xfId="4193" xr:uid="{5BFD7D2F-B087-4F43-A204-229AB21B4F8D}"/>
    <cellStyle name="Normal 9 3 2 2 3 2 2 3" xfId="4194" xr:uid="{944E7349-2E26-431A-81BB-3BF4E157B25E}"/>
    <cellStyle name="Normal 9 3 2 2 3 2 3" xfId="3123" xr:uid="{1F62FF1C-1363-47A7-A40E-12D660A41676}"/>
    <cellStyle name="Normal 9 3 2 2 3 2 3 2" xfId="4195" xr:uid="{28B14AF4-55DE-417B-9010-530270729743}"/>
    <cellStyle name="Normal 9 3 2 2 3 2 4" xfId="3124" xr:uid="{617ECC0F-0AF7-4E2A-98E2-24422FA30F09}"/>
    <cellStyle name="Normal 9 3 2 2 3 3" xfId="3125" xr:uid="{318ED515-39B6-4CED-B929-3A31F9F7F4CD}"/>
    <cellStyle name="Normal 9 3 2 2 3 3 2" xfId="4196" xr:uid="{1C927B64-9D13-4BA2-A2AF-A0D161ACED48}"/>
    <cellStyle name="Normal 9 3 2 2 3 3 2 2" xfId="4197" xr:uid="{79E2932B-FB90-43A0-9705-E4817AA0DFD8}"/>
    <cellStyle name="Normal 9 3 2 2 3 3 3" xfId="4198" xr:uid="{8C0477B8-17CD-4919-AF18-8A6A6CE008B0}"/>
    <cellStyle name="Normal 9 3 2 2 3 4" xfId="3126" xr:uid="{CC2B8DE9-23CD-44D1-9A6A-6A14691B9EE3}"/>
    <cellStyle name="Normal 9 3 2 2 3 4 2" xfId="4199" xr:uid="{98478B26-CB05-42CA-949A-9D6BE781E136}"/>
    <cellStyle name="Normal 9 3 2 2 3 5" xfId="3127" xr:uid="{E7C5FEE5-D768-41B0-BA04-C151EC463870}"/>
    <cellStyle name="Normal 9 3 2 2 4" xfId="3128" xr:uid="{66A52664-97B4-424A-ACE0-3AFC36D86DBA}"/>
    <cellStyle name="Normal 9 3 2 2 4 2" xfId="3129" xr:uid="{1B97013E-E4EA-4C5E-934D-714B7E76C44F}"/>
    <cellStyle name="Normal 9 3 2 2 4 2 2" xfId="4200" xr:uid="{F754D157-07EE-4D0F-A427-6DD79F30150D}"/>
    <cellStyle name="Normal 9 3 2 2 4 2 2 2" xfId="4201" xr:uid="{E9B69FBA-CEB5-415B-99A9-A415F87450EB}"/>
    <cellStyle name="Normal 9 3 2 2 4 2 3" xfId="4202" xr:uid="{DDC4588C-5CD1-4136-B1EA-0DC8891E4B5F}"/>
    <cellStyle name="Normal 9 3 2 2 4 3" xfId="3130" xr:uid="{A31D3A26-4CD0-4CBB-AC60-6C0787EE4790}"/>
    <cellStyle name="Normal 9 3 2 2 4 3 2" xfId="4203" xr:uid="{5734589E-97E0-4F3C-9D6D-ED105FC22CBA}"/>
    <cellStyle name="Normal 9 3 2 2 4 4" xfId="3131" xr:uid="{C3DA3E09-D6CD-4812-A948-C5B6FADC9430}"/>
    <cellStyle name="Normal 9 3 2 2 5" xfId="3132" xr:uid="{4E6F480E-36AF-4DB3-9BFE-CE72BC28EE7E}"/>
    <cellStyle name="Normal 9 3 2 2 5 2" xfId="3133" xr:uid="{8F7C4A8F-0BE2-4B1D-8C75-B736FCB5DCAC}"/>
    <cellStyle name="Normal 9 3 2 2 5 2 2" xfId="4204" xr:uid="{3F98A499-F718-4A57-8F31-8479FDF9B0DF}"/>
    <cellStyle name="Normal 9 3 2 2 5 3" xfId="3134" xr:uid="{E44D11AE-01F9-4C28-B33D-3B6ABB0BC028}"/>
    <cellStyle name="Normal 9 3 2 2 5 4" xfId="3135" xr:uid="{AD853C52-5143-4631-A04E-DAF96F58BE67}"/>
    <cellStyle name="Normal 9 3 2 2 6" xfId="3136" xr:uid="{8056640D-4555-469D-98EC-109E42BA8012}"/>
    <cellStyle name="Normal 9 3 2 2 6 2" xfId="4205" xr:uid="{CD603D1B-DF37-443D-8C8E-174EFCC35343}"/>
    <cellStyle name="Normal 9 3 2 2 7" xfId="3137" xr:uid="{F6A79F09-5FC3-4181-ACCF-F184E482B2A1}"/>
    <cellStyle name="Normal 9 3 2 2 8" xfId="3138" xr:uid="{36D1CCE8-3870-4F39-867F-1408715522B2}"/>
    <cellStyle name="Normal 9 3 2 3" xfId="3139" xr:uid="{6BE8DF68-E19D-4FD3-9AD0-3704AB33D471}"/>
    <cellStyle name="Normal 9 3 2 3 2" xfId="3140" xr:uid="{8EEA52B1-747D-4CD7-8D5E-E22B0321F108}"/>
    <cellStyle name="Normal 9 3 2 3 2 2" xfId="3141" xr:uid="{3093C687-49EA-443A-9C41-73F4B9BD55C5}"/>
    <cellStyle name="Normal 9 3 2 3 2 2 2" xfId="4206" xr:uid="{CC2EE2F3-1E34-4774-82C2-AE43EFB7C5B0}"/>
    <cellStyle name="Normal 9 3 2 3 2 2 2 2" xfId="4207" xr:uid="{6787B202-115A-4DF7-A8C3-1BE838E6BEBD}"/>
    <cellStyle name="Normal 9 3 2 3 2 2 3" xfId="4208" xr:uid="{1CEFFD0C-C924-4C0C-B1A8-38205608CC57}"/>
    <cellStyle name="Normal 9 3 2 3 2 3" xfId="3142" xr:uid="{DB3782A3-2853-4A93-90D5-9B2E139DB7B0}"/>
    <cellStyle name="Normal 9 3 2 3 2 3 2" xfId="4209" xr:uid="{FC27769B-3D8C-4FD9-ACFD-6B6F30600B93}"/>
    <cellStyle name="Normal 9 3 2 3 2 4" xfId="3143" xr:uid="{51625F23-FFCD-4502-8D9D-7F4B213633E3}"/>
    <cellStyle name="Normal 9 3 2 3 3" xfId="3144" xr:uid="{CD8C3588-E2CB-495E-B8C4-8D1A1E7D5CC4}"/>
    <cellStyle name="Normal 9 3 2 3 3 2" xfId="3145" xr:uid="{B30ABD7A-B7DC-42BB-8C8F-B10812F70070}"/>
    <cellStyle name="Normal 9 3 2 3 3 2 2" xfId="4210" xr:uid="{5468D65F-54FC-4FC0-948D-35607833EBFD}"/>
    <cellStyle name="Normal 9 3 2 3 3 3" xfId="3146" xr:uid="{22151069-878D-46A2-9147-62A38906B0B1}"/>
    <cellStyle name="Normal 9 3 2 3 3 4" xfId="3147" xr:uid="{0827336F-C85C-4E2F-AB28-674A456730AA}"/>
    <cellStyle name="Normal 9 3 2 3 4" xfId="3148" xr:uid="{E6718912-0BB3-4B2A-9A72-1855067FC6B2}"/>
    <cellStyle name="Normal 9 3 2 3 4 2" xfId="4211" xr:uid="{4F9C4F93-CA20-48E5-A9C7-F80238EA99AF}"/>
    <cellStyle name="Normal 9 3 2 3 5" xfId="3149" xr:uid="{1D3B8D3C-8BE4-48F5-A2EC-D1D29EF6DD1B}"/>
    <cellStyle name="Normal 9 3 2 3 6" xfId="3150" xr:uid="{54F7A882-7F0C-43BA-9139-AF05F2B67A65}"/>
    <cellStyle name="Normal 9 3 2 4" xfId="3151" xr:uid="{659DD16E-88DA-4244-A7E9-0EDDFF0FEBC9}"/>
    <cellStyle name="Normal 9 3 2 4 2" xfId="3152" xr:uid="{487C6BC0-2C19-4CEE-86ED-F2E79D112D3F}"/>
    <cellStyle name="Normal 9 3 2 4 2 2" xfId="3153" xr:uid="{B34EDCAA-CCAE-438C-9C71-C74DF2F307CC}"/>
    <cellStyle name="Normal 9 3 2 4 2 2 2" xfId="4212" xr:uid="{40DF960A-DB28-41FA-B8D4-9FD2865BA240}"/>
    <cellStyle name="Normal 9 3 2 4 2 2 2 2" xfId="4213" xr:uid="{D7179D9D-A3AD-4E3E-A17D-058CCC012B2C}"/>
    <cellStyle name="Normal 9 3 2 4 2 2 3" xfId="4214" xr:uid="{45EFB93B-C6CC-4AD8-AF2A-D5B3A4303FCF}"/>
    <cellStyle name="Normal 9 3 2 4 2 3" xfId="3154" xr:uid="{5F0A0AEE-D427-4E4A-9712-2B985C566B76}"/>
    <cellStyle name="Normal 9 3 2 4 2 3 2" xfId="4215" xr:uid="{A6FD1F95-906C-4CA5-A29C-E3935D78CD94}"/>
    <cellStyle name="Normal 9 3 2 4 2 4" xfId="3155" xr:uid="{C4F057E2-84E5-4E1A-B018-84BE35F0D9B0}"/>
    <cellStyle name="Normal 9 3 2 4 3" xfId="3156" xr:uid="{14939CDF-3BFD-42A1-9BED-A79E8B86E402}"/>
    <cellStyle name="Normal 9 3 2 4 3 2" xfId="4216" xr:uid="{BEC372B2-20DD-4956-9390-99C92382CEBC}"/>
    <cellStyle name="Normal 9 3 2 4 3 2 2" xfId="4217" xr:uid="{713102EB-EC48-4797-B110-3D64F5C9AC72}"/>
    <cellStyle name="Normal 9 3 2 4 3 3" xfId="4218" xr:uid="{894E5830-4209-490E-B217-9E10A692C394}"/>
    <cellStyle name="Normal 9 3 2 4 4" xfId="3157" xr:uid="{9D9DE047-279E-4C25-83B6-21EF24A3FCA4}"/>
    <cellStyle name="Normal 9 3 2 4 4 2" xfId="4219" xr:uid="{57257DE1-BFB7-4EF8-849A-38A13943FA30}"/>
    <cellStyle name="Normal 9 3 2 4 5" xfId="3158" xr:uid="{01358042-AB13-4869-8BC0-5EB8F139453F}"/>
    <cellStyle name="Normal 9 3 2 5" xfId="3159" xr:uid="{C26CF6F8-34C5-4712-9406-34AF24C89C25}"/>
    <cellStyle name="Normal 9 3 2 5 2" xfId="3160" xr:uid="{1F59AF92-F889-416B-A24B-367DC3BF43AA}"/>
    <cellStyle name="Normal 9 3 2 5 2 2" xfId="4220" xr:uid="{C408BD58-CCF2-4407-A57F-0D440908EA7E}"/>
    <cellStyle name="Normal 9 3 2 5 2 2 2" xfId="4221" xr:uid="{72A8962C-C56A-45C8-A2B7-8834AD2E9BC4}"/>
    <cellStyle name="Normal 9 3 2 5 2 3" xfId="4222" xr:uid="{B1F88B73-8CC2-4338-B3A3-3420ABC5BD11}"/>
    <cellStyle name="Normal 9 3 2 5 3" xfId="3161" xr:uid="{242575D2-7E95-4E97-ACCB-55D7C63AED89}"/>
    <cellStyle name="Normal 9 3 2 5 3 2" xfId="4223" xr:uid="{2EF78FE5-0537-4AF9-AB33-A0EE9030B377}"/>
    <cellStyle name="Normal 9 3 2 5 4" xfId="3162" xr:uid="{FFC6C29D-CB04-45FF-BABC-355E164E9308}"/>
    <cellStyle name="Normal 9 3 2 6" xfId="3163" xr:uid="{DE67DF81-46E1-4228-B5EF-82080D410DFA}"/>
    <cellStyle name="Normal 9 3 2 6 2" xfId="3164" xr:uid="{D679ADA2-C924-4D1C-8E7D-5590014ECF99}"/>
    <cellStyle name="Normal 9 3 2 6 2 2" xfId="4224" xr:uid="{1BF70FF5-530A-420F-AAE0-7290325F8E81}"/>
    <cellStyle name="Normal 9 3 2 6 3" xfId="3165" xr:uid="{8A7A7033-5BD9-475F-B766-83ED5026FCD0}"/>
    <cellStyle name="Normal 9 3 2 6 4" xfId="3166" xr:uid="{34497263-E36E-49FA-B4F2-1D6AD3A1A44E}"/>
    <cellStyle name="Normal 9 3 2 7" xfId="3167" xr:uid="{E257DC8B-99D0-4CA9-8745-E6CA3D6CD1C0}"/>
    <cellStyle name="Normal 9 3 2 7 2" xfId="4225" xr:uid="{36299B8E-E7DE-482C-B928-122779F185FB}"/>
    <cellStyle name="Normal 9 3 2 8" xfId="3168" xr:uid="{9575C516-2F54-4D3F-85AB-B2554FB43DB6}"/>
    <cellStyle name="Normal 9 3 2 9" xfId="3169" xr:uid="{FC1239F5-60A2-4137-869B-CD9FF0C94690}"/>
    <cellStyle name="Normal 9 3 3" xfId="169" xr:uid="{89ACE26A-EEA6-4A07-A59B-F56E88B19085}"/>
    <cellStyle name="Normal 9 3 3 2" xfId="170" xr:uid="{0EDD0087-AEBE-422D-BEC2-BD3B5E040449}"/>
    <cellStyle name="Normal 9 3 3 2 2" xfId="3170" xr:uid="{C5E775B7-9FCC-490E-9038-E6F6B8D951D8}"/>
    <cellStyle name="Normal 9 3 3 2 2 2" xfId="3171" xr:uid="{BA677069-44BF-4AF4-90B9-ED2CECE7C1E8}"/>
    <cellStyle name="Normal 9 3 3 2 2 2 2" xfId="4226" xr:uid="{56355CDE-4D36-4B82-8CDD-7DADDB1C11BD}"/>
    <cellStyle name="Normal 9 3 3 2 2 2 2 2" xfId="4227" xr:uid="{F5C1EC7E-77DB-4E70-9C5F-83543E384804}"/>
    <cellStyle name="Normal 9 3 3 2 2 2 3" xfId="4228" xr:uid="{263E845B-4D3C-4818-8F94-F572A856973B}"/>
    <cellStyle name="Normal 9 3 3 2 2 3" xfId="3172" xr:uid="{38F1C0C3-9926-4CF5-851B-CFA73A15462C}"/>
    <cellStyle name="Normal 9 3 3 2 2 3 2" xfId="4229" xr:uid="{B2FF89BA-1776-4BF3-8072-3C30A5C4179C}"/>
    <cellStyle name="Normal 9 3 3 2 2 4" xfId="3173" xr:uid="{05E788F2-FA01-4FC0-9A51-BA422FF3E2D2}"/>
    <cellStyle name="Normal 9 3 3 2 3" xfId="3174" xr:uid="{9F6137D9-68DE-49A2-AFDF-75F96A3A7C4A}"/>
    <cellStyle name="Normal 9 3 3 2 3 2" xfId="3175" xr:uid="{D5656936-FA39-4837-8716-624A9935034C}"/>
    <cellStyle name="Normal 9 3 3 2 3 2 2" xfId="4230" xr:uid="{8BADD804-CCE4-4861-BC2A-5D9CAAC156E6}"/>
    <cellStyle name="Normal 9 3 3 2 3 3" xfId="3176" xr:uid="{63DC7E6F-8C35-4567-A211-85A35C751494}"/>
    <cellStyle name="Normal 9 3 3 2 3 4" xfId="3177" xr:uid="{2A109846-C602-4468-9CBC-FF489A515A77}"/>
    <cellStyle name="Normal 9 3 3 2 4" xfId="3178" xr:uid="{411EA1D5-05F8-4799-8395-95DBF48B23B9}"/>
    <cellStyle name="Normal 9 3 3 2 4 2" xfId="4231" xr:uid="{181CA9B4-8D7C-439F-BBE5-E51DD97DF42F}"/>
    <cellStyle name="Normal 9 3 3 2 5" xfId="3179" xr:uid="{1F8D8BA5-E86E-426E-A99D-B85DA2EA9553}"/>
    <cellStyle name="Normal 9 3 3 2 6" xfId="3180" xr:uid="{F3693B50-05FA-4E52-94B1-44309FBA058B}"/>
    <cellStyle name="Normal 9 3 3 3" xfId="3181" xr:uid="{4E7D9C47-8B4F-4B54-B8EC-0D4707DBF8AC}"/>
    <cellStyle name="Normal 9 3 3 3 2" xfId="3182" xr:uid="{D523F69E-7212-4B85-8469-6982424AC194}"/>
    <cellStyle name="Normal 9 3 3 3 2 2" xfId="3183" xr:uid="{6C79780F-21CC-4CD1-A365-8562913A520F}"/>
    <cellStyle name="Normal 9 3 3 3 2 2 2" xfId="4232" xr:uid="{6719B535-7E4D-4671-9EA0-A6226B15B5A5}"/>
    <cellStyle name="Normal 9 3 3 3 2 2 2 2" xfId="4233" xr:uid="{5F70BEBD-1CF2-4F42-865A-C81854DC5EEC}"/>
    <cellStyle name="Normal 9 3 3 3 2 2 3" xfId="4234" xr:uid="{D103573A-3164-413C-8976-943448380411}"/>
    <cellStyle name="Normal 9 3 3 3 2 3" xfId="3184" xr:uid="{B9C2E660-7E15-494C-A07E-17271723D068}"/>
    <cellStyle name="Normal 9 3 3 3 2 3 2" xfId="4235" xr:uid="{E39E8856-94B7-4B9B-956F-399A6D3CF615}"/>
    <cellStyle name="Normal 9 3 3 3 2 4" xfId="3185" xr:uid="{95896398-6068-4ACD-844E-B2176A38D17E}"/>
    <cellStyle name="Normal 9 3 3 3 3" xfId="3186" xr:uid="{E803ABD2-DD23-4BEA-ADE2-67C07310C63E}"/>
    <cellStyle name="Normal 9 3 3 3 3 2" xfId="4236" xr:uid="{E9C909F1-E932-445C-8872-F39A4992A325}"/>
    <cellStyle name="Normal 9 3 3 3 3 2 2" xfId="4237" xr:uid="{5F4BC19F-1B96-4485-BE7A-1298E7187B74}"/>
    <cellStyle name="Normal 9 3 3 3 3 3" xfId="4238" xr:uid="{B6523175-0DD4-4D99-B4A8-9E950BFD4D7C}"/>
    <cellStyle name="Normal 9 3 3 3 4" xfId="3187" xr:uid="{40282D04-C057-46B3-A283-E95B3AD0207E}"/>
    <cellStyle name="Normal 9 3 3 3 4 2" xfId="4239" xr:uid="{B06732BA-E6A3-4897-8222-D447C989E69E}"/>
    <cellStyle name="Normal 9 3 3 3 5" xfId="3188" xr:uid="{0086D83D-71C3-4D37-952B-DE2F82148715}"/>
    <cellStyle name="Normal 9 3 3 4" xfId="3189" xr:uid="{F682FD87-D1BC-42A3-B7DF-83BC3B1EE269}"/>
    <cellStyle name="Normal 9 3 3 4 2" xfId="3190" xr:uid="{8EA033E2-4395-40B8-AABA-B0D9B60046D2}"/>
    <cellStyle name="Normal 9 3 3 4 2 2" xfId="4240" xr:uid="{012C9DE9-5AB5-4721-AA04-05B9A6D8A2C5}"/>
    <cellStyle name="Normal 9 3 3 4 2 2 2" xfId="4241" xr:uid="{AE3C54A4-FC49-4C03-BEF4-3CF33411C2EF}"/>
    <cellStyle name="Normal 9 3 3 4 2 3" xfId="4242" xr:uid="{7C3C7BEB-F875-4B70-A297-6EE540559437}"/>
    <cellStyle name="Normal 9 3 3 4 3" xfId="3191" xr:uid="{D330AA8D-285D-4A62-A152-9A58092EB0D7}"/>
    <cellStyle name="Normal 9 3 3 4 3 2" xfId="4243" xr:uid="{A51FB940-2420-4D42-92EB-B433A97A1A7C}"/>
    <cellStyle name="Normal 9 3 3 4 4" xfId="3192" xr:uid="{C656379D-7A89-46A9-9818-5ABF4B69C3B0}"/>
    <cellStyle name="Normal 9 3 3 5" xfId="3193" xr:uid="{703953D8-526D-4923-A44C-F52AB56C1B89}"/>
    <cellStyle name="Normal 9 3 3 5 2" xfId="3194" xr:uid="{25B0B086-334A-4AB5-84E2-EE779C962E8F}"/>
    <cellStyle name="Normal 9 3 3 5 2 2" xfId="4244" xr:uid="{967646F5-2535-4C87-B54D-F9E2EDD80E23}"/>
    <cellStyle name="Normal 9 3 3 5 3" xfId="3195" xr:uid="{0B17B17D-1255-42B2-BBCB-F2F49F7E3FD0}"/>
    <cellStyle name="Normal 9 3 3 5 4" xfId="3196" xr:uid="{726806E8-C7A9-41BE-9488-C1D4048E1B56}"/>
    <cellStyle name="Normal 9 3 3 6" xfId="3197" xr:uid="{675EB34E-9591-4972-BBD0-D8CF9B35B385}"/>
    <cellStyle name="Normal 9 3 3 6 2" xfId="4245" xr:uid="{EF704C39-5E58-42D1-BA1F-B69257FA3E9B}"/>
    <cellStyle name="Normal 9 3 3 7" xfId="3198" xr:uid="{E3AE14CB-6504-45BF-8D71-CF2A22501F68}"/>
    <cellStyle name="Normal 9 3 3 8" xfId="3199" xr:uid="{C10EF99A-8536-47A6-813F-6A8EFD3CE526}"/>
    <cellStyle name="Normal 9 3 4" xfId="171" xr:uid="{3E8779C2-9D1F-4415-ABE5-EB8D205C20C5}"/>
    <cellStyle name="Normal 9 3 4 2" xfId="3200" xr:uid="{1FF78763-F0B6-4504-9002-6B3740A75066}"/>
    <cellStyle name="Normal 9 3 4 2 2" xfId="3201" xr:uid="{E150AF59-D370-4332-8C41-B1AF8529121F}"/>
    <cellStyle name="Normal 9 3 4 2 2 2" xfId="3202" xr:uid="{0A5EE4D1-0C0B-4B75-A0B2-9000A741E976}"/>
    <cellStyle name="Normal 9 3 4 2 2 2 2" xfId="4246" xr:uid="{F9094293-988E-4924-8F6C-FC488DA328EA}"/>
    <cellStyle name="Normal 9 3 4 2 2 3" xfId="3203" xr:uid="{44C65238-2455-43BF-9341-2D01AB92589D}"/>
    <cellStyle name="Normal 9 3 4 2 2 4" xfId="3204" xr:uid="{438FFFBC-824D-4A37-81DF-9C111DCB4D0F}"/>
    <cellStyle name="Normal 9 3 4 2 3" xfId="3205" xr:uid="{DA8DE6DE-3673-4AB8-B0F3-E9C80806D07C}"/>
    <cellStyle name="Normal 9 3 4 2 3 2" xfId="4247" xr:uid="{518B9523-A8D5-41EC-A55A-F04675538FC3}"/>
    <cellStyle name="Normal 9 3 4 2 4" xfId="3206" xr:uid="{77FE5D5B-9D3C-49E0-B2D0-39E2258D8783}"/>
    <cellStyle name="Normal 9 3 4 2 5" xfId="3207" xr:uid="{68072CD2-63A4-4386-A02E-6FF511B87984}"/>
    <cellStyle name="Normal 9 3 4 3" xfId="3208" xr:uid="{014180CD-845C-4D35-837D-B37A153092C1}"/>
    <cellStyle name="Normal 9 3 4 3 2" xfId="3209" xr:uid="{6D58F4BE-6A2F-491C-9D29-F27EFEA51E3C}"/>
    <cellStyle name="Normal 9 3 4 3 2 2" xfId="4248" xr:uid="{808286F6-F59F-4C95-AFC6-CDAF63A3FE5F}"/>
    <cellStyle name="Normal 9 3 4 3 3" xfId="3210" xr:uid="{11F9EDFC-A621-4785-AC8E-8BEC174B26A6}"/>
    <cellStyle name="Normal 9 3 4 3 4" xfId="3211" xr:uid="{085A4C85-9B15-4CCD-886C-DC56F6A5ADB3}"/>
    <cellStyle name="Normal 9 3 4 4" xfId="3212" xr:uid="{158EB572-0BD1-4673-B6BD-EE488EBB1075}"/>
    <cellStyle name="Normal 9 3 4 4 2" xfId="3213" xr:uid="{A0E3B5D0-E857-46D1-BC83-2800F0E4A57C}"/>
    <cellStyle name="Normal 9 3 4 4 3" xfId="3214" xr:uid="{1D4ECA97-B04C-4B9C-83C5-D9F90DC3DE2A}"/>
    <cellStyle name="Normal 9 3 4 4 4" xfId="3215" xr:uid="{826B2035-A839-4BE5-8B52-ED93036CCEC4}"/>
    <cellStyle name="Normal 9 3 4 5" xfId="3216" xr:uid="{F1B55EDA-27A7-4A08-8B24-0246B06BA945}"/>
    <cellStyle name="Normal 9 3 4 6" xfId="3217" xr:uid="{1D677966-30DE-4081-B112-01A00D85B66A}"/>
    <cellStyle name="Normal 9 3 4 7" xfId="3218" xr:uid="{98B76A47-C802-4FFC-822F-66E6F10D26D8}"/>
    <cellStyle name="Normal 9 3 5" xfId="3219" xr:uid="{EA21F73A-AF91-40A2-ADEE-190BDB9765CB}"/>
    <cellStyle name="Normal 9 3 5 2" xfId="3220" xr:uid="{527A0782-8BFF-49E4-AC60-0EEAB22668DE}"/>
    <cellStyle name="Normal 9 3 5 2 2" xfId="3221" xr:uid="{5E6F011B-4D87-4EF4-A4DD-0BFDFA262B25}"/>
    <cellStyle name="Normal 9 3 5 2 2 2" xfId="4249" xr:uid="{DCD86BBD-9699-40B5-B64A-A37BF61B6268}"/>
    <cellStyle name="Normal 9 3 5 2 2 2 2" xfId="4250" xr:uid="{CD362633-A832-450E-B439-77D25808EB51}"/>
    <cellStyle name="Normal 9 3 5 2 2 3" xfId="4251" xr:uid="{A4C988C2-6113-4FD5-8413-9D03CECEF2F8}"/>
    <cellStyle name="Normal 9 3 5 2 3" xfId="3222" xr:uid="{3AFE9914-C7B0-40FB-8EED-56498B70B167}"/>
    <cellStyle name="Normal 9 3 5 2 3 2" xfId="4252" xr:uid="{A62BAACC-B308-46F0-B605-BD9DFA53FDB6}"/>
    <cellStyle name="Normal 9 3 5 2 4" xfId="3223" xr:uid="{07241B72-0D73-4F8C-9063-91AB32E99862}"/>
    <cellStyle name="Normal 9 3 5 3" xfId="3224" xr:uid="{882D5D7D-EEF4-4003-AF30-0B916F2C9E61}"/>
    <cellStyle name="Normal 9 3 5 3 2" xfId="3225" xr:uid="{3EC7CBE0-80A8-4DDF-9B02-C4F2F2CFA35A}"/>
    <cellStyle name="Normal 9 3 5 3 2 2" xfId="4253" xr:uid="{0B58B97F-CF0F-4589-95BF-6582D5CA8DD8}"/>
    <cellStyle name="Normal 9 3 5 3 3" xfId="3226" xr:uid="{83193E0E-F0AD-436A-B0C7-804820B07568}"/>
    <cellStyle name="Normal 9 3 5 3 4" xfId="3227" xr:uid="{A7B9AA88-2514-4F56-968E-F12A6B27DBF6}"/>
    <cellStyle name="Normal 9 3 5 4" xfId="3228" xr:uid="{BA14314C-41C7-4402-8B72-906CABF92350}"/>
    <cellStyle name="Normal 9 3 5 4 2" xfId="4254" xr:uid="{64EA278B-5C4E-4532-8021-CD17D595DE7D}"/>
    <cellStyle name="Normal 9 3 5 5" xfId="3229" xr:uid="{5FF6D784-3374-4FFD-BFF4-AA9528969A27}"/>
    <cellStyle name="Normal 9 3 5 6" xfId="3230" xr:uid="{071F5D65-476A-4486-AB0F-656C0F627C6E}"/>
    <cellStyle name="Normal 9 3 6" xfId="3231" xr:uid="{36A234B6-8F90-4A2F-B48B-5BB28E54DB2A}"/>
    <cellStyle name="Normal 9 3 6 2" xfId="3232" xr:uid="{8B67C8E4-F10C-4147-A72D-DF55542F6371}"/>
    <cellStyle name="Normal 9 3 6 2 2" xfId="3233" xr:uid="{8C3B6879-02A1-417B-AE61-9B3E3B0CAAEC}"/>
    <cellStyle name="Normal 9 3 6 2 2 2" xfId="4255" xr:uid="{55354D36-E3FF-4177-8787-49D21EA39375}"/>
    <cellStyle name="Normal 9 3 6 2 3" xfId="3234" xr:uid="{D8F39D4A-0D25-44A4-A56E-18AF7A173E89}"/>
    <cellStyle name="Normal 9 3 6 2 4" xfId="3235" xr:uid="{6A0B3B70-7F52-4678-B05F-B5B498EFA77D}"/>
    <cellStyle name="Normal 9 3 6 3" xfId="3236" xr:uid="{E1B44CF5-1F16-445D-9A33-652D7EE75F99}"/>
    <cellStyle name="Normal 9 3 6 3 2" xfId="4256" xr:uid="{0C994822-26C4-48E9-B26F-5D7713401F06}"/>
    <cellStyle name="Normal 9 3 6 4" xfId="3237" xr:uid="{3539D54D-8BC5-4C7F-86AB-3F0F4ACC2D57}"/>
    <cellStyle name="Normal 9 3 6 5" xfId="3238" xr:uid="{9E7C2373-97F8-4104-88F0-3E1C93021729}"/>
    <cellStyle name="Normal 9 3 7" xfId="3239" xr:uid="{D96048F8-9A66-4059-96A1-3A88414DC7AD}"/>
    <cellStyle name="Normal 9 3 7 2" xfId="3240" xr:uid="{A2D946FD-EBAB-4CD3-A98F-048F05DA10E6}"/>
    <cellStyle name="Normal 9 3 7 2 2" xfId="4257" xr:uid="{B06F6B53-4B2E-4212-84BD-12F48848067A}"/>
    <cellStyle name="Normal 9 3 7 3" xfId="3241" xr:uid="{32847353-1863-433B-A856-C16561CCCECF}"/>
    <cellStyle name="Normal 9 3 7 4" xfId="3242" xr:uid="{DD871A98-9C50-4A2E-9E4D-2A399C3ECFA2}"/>
    <cellStyle name="Normal 9 3 8" xfId="3243" xr:uid="{F85B03AE-A570-43E7-9D9C-EC6E8B56B8C7}"/>
    <cellStyle name="Normal 9 3 8 2" xfId="3244" xr:uid="{86415772-9FBD-4786-8752-B7C09889CE68}"/>
    <cellStyle name="Normal 9 3 8 3" xfId="3245" xr:uid="{B9D28EE1-3CB7-4BE9-90B9-DEA6B831C464}"/>
    <cellStyle name="Normal 9 3 8 4" xfId="3246" xr:uid="{FD7D4BB3-6262-4B45-96B6-44755C20A2AF}"/>
    <cellStyle name="Normal 9 3 9" xfId="3247" xr:uid="{950DC812-0745-466F-92FE-A82A30E632E0}"/>
    <cellStyle name="Normal 9 4" xfId="172" xr:uid="{678AC449-ECF3-43D9-9B0F-77B0690306D3}"/>
    <cellStyle name="Normal 9 4 10" xfId="3248" xr:uid="{C14A46A2-B2BC-46FA-9EE6-86AA8574DA22}"/>
    <cellStyle name="Normal 9 4 11" xfId="3249" xr:uid="{F12AF1B3-8CCA-4FE3-B198-23AD0B9AF0B9}"/>
    <cellStyle name="Normal 9 4 2" xfId="173" xr:uid="{7B094086-BF5A-4F05-8034-5A9E20C07F5E}"/>
    <cellStyle name="Normal 9 4 2 2" xfId="174" xr:uid="{63425F23-20B5-4798-986B-FC9655510E77}"/>
    <cellStyle name="Normal 9 4 2 2 2" xfId="3250" xr:uid="{FAB6725F-ECA0-412F-85FD-E504FA80B3AF}"/>
    <cellStyle name="Normal 9 4 2 2 2 2" xfId="3251" xr:uid="{2496BED8-6F9A-410C-B430-76B9AF3BF66C}"/>
    <cellStyle name="Normal 9 4 2 2 2 2 2" xfId="3252" xr:uid="{851733FA-2051-4C24-BAFD-3BFB6F97CD34}"/>
    <cellStyle name="Normal 9 4 2 2 2 2 2 2" xfId="4258" xr:uid="{0BAC7F17-D5D2-461B-A56E-A8CB1B75AB29}"/>
    <cellStyle name="Normal 9 4 2 2 2 2 3" xfId="3253" xr:uid="{8A0BDAE5-116A-44FC-BC79-445E89F5B65B}"/>
    <cellStyle name="Normal 9 4 2 2 2 2 4" xfId="3254" xr:uid="{4D47B43B-774F-490F-9650-2C2DD2AE5AB1}"/>
    <cellStyle name="Normal 9 4 2 2 2 3" xfId="3255" xr:uid="{D312192E-7964-4A27-8EA2-8415472B41FB}"/>
    <cellStyle name="Normal 9 4 2 2 2 3 2" xfId="3256" xr:uid="{26832E5D-974E-4A5C-9D31-4F520606EBA5}"/>
    <cellStyle name="Normal 9 4 2 2 2 3 3" xfId="3257" xr:uid="{6390C7E0-EC6A-4003-8DFE-395C3751C1F6}"/>
    <cellStyle name="Normal 9 4 2 2 2 3 4" xfId="3258" xr:uid="{C628E4B3-AFBA-4F46-B744-A641517D0A29}"/>
    <cellStyle name="Normal 9 4 2 2 2 4" xfId="3259" xr:uid="{56F66528-E1D4-48D9-89A1-66331A498DC9}"/>
    <cellStyle name="Normal 9 4 2 2 2 5" xfId="3260" xr:uid="{8403A35B-D5C8-4924-85E0-E6FD27CCB5AD}"/>
    <cellStyle name="Normal 9 4 2 2 2 6" xfId="3261" xr:uid="{8A61D498-4C34-4EF0-959D-4DCF256B4068}"/>
    <cellStyle name="Normal 9 4 2 2 3" xfId="3262" xr:uid="{44D167B0-063B-4354-A5EB-2E855B608F2C}"/>
    <cellStyle name="Normal 9 4 2 2 3 2" xfId="3263" xr:uid="{7F2B18A6-D80B-4253-84EE-C73E408DCDCA}"/>
    <cellStyle name="Normal 9 4 2 2 3 2 2" xfId="3264" xr:uid="{949600A7-AF5E-4415-96D0-40BA8EB7E8DD}"/>
    <cellStyle name="Normal 9 4 2 2 3 2 3" xfId="3265" xr:uid="{4E53529C-78F8-461A-A1CF-18AF23AED7B6}"/>
    <cellStyle name="Normal 9 4 2 2 3 2 4" xfId="3266" xr:uid="{BDC1C5F3-103A-479A-965E-D980EA6FD4EC}"/>
    <cellStyle name="Normal 9 4 2 2 3 3" xfId="3267" xr:uid="{ABA72227-42B9-4CFC-BF6D-0C408459B997}"/>
    <cellStyle name="Normal 9 4 2 2 3 4" xfId="3268" xr:uid="{CD1B38E3-9130-4A98-BE92-180E32B9A354}"/>
    <cellStyle name="Normal 9 4 2 2 3 5" xfId="3269" xr:uid="{56A4CCFD-95C9-4093-928A-9AEF48ADD9CF}"/>
    <cellStyle name="Normal 9 4 2 2 4" xfId="3270" xr:uid="{C6254E70-A0C4-4BBF-8E9F-2E8314F154E6}"/>
    <cellStyle name="Normal 9 4 2 2 4 2" xfId="3271" xr:uid="{682BB65E-B20C-4BF1-8506-CEA1E102D70B}"/>
    <cellStyle name="Normal 9 4 2 2 4 3" xfId="3272" xr:uid="{7D7620C0-D3DE-422C-A17E-0C0A54906D74}"/>
    <cellStyle name="Normal 9 4 2 2 4 4" xfId="3273" xr:uid="{CE4CB5C6-4EA4-49B1-8A1B-BAF302AA521E}"/>
    <cellStyle name="Normal 9 4 2 2 5" xfId="3274" xr:uid="{8746B6BA-B89A-40AD-9979-2D561B0D6E3F}"/>
    <cellStyle name="Normal 9 4 2 2 5 2" xfId="3275" xr:uid="{1EB1087E-68C8-4590-A7C3-AEEC38428EA2}"/>
    <cellStyle name="Normal 9 4 2 2 5 3" xfId="3276" xr:uid="{DDED0B6D-E73A-4665-89E5-DA54B435F37C}"/>
    <cellStyle name="Normal 9 4 2 2 5 4" xfId="3277" xr:uid="{CC44A72E-FDE2-454E-9CD1-EC41B427F7DE}"/>
    <cellStyle name="Normal 9 4 2 2 6" xfId="3278" xr:uid="{25A3A7F3-50CA-4FF1-B958-8FF5E8636708}"/>
    <cellStyle name="Normal 9 4 2 2 7" xfId="3279" xr:uid="{88445DBC-62F5-470D-AEC5-C2BDA105CDE2}"/>
    <cellStyle name="Normal 9 4 2 2 8" xfId="3280" xr:uid="{A6F1CAFD-A3C9-4F1B-BEED-E01F439664C8}"/>
    <cellStyle name="Normal 9 4 2 3" xfId="3281" xr:uid="{5AC8D1A6-3B69-4894-AAAF-4ED14A98DC84}"/>
    <cellStyle name="Normal 9 4 2 3 2" xfId="3282" xr:uid="{87D75FB1-1983-4109-A469-721884BB2DF7}"/>
    <cellStyle name="Normal 9 4 2 3 2 2" xfId="3283" xr:uid="{5C94CE08-1ED3-4988-A3D9-65562EAA5722}"/>
    <cellStyle name="Normal 9 4 2 3 2 2 2" xfId="4259" xr:uid="{6A86B970-3A3B-4924-A9DE-EBD47E27A3F0}"/>
    <cellStyle name="Normal 9 4 2 3 2 2 2 2" xfId="4260" xr:uid="{6DBF3080-D153-428B-A3A7-DBA326605A95}"/>
    <cellStyle name="Normal 9 4 2 3 2 2 3" xfId="4261" xr:uid="{D6A57015-E9FE-414F-884F-75BE12E88DC9}"/>
    <cellStyle name="Normal 9 4 2 3 2 3" xfId="3284" xr:uid="{DE49EA74-4187-4630-BDF9-7608894C0F12}"/>
    <cellStyle name="Normal 9 4 2 3 2 3 2" xfId="4262" xr:uid="{931A78B0-33C1-409C-894B-24ABCBFFDD62}"/>
    <cellStyle name="Normal 9 4 2 3 2 4" xfId="3285" xr:uid="{A0DFBF43-0D59-43BC-9A71-2757911A9E0E}"/>
    <cellStyle name="Normal 9 4 2 3 3" xfId="3286" xr:uid="{27677560-8B19-47C5-B04C-7A13A4C3EC91}"/>
    <cellStyle name="Normal 9 4 2 3 3 2" xfId="3287" xr:uid="{58C2A0D8-0D73-4C6E-824B-6F586FE793C7}"/>
    <cellStyle name="Normal 9 4 2 3 3 2 2" xfId="4263" xr:uid="{8DFD1DF0-AE19-4CDF-A9D3-9F8C75CC1D62}"/>
    <cellStyle name="Normal 9 4 2 3 3 3" xfId="3288" xr:uid="{E6DF6FA5-8A4D-4281-B981-7E803DE4CBA9}"/>
    <cellStyle name="Normal 9 4 2 3 3 4" xfId="3289" xr:uid="{D8428A1E-9352-42DD-B0AA-A0F2F19EF0DB}"/>
    <cellStyle name="Normal 9 4 2 3 4" xfId="3290" xr:uid="{A7C25BBA-442C-4337-AAA1-14B3E8F6E53E}"/>
    <cellStyle name="Normal 9 4 2 3 4 2" xfId="4264" xr:uid="{3C4FDB36-9EF3-404B-909B-997E12D37905}"/>
    <cellStyle name="Normal 9 4 2 3 5" xfId="3291" xr:uid="{B99BE682-FC3D-4B51-99A3-9266EED4796B}"/>
    <cellStyle name="Normal 9 4 2 3 6" xfId="3292" xr:uid="{5339DF50-C9DF-4D1D-8EDF-97419833B71E}"/>
    <cellStyle name="Normal 9 4 2 4" xfId="3293" xr:uid="{C881585A-A695-439E-B510-E8C59F4B50B4}"/>
    <cellStyle name="Normal 9 4 2 4 2" xfId="3294" xr:uid="{0C5007E1-7903-4397-8999-93F19D91B08A}"/>
    <cellStyle name="Normal 9 4 2 4 2 2" xfId="3295" xr:uid="{6903A1D6-51DF-4D61-9126-E8D46A93167D}"/>
    <cellStyle name="Normal 9 4 2 4 2 2 2" xfId="4265" xr:uid="{932F4AE2-04AA-45D8-AD6B-B2620A80783B}"/>
    <cellStyle name="Normal 9 4 2 4 2 3" xfId="3296" xr:uid="{F8591A95-9C8F-4C08-831F-A55CBB56ADE0}"/>
    <cellStyle name="Normal 9 4 2 4 2 4" xfId="3297" xr:uid="{D0D4626E-696A-48D0-8B1D-5CF08BF0E088}"/>
    <cellStyle name="Normal 9 4 2 4 3" xfId="3298" xr:uid="{35D70A4A-7292-4DD7-B3D8-2AF70C80C4F0}"/>
    <cellStyle name="Normal 9 4 2 4 3 2" xfId="4266" xr:uid="{B1448D12-16B4-497B-A90E-A8B6248AED2B}"/>
    <cellStyle name="Normal 9 4 2 4 4" xfId="3299" xr:uid="{601DB6B1-E644-466B-92C2-1936B06FC4C6}"/>
    <cellStyle name="Normal 9 4 2 4 5" xfId="3300" xr:uid="{8B732C0E-2770-48B2-A08A-C528D06941EB}"/>
    <cellStyle name="Normal 9 4 2 5" xfId="3301" xr:uid="{C456F178-FD8F-46CA-9C97-1D1DB0D7F5AC}"/>
    <cellStyle name="Normal 9 4 2 5 2" xfId="3302" xr:uid="{6FAEB90F-1E81-4BF7-9D09-CE2C3EC3FEE6}"/>
    <cellStyle name="Normal 9 4 2 5 2 2" xfId="4267" xr:uid="{DF91FF58-674D-4BAD-BE1E-5CEEDF85440F}"/>
    <cellStyle name="Normal 9 4 2 5 3" xfId="3303" xr:uid="{8B901082-D373-4F94-B93C-71491BC9A92C}"/>
    <cellStyle name="Normal 9 4 2 5 4" xfId="3304" xr:uid="{9F61CAED-0478-4D13-BF64-B992372CEE74}"/>
    <cellStyle name="Normal 9 4 2 6" xfId="3305" xr:uid="{9D958A02-497C-473E-8CDC-D6A7ABD6D8EF}"/>
    <cellStyle name="Normal 9 4 2 6 2" xfId="3306" xr:uid="{E767890D-A64B-464A-A86E-2D63ADFAD907}"/>
    <cellStyle name="Normal 9 4 2 6 3" xfId="3307" xr:uid="{E7B933B6-9070-47F8-BE58-B2EB78780BE2}"/>
    <cellStyle name="Normal 9 4 2 6 4" xfId="3308" xr:uid="{BDF82754-4998-48F6-9D4E-A30A25036CE0}"/>
    <cellStyle name="Normal 9 4 2 7" xfId="3309" xr:uid="{9CD09ED8-3849-4E2D-85FC-65CBC8F65D7B}"/>
    <cellStyle name="Normal 9 4 2 8" xfId="3310" xr:uid="{37C986AF-2DCE-4E91-8CBD-2A91E93DEBC0}"/>
    <cellStyle name="Normal 9 4 2 9" xfId="3311" xr:uid="{64CD868D-6819-4AEF-B224-534E51211B75}"/>
    <cellStyle name="Normal 9 4 3" xfId="175" xr:uid="{B9767BF8-24F1-44D7-9786-ADE113DBB482}"/>
    <cellStyle name="Normal 9 4 3 2" xfId="176" xr:uid="{ED3F7312-D0BB-4153-9AC8-E3B2F668431E}"/>
    <cellStyle name="Normal 9 4 3 2 2" xfId="3312" xr:uid="{F70019DC-B72C-4C3C-8E2F-4EE6317312DE}"/>
    <cellStyle name="Normal 9 4 3 2 2 2" xfId="3313" xr:uid="{E6A6F255-501B-49FB-B056-71F346C1B4C5}"/>
    <cellStyle name="Normal 9 4 3 2 2 2 2" xfId="4268" xr:uid="{6A7BAE17-80E1-4028-8D02-B7C554E4303B}"/>
    <cellStyle name="Normal 9 4 3 2 2 3" xfId="3314" xr:uid="{61F35DE5-8883-4F29-B6B2-FF4CF731ABCC}"/>
    <cellStyle name="Normal 9 4 3 2 2 4" xfId="3315" xr:uid="{BD757F5C-A904-4148-AC8B-A8BAA311AA40}"/>
    <cellStyle name="Normal 9 4 3 2 3" xfId="3316" xr:uid="{4B562DF3-5715-4A28-8F32-9A91FD990DDF}"/>
    <cellStyle name="Normal 9 4 3 2 3 2" xfId="3317" xr:uid="{9C62DB1B-5FCE-43B2-9B86-1EF414C3F4B9}"/>
    <cellStyle name="Normal 9 4 3 2 3 3" xfId="3318" xr:uid="{4609A3DD-0982-4F9F-93A9-0B7675AB4A5F}"/>
    <cellStyle name="Normal 9 4 3 2 3 4" xfId="3319" xr:uid="{E0D43B40-D2AC-47DD-8554-B938FD0FC6DF}"/>
    <cellStyle name="Normal 9 4 3 2 4" xfId="3320" xr:uid="{E81507B4-14CD-4CE8-A382-D8FBD6AF77A7}"/>
    <cellStyle name="Normal 9 4 3 2 5" xfId="3321" xr:uid="{EC34DC07-490B-4A02-80FD-9D06E801D318}"/>
    <cellStyle name="Normal 9 4 3 2 6" xfId="3322" xr:uid="{6783BA3E-9593-48B7-8D3A-92812AD294D6}"/>
    <cellStyle name="Normal 9 4 3 3" xfId="3323" xr:uid="{1D729B14-3B26-49C1-98B8-8E814B50943B}"/>
    <cellStyle name="Normal 9 4 3 3 2" xfId="3324" xr:uid="{B1444305-B41D-4E2B-B051-20A25652D1D3}"/>
    <cellStyle name="Normal 9 4 3 3 2 2" xfId="3325" xr:uid="{A9C00EF2-6FA9-47AF-8290-2106194DB867}"/>
    <cellStyle name="Normal 9 4 3 3 2 3" xfId="3326" xr:uid="{A94FD6BF-C788-43E3-941E-364D22B7A92B}"/>
    <cellStyle name="Normal 9 4 3 3 2 4" xfId="3327" xr:uid="{63307E12-5DC9-4F97-98D4-4E15BFB24075}"/>
    <cellStyle name="Normal 9 4 3 3 3" xfId="3328" xr:uid="{D7389BA7-6184-4091-AAA3-0FC49849913E}"/>
    <cellStyle name="Normal 9 4 3 3 4" xfId="3329" xr:uid="{A34BFB18-D439-4D5E-85A0-AC4A1692DF80}"/>
    <cellStyle name="Normal 9 4 3 3 5" xfId="3330" xr:uid="{B38F0E3F-40D9-449E-97AA-B338C2E8C9AB}"/>
    <cellStyle name="Normal 9 4 3 4" xfId="3331" xr:uid="{8ED5E85B-C748-49BD-928A-0DAF4C8DDBC2}"/>
    <cellStyle name="Normal 9 4 3 4 2" xfId="3332" xr:uid="{70FA12EF-90A4-43FC-B626-0BAD0065B32B}"/>
    <cellStyle name="Normal 9 4 3 4 3" xfId="3333" xr:uid="{5FAB7849-DFA2-4EEE-A05A-257C57BED655}"/>
    <cellStyle name="Normal 9 4 3 4 4" xfId="3334" xr:uid="{A87FBBAE-EC21-4576-B85C-0060F03E76A2}"/>
    <cellStyle name="Normal 9 4 3 5" xfId="3335" xr:uid="{1417F660-C9F0-4B68-B3A0-C0E27132540F}"/>
    <cellStyle name="Normal 9 4 3 5 2" xfId="3336" xr:uid="{108FA67E-C24D-4997-8266-3625F7933CCE}"/>
    <cellStyle name="Normal 9 4 3 5 3" xfId="3337" xr:uid="{36C2EB73-309A-4E2B-A231-B8C0D4A8CA03}"/>
    <cellStyle name="Normal 9 4 3 5 4" xfId="3338" xr:uid="{E8BF3810-15C8-4A1A-98B6-219B9DDC4D32}"/>
    <cellStyle name="Normal 9 4 3 6" xfId="3339" xr:uid="{DF4362DE-66CD-4288-A688-60644BAF34A4}"/>
    <cellStyle name="Normal 9 4 3 7" xfId="3340" xr:uid="{08705306-77BE-4B02-9101-94F2D38009E3}"/>
    <cellStyle name="Normal 9 4 3 8" xfId="3341" xr:uid="{72410485-53B0-48BD-AA7F-4094966961FE}"/>
    <cellStyle name="Normal 9 4 4" xfId="177" xr:uid="{1D079AFC-6D62-4F01-BAE0-931ADFB4A55A}"/>
    <cellStyle name="Normal 9 4 4 2" xfId="3342" xr:uid="{C59B507F-C159-456A-8D91-880075EFB5B9}"/>
    <cellStyle name="Normal 9 4 4 2 2" xfId="3343" xr:uid="{20ED96A0-7B32-4D85-B926-59B86EA5CB64}"/>
    <cellStyle name="Normal 9 4 4 2 2 2" xfId="3344" xr:uid="{A46712E0-25A0-4E46-9168-BE71FB3756B8}"/>
    <cellStyle name="Normal 9 4 4 2 2 2 2" xfId="4269" xr:uid="{29732957-7772-441A-954B-8210774939EE}"/>
    <cellStyle name="Normal 9 4 4 2 2 3" xfId="3345" xr:uid="{D300573F-5F1E-482B-A4CF-5AC57B3B8BA5}"/>
    <cellStyle name="Normal 9 4 4 2 2 4" xfId="3346" xr:uid="{40C079C2-31F2-451E-9FA4-B17F59348D19}"/>
    <cellStyle name="Normal 9 4 4 2 3" xfId="3347" xr:uid="{CFB6629B-6818-428A-9D91-D38AD7400A00}"/>
    <cellStyle name="Normal 9 4 4 2 3 2" xfId="4270" xr:uid="{1CBA8C09-DE10-4C84-8D46-E80010710645}"/>
    <cellStyle name="Normal 9 4 4 2 4" xfId="3348" xr:uid="{DF37331B-A5D3-46EA-8DB1-1F8DC1B29C11}"/>
    <cellStyle name="Normal 9 4 4 2 5" xfId="3349" xr:uid="{E54260F8-856E-43A7-B673-0F1BA6B0B3A7}"/>
    <cellStyle name="Normal 9 4 4 3" xfId="3350" xr:uid="{CF4ACE46-739F-47BC-9E6B-70A4575463C6}"/>
    <cellStyle name="Normal 9 4 4 3 2" xfId="3351" xr:uid="{51F3B2E0-3F73-4EB4-B559-801EC68473C4}"/>
    <cellStyle name="Normal 9 4 4 3 2 2" xfId="4271" xr:uid="{3AD2F94A-E00C-43A4-9A40-D7B547EA5010}"/>
    <cellStyle name="Normal 9 4 4 3 3" xfId="3352" xr:uid="{E07DE87E-9D2A-4510-9C72-C42EBA32ED78}"/>
    <cellStyle name="Normal 9 4 4 3 4" xfId="3353" xr:uid="{C8C002A2-0901-4F5B-9C4E-0443D1438ED4}"/>
    <cellStyle name="Normal 9 4 4 4" xfId="3354" xr:uid="{C8276D0D-4B3E-4F3A-ACBD-6F6E683BB594}"/>
    <cellStyle name="Normal 9 4 4 4 2" xfId="3355" xr:uid="{7420A17D-6FCD-468F-830C-2E2AED63FCF7}"/>
    <cellStyle name="Normal 9 4 4 4 3" xfId="3356" xr:uid="{8574A7C6-27CE-400F-A4BD-4C356DE9F7E6}"/>
    <cellStyle name="Normal 9 4 4 4 4" xfId="3357" xr:uid="{29B10ED2-09BF-4FDD-AAA1-8A200C0491AA}"/>
    <cellStyle name="Normal 9 4 4 5" xfId="3358" xr:uid="{85F08610-E5A9-41A1-BF57-95BA399515B0}"/>
    <cellStyle name="Normal 9 4 4 6" xfId="3359" xr:uid="{CB5FD2AA-6765-4587-9566-4392308A5B8E}"/>
    <cellStyle name="Normal 9 4 4 7" xfId="3360" xr:uid="{E3332DCA-D60B-42DC-8CA2-F4AC5CCF241E}"/>
    <cellStyle name="Normal 9 4 5" xfId="3361" xr:uid="{57C5CC6F-3BEF-45FB-8726-1348D4206EBB}"/>
    <cellStyle name="Normal 9 4 5 2" xfId="3362" xr:uid="{942AF8AB-52D7-4F70-A32C-7181D5686928}"/>
    <cellStyle name="Normal 9 4 5 2 2" xfId="3363" xr:uid="{D94F321C-1B49-43D2-BF57-36372FCADBF3}"/>
    <cellStyle name="Normal 9 4 5 2 2 2" xfId="4272" xr:uid="{68F38177-9B93-4175-BFA4-73505BD84CC3}"/>
    <cellStyle name="Normal 9 4 5 2 3" xfId="3364" xr:uid="{C2F1AE98-626E-4EB5-8F4F-7D23BC6105FC}"/>
    <cellStyle name="Normal 9 4 5 2 4" xfId="3365" xr:uid="{8B21A3A9-47B6-44BE-85D4-0055ACCF9C0D}"/>
    <cellStyle name="Normal 9 4 5 3" xfId="3366" xr:uid="{9D91B0A9-9823-4779-958F-D2E7347C3D28}"/>
    <cellStyle name="Normal 9 4 5 3 2" xfId="3367" xr:uid="{DC225B93-3B7C-4A86-AD79-3E6372F09C3A}"/>
    <cellStyle name="Normal 9 4 5 3 3" xfId="3368" xr:uid="{178D252B-F530-4486-9534-D6451EF113D4}"/>
    <cellStyle name="Normal 9 4 5 3 4" xfId="3369" xr:uid="{1260A986-C85C-41D6-9930-3B382DC53B87}"/>
    <cellStyle name="Normal 9 4 5 4" xfId="3370" xr:uid="{8DDB4464-2BF0-4DFF-9ABD-BF288595643F}"/>
    <cellStyle name="Normal 9 4 5 5" xfId="3371" xr:uid="{628348E5-98BD-46A3-92E6-3E8D9F95CC51}"/>
    <cellStyle name="Normal 9 4 5 6" xfId="3372" xr:uid="{F196A278-8163-445F-A737-C1ECA280AE04}"/>
    <cellStyle name="Normal 9 4 6" xfId="3373" xr:uid="{9A3CE741-E813-4DA7-841A-54A726A46F4F}"/>
    <cellStyle name="Normal 9 4 6 2" xfId="3374" xr:uid="{84AF58B1-A79B-4CC1-8308-4F5952CE6C48}"/>
    <cellStyle name="Normal 9 4 6 2 2" xfId="3375" xr:uid="{922A4425-4000-4CF1-B730-26ACD7862697}"/>
    <cellStyle name="Normal 9 4 6 2 3" xfId="3376" xr:uid="{ED2CBE48-EEE0-424E-80FF-18E4F66C30AE}"/>
    <cellStyle name="Normal 9 4 6 2 4" xfId="3377" xr:uid="{7B07893C-2A64-4A24-942E-87736A5AB11A}"/>
    <cellStyle name="Normal 9 4 6 3" xfId="3378" xr:uid="{CCF0235A-3633-4F33-9859-5B5E68851336}"/>
    <cellStyle name="Normal 9 4 6 4" xfId="3379" xr:uid="{47375C8F-FE07-48A8-82F0-75F0F9285161}"/>
    <cellStyle name="Normal 9 4 6 5" xfId="3380" xr:uid="{B0554B04-E257-426F-94D7-052FA9750C8E}"/>
    <cellStyle name="Normal 9 4 7" xfId="3381" xr:uid="{F5D843FE-5573-4C93-A81A-D3360C8A403F}"/>
    <cellStyle name="Normal 9 4 7 2" xfId="3382" xr:uid="{D19E60C9-5FC0-4D0C-A753-14BB1FA93272}"/>
    <cellStyle name="Normal 9 4 7 3" xfId="3383" xr:uid="{26462354-C876-4402-9DC1-713323E528AC}"/>
    <cellStyle name="Normal 9 4 7 4" xfId="3384" xr:uid="{DE00ABD5-A74B-4867-8042-4E16CE6EB007}"/>
    <cellStyle name="Normal 9 4 8" xfId="3385" xr:uid="{F090ACD8-6BA2-414F-AF20-D09B3108BDB7}"/>
    <cellStyle name="Normal 9 4 8 2" xfId="3386" xr:uid="{F50F26FC-F1DF-4F34-94CD-176C886B7337}"/>
    <cellStyle name="Normal 9 4 8 3" xfId="3387" xr:uid="{25CA4FE9-BF90-4574-AC25-C2DA56C6929D}"/>
    <cellStyle name="Normal 9 4 8 4" xfId="3388" xr:uid="{45A1B020-8A2E-4B86-91D4-040D8A8E2875}"/>
    <cellStyle name="Normal 9 4 9" xfId="3389" xr:uid="{8A1C922D-2DA8-4604-9E55-6288C95B7CB6}"/>
    <cellStyle name="Normal 9 5" xfId="178" xr:uid="{DD8F81A7-47B7-4AE8-B5FD-648802D55E25}"/>
    <cellStyle name="Normal 9 5 10" xfId="3390" xr:uid="{AFB5F498-40B8-438B-8170-5C717223E0AC}"/>
    <cellStyle name="Normal 9 5 11" xfId="3391" xr:uid="{F96486B8-2AB2-45C5-8187-0495E2D007EB}"/>
    <cellStyle name="Normal 9 5 2" xfId="179" xr:uid="{CC5C3C75-5494-4B76-8A3D-2324216592F6}"/>
    <cellStyle name="Normal 9 5 2 2" xfId="3392" xr:uid="{1E3F27D5-1507-4B74-84FC-4A786C53738C}"/>
    <cellStyle name="Normal 9 5 2 2 2" xfId="3393" xr:uid="{96593AF6-E855-427E-99B4-E727E543BFC5}"/>
    <cellStyle name="Normal 9 5 2 2 2 2" xfId="3394" xr:uid="{6F5BA0E4-E4B4-4B1F-B2B7-013220108C58}"/>
    <cellStyle name="Normal 9 5 2 2 2 2 2" xfId="3395" xr:uid="{F943A961-2A55-4214-AC8F-24FAC39DB36A}"/>
    <cellStyle name="Normal 9 5 2 2 2 2 3" xfId="3396" xr:uid="{3FB6DDCB-4C22-47EC-BF16-8AA91535C352}"/>
    <cellStyle name="Normal 9 5 2 2 2 2 4" xfId="3397" xr:uid="{FDC72C89-D032-4E73-9226-C562024B4459}"/>
    <cellStyle name="Normal 9 5 2 2 2 3" xfId="3398" xr:uid="{16CC8004-7BEE-4784-B0EB-0370D87D1929}"/>
    <cellStyle name="Normal 9 5 2 2 2 3 2" xfId="3399" xr:uid="{AA9743D6-A06D-4CE6-AB37-F2D5FFC48B3A}"/>
    <cellStyle name="Normal 9 5 2 2 2 3 3" xfId="3400" xr:uid="{8AEFAE12-99A1-4E28-8BFD-47352B330940}"/>
    <cellStyle name="Normal 9 5 2 2 2 3 4" xfId="3401" xr:uid="{E8151560-FF96-446B-BB23-20AABF5F1879}"/>
    <cellStyle name="Normal 9 5 2 2 2 4" xfId="3402" xr:uid="{D152B985-10A6-4D8C-8D2C-6201C61380B5}"/>
    <cellStyle name="Normal 9 5 2 2 2 5" xfId="3403" xr:uid="{967179EF-E400-45F9-BB6F-C5B61208E8F1}"/>
    <cellStyle name="Normal 9 5 2 2 2 6" xfId="3404" xr:uid="{FED7B434-3478-4D87-8E77-990DA27B0603}"/>
    <cellStyle name="Normal 9 5 2 2 3" xfId="3405" xr:uid="{A8BD9F0A-6E3E-44EC-B43B-8D1A5D9FCAB0}"/>
    <cellStyle name="Normal 9 5 2 2 3 2" xfId="3406" xr:uid="{61A4FBDE-8C01-4A0D-AA85-5234B2ACEA62}"/>
    <cellStyle name="Normal 9 5 2 2 3 2 2" xfId="3407" xr:uid="{97E9FCD3-F186-41B6-812A-9BE79AAE71E4}"/>
    <cellStyle name="Normal 9 5 2 2 3 2 3" xfId="3408" xr:uid="{60B40BB8-3715-4B55-82D3-C82D4CB3313C}"/>
    <cellStyle name="Normal 9 5 2 2 3 2 4" xfId="3409" xr:uid="{96A8A52F-A7BE-419F-933D-C64D5BD664A9}"/>
    <cellStyle name="Normal 9 5 2 2 3 3" xfId="3410" xr:uid="{A9A94119-EB9B-4D55-8F14-993E155E2FF0}"/>
    <cellStyle name="Normal 9 5 2 2 3 4" xfId="3411" xr:uid="{A7386300-9FB5-4B42-9ED4-AFE7F4C38430}"/>
    <cellStyle name="Normal 9 5 2 2 3 5" xfId="3412" xr:uid="{CA7FB553-42B6-4C4D-B1D5-376B2691ADDF}"/>
    <cellStyle name="Normal 9 5 2 2 4" xfId="3413" xr:uid="{F3CDD781-2D92-468E-8265-1342383D84C8}"/>
    <cellStyle name="Normal 9 5 2 2 4 2" xfId="3414" xr:uid="{D598F52E-5669-4A75-93E9-5C941773C966}"/>
    <cellStyle name="Normal 9 5 2 2 4 3" xfId="3415" xr:uid="{D54850BA-26DC-4DEF-AFC2-A241C8B7D8DE}"/>
    <cellStyle name="Normal 9 5 2 2 4 4" xfId="3416" xr:uid="{90A0363D-ECE5-4CC9-8854-FEB84DAE19D7}"/>
    <cellStyle name="Normal 9 5 2 2 5" xfId="3417" xr:uid="{D036F91C-8BE9-42FB-882B-714A0EDFD880}"/>
    <cellStyle name="Normal 9 5 2 2 5 2" xfId="3418" xr:uid="{4C738662-22C4-4C79-AB82-AACCBDCFCDCB}"/>
    <cellStyle name="Normal 9 5 2 2 5 3" xfId="3419" xr:uid="{47C5A632-1F40-4B98-93F5-808AC9AEBB09}"/>
    <cellStyle name="Normal 9 5 2 2 5 4" xfId="3420" xr:uid="{CF6371EB-1D6B-4F4E-A20E-02521A07A672}"/>
    <cellStyle name="Normal 9 5 2 2 6" xfId="3421" xr:uid="{EE9E7893-0FF1-4D1F-B95B-31D38A4F78BF}"/>
    <cellStyle name="Normal 9 5 2 2 7" xfId="3422" xr:uid="{1EFEB533-1725-4C64-9490-67437FC0E623}"/>
    <cellStyle name="Normal 9 5 2 2 8" xfId="3423" xr:uid="{105EDCFB-36A0-4C7C-B63E-56438C56014C}"/>
    <cellStyle name="Normal 9 5 2 3" xfId="3424" xr:uid="{8981F9AE-7F95-4507-9FD4-21B29D7A7B2D}"/>
    <cellStyle name="Normal 9 5 2 3 2" xfId="3425" xr:uid="{1DBB5F25-6DE0-4162-B880-8D929EA666FE}"/>
    <cellStyle name="Normal 9 5 2 3 2 2" xfId="3426" xr:uid="{2F87006F-C653-441B-9589-727D259FA167}"/>
    <cellStyle name="Normal 9 5 2 3 2 3" xfId="3427" xr:uid="{303A2AF6-4A7A-439B-B117-8CFE100F2901}"/>
    <cellStyle name="Normal 9 5 2 3 2 4" xfId="3428" xr:uid="{F7E88019-BFBA-4E56-9502-B21C9ADF4F67}"/>
    <cellStyle name="Normal 9 5 2 3 3" xfId="3429" xr:uid="{3357367E-595B-4316-930E-59264DA055E5}"/>
    <cellStyle name="Normal 9 5 2 3 3 2" xfId="3430" xr:uid="{4C4F7024-B815-4499-A686-BF3CBEBDC3DB}"/>
    <cellStyle name="Normal 9 5 2 3 3 3" xfId="3431" xr:uid="{62ACA134-CDC4-40E0-B693-D4B186DBA566}"/>
    <cellStyle name="Normal 9 5 2 3 3 4" xfId="3432" xr:uid="{83D983D5-74B4-4826-9EBC-DE667345B967}"/>
    <cellStyle name="Normal 9 5 2 3 4" xfId="3433" xr:uid="{91FB5C5E-2DD1-42BB-B7E3-2101C114B209}"/>
    <cellStyle name="Normal 9 5 2 3 5" xfId="3434" xr:uid="{4F4BCA9C-5C90-4C2F-B04D-17B750569E78}"/>
    <cellStyle name="Normal 9 5 2 3 6" xfId="3435" xr:uid="{8172F10B-5338-42FC-9057-7B1766E0C273}"/>
    <cellStyle name="Normal 9 5 2 4" xfId="3436" xr:uid="{1B1DEA5B-887D-430E-B178-E9B4E959D19F}"/>
    <cellStyle name="Normal 9 5 2 4 2" xfId="3437" xr:uid="{DAA5CCEE-D622-4B5B-B80B-06F4F229B653}"/>
    <cellStyle name="Normal 9 5 2 4 2 2" xfId="3438" xr:uid="{2D764254-6AC4-4F2D-B0E5-6B92679627A3}"/>
    <cellStyle name="Normal 9 5 2 4 2 3" xfId="3439" xr:uid="{11ADA388-91AA-4D6A-AD74-37108EC0ADE6}"/>
    <cellStyle name="Normal 9 5 2 4 2 4" xfId="3440" xr:uid="{16DF68B8-15C4-4FA2-8C63-7B1BAA67811E}"/>
    <cellStyle name="Normal 9 5 2 4 3" xfId="3441" xr:uid="{2AB0D224-C96F-43A6-AC9D-51564154DB56}"/>
    <cellStyle name="Normal 9 5 2 4 4" xfId="3442" xr:uid="{33774412-C326-463D-BB35-789E8C4FE067}"/>
    <cellStyle name="Normal 9 5 2 4 5" xfId="3443" xr:uid="{25E97FC8-FCD3-4C31-BB22-8092D75F9E6B}"/>
    <cellStyle name="Normal 9 5 2 5" xfId="3444" xr:uid="{4714A4BB-C46D-4D17-A9C8-7E0D37870621}"/>
    <cellStyle name="Normal 9 5 2 5 2" xfId="3445" xr:uid="{291A6AFF-01B6-408E-AAC3-8A500B031865}"/>
    <cellStyle name="Normal 9 5 2 5 3" xfId="3446" xr:uid="{0A59DED6-4C51-4CF9-BC0A-5FFD7D824CF1}"/>
    <cellStyle name="Normal 9 5 2 5 4" xfId="3447" xr:uid="{BFC956A6-F85B-4D9B-B1AA-FBF427346EF6}"/>
    <cellStyle name="Normal 9 5 2 6" xfId="3448" xr:uid="{5B050FD9-D024-4D05-B1D5-7AF53D7704EE}"/>
    <cellStyle name="Normal 9 5 2 6 2" xfId="3449" xr:uid="{0DF629B4-8113-4AC4-A81A-C1E21959B08F}"/>
    <cellStyle name="Normal 9 5 2 6 3" xfId="3450" xr:uid="{B2150C0F-3659-45A7-823D-4AEB51268797}"/>
    <cellStyle name="Normal 9 5 2 6 4" xfId="3451" xr:uid="{D5238BD1-E525-4B63-B1E2-BE1B5B1E09A6}"/>
    <cellStyle name="Normal 9 5 2 7" xfId="3452" xr:uid="{B8444024-E3A0-459F-A142-BC5ACE0CEBD8}"/>
    <cellStyle name="Normal 9 5 2 8" xfId="3453" xr:uid="{203C925B-7CA5-4E5F-BB73-75A917E9EB01}"/>
    <cellStyle name="Normal 9 5 2 9" xfId="3454" xr:uid="{AC62684C-368D-40A1-9F50-0FEBC096BB61}"/>
    <cellStyle name="Normal 9 5 3" xfId="3455" xr:uid="{6B14F442-DFCE-4650-8A15-D6C2A9CEB135}"/>
    <cellStyle name="Normal 9 5 3 2" xfId="3456" xr:uid="{3AB26221-AE9B-4632-983D-19943986F057}"/>
    <cellStyle name="Normal 9 5 3 2 2" xfId="3457" xr:uid="{28B4B90D-6DB6-4C8A-BDAC-E99ADF5DF51E}"/>
    <cellStyle name="Normal 9 5 3 2 2 2" xfId="3458" xr:uid="{2EEF9438-9252-4E25-9693-9A29AE385CC6}"/>
    <cellStyle name="Normal 9 5 3 2 2 2 2" xfId="4273" xr:uid="{AF073C68-6F75-40E1-8839-41205C5143B5}"/>
    <cellStyle name="Normal 9 5 3 2 2 3" xfId="3459" xr:uid="{8D390CEA-EAB9-44CC-81BF-2499DFCF0006}"/>
    <cellStyle name="Normal 9 5 3 2 2 4" xfId="3460" xr:uid="{33E11467-4A39-4414-83CF-68FEE499E564}"/>
    <cellStyle name="Normal 9 5 3 2 3" xfId="3461" xr:uid="{60964E7F-6668-4D65-8D0C-432F4701A64A}"/>
    <cellStyle name="Normal 9 5 3 2 3 2" xfId="3462" xr:uid="{6518E210-48D7-4D34-BB51-7601D2DBA669}"/>
    <cellStyle name="Normal 9 5 3 2 3 3" xfId="3463" xr:uid="{95EF6B5D-9180-4041-8339-F85A775F6B1F}"/>
    <cellStyle name="Normal 9 5 3 2 3 4" xfId="3464" xr:uid="{39466A3E-8999-4A5A-AC77-C1F860375A20}"/>
    <cellStyle name="Normal 9 5 3 2 4" xfId="3465" xr:uid="{9173E934-D1DA-41CF-A4F0-5CEF37E22771}"/>
    <cellStyle name="Normal 9 5 3 2 5" xfId="3466" xr:uid="{1B2347D1-6785-4CDB-8D49-31D71F24EEAF}"/>
    <cellStyle name="Normal 9 5 3 2 6" xfId="3467" xr:uid="{74BAA3ED-AB80-4DA4-8D25-A044E29A3946}"/>
    <cellStyle name="Normal 9 5 3 3" xfId="3468" xr:uid="{14B363CB-A41E-4C06-84C6-8B10FBC4AE0E}"/>
    <cellStyle name="Normal 9 5 3 3 2" xfId="3469" xr:uid="{50B276A0-C9D2-4369-85B4-F034C27D8822}"/>
    <cellStyle name="Normal 9 5 3 3 2 2" xfId="3470" xr:uid="{768D0FC3-93B7-40BC-8D00-575FC9548FEB}"/>
    <cellStyle name="Normal 9 5 3 3 2 3" xfId="3471" xr:uid="{806B19F0-380F-4C31-9C73-1FF6B4CBC154}"/>
    <cellStyle name="Normal 9 5 3 3 2 4" xfId="3472" xr:uid="{F6FD4790-5013-4BCC-A188-62A019425D12}"/>
    <cellStyle name="Normal 9 5 3 3 3" xfId="3473" xr:uid="{FB8C640E-89DC-477B-A5BE-D9C1AB0A6CC3}"/>
    <cellStyle name="Normal 9 5 3 3 4" xfId="3474" xr:uid="{2D7DC748-A95B-47B1-B037-A055EEC561AA}"/>
    <cellStyle name="Normal 9 5 3 3 5" xfId="3475" xr:uid="{47AE2E5E-F7A5-4D60-9692-C5294B7C7C88}"/>
    <cellStyle name="Normal 9 5 3 4" xfId="3476" xr:uid="{30276397-F01E-4501-8DA0-DF07E4CE9ED8}"/>
    <cellStyle name="Normal 9 5 3 4 2" xfId="3477" xr:uid="{A872CFDB-B223-4DC3-8999-957BDCE81F66}"/>
    <cellStyle name="Normal 9 5 3 4 3" xfId="3478" xr:uid="{C8514741-245A-4594-AA71-416353E733FF}"/>
    <cellStyle name="Normal 9 5 3 4 4" xfId="3479" xr:uid="{6F7727D1-9DA1-47AB-B540-2D5F0C04D8A7}"/>
    <cellStyle name="Normal 9 5 3 5" xfId="3480" xr:uid="{C1AFE535-4BB6-4072-AC84-9CCED8553080}"/>
    <cellStyle name="Normal 9 5 3 5 2" xfId="3481" xr:uid="{31F858E1-A04A-4E7C-8826-D3CA2AE56642}"/>
    <cellStyle name="Normal 9 5 3 5 3" xfId="3482" xr:uid="{8E3772D5-3D20-4FB9-A596-7169B5D1ADDC}"/>
    <cellStyle name="Normal 9 5 3 5 4" xfId="3483" xr:uid="{21548013-3E4F-4B19-AC6E-C0B06BDA0089}"/>
    <cellStyle name="Normal 9 5 3 6" xfId="3484" xr:uid="{F978BD87-E6A2-4CC2-8B64-839C7711B642}"/>
    <cellStyle name="Normal 9 5 3 7" xfId="3485" xr:uid="{409FF428-CA3C-4911-8748-C56E4E4F80A1}"/>
    <cellStyle name="Normal 9 5 3 8" xfId="3486" xr:uid="{02C888CF-941C-4D8B-B9DC-9F0314629E84}"/>
    <cellStyle name="Normal 9 5 4" xfId="3487" xr:uid="{72444678-3DD0-4187-9A2C-E486882B6A46}"/>
    <cellStyle name="Normal 9 5 4 2" xfId="3488" xr:uid="{2B33E6A7-E280-4740-A89F-742691848216}"/>
    <cellStyle name="Normal 9 5 4 2 2" xfId="3489" xr:uid="{7AEDC6C0-F011-40D2-A424-91D2501E9F33}"/>
    <cellStyle name="Normal 9 5 4 2 2 2" xfId="3490" xr:uid="{0B17C0BA-E2F9-44B7-9301-BC89007DA6AA}"/>
    <cellStyle name="Normal 9 5 4 2 2 3" xfId="3491" xr:uid="{1C50D10D-FEC2-425F-BD8E-FFE70E46B0AE}"/>
    <cellStyle name="Normal 9 5 4 2 2 4" xfId="3492" xr:uid="{16DF5704-9D86-4B0B-AD3B-950F00E3D057}"/>
    <cellStyle name="Normal 9 5 4 2 3" xfId="3493" xr:uid="{5F051C10-38FA-47DB-A740-75BD52A3F8B5}"/>
    <cellStyle name="Normal 9 5 4 2 4" xfId="3494" xr:uid="{94792D30-A150-4D71-9250-B01951464AF4}"/>
    <cellStyle name="Normal 9 5 4 2 5" xfId="3495" xr:uid="{C2F475AB-2841-4465-B658-1B3B9471D909}"/>
    <cellStyle name="Normal 9 5 4 3" xfId="3496" xr:uid="{C3B057C3-785D-48BA-AED0-651C7A972F22}"/>
    <cellStyle name="Normal 9 5 4 3 2" xfId="3497" xr:uid="{136A0578-0343-43FB-9A76-4E4092A7930B}"/>
    <cellStyle name="Normal 9 5 4 3 3" xfId="3498" xr:uid="{5055110B-3043-47B8-9AF8-6DE3AB424B1C}"/>
    <cellStyle name="Normal 9 5 4 3 4" xfId="3499" xr:uid="{6ED4F7CA-7844-446A-A543-29458293C56C}"/>
    <cellStyle name="Normal 9 5 4 4" xfId="3500" xr:uid="{0D81F831-E2C2-46FB-9153-7C107417E121}"/>
    <cellStyle name="Normal 9 5 4 4 2" xfId="3501" xr:uid="{17612599-3864-4331-8008-99BEA58F521A}"/>
    <cellStyle name="Normal 9 5 4 4 3" xfId="3502" xr:uid="{DAAB03B2-5DE6-47DD-BE6C-8FCEF1568CA5}"/>
    <cellStyle name="Normal 9 5 4 4 4" xfId="3503" xr:uid="{C2D73609-274A-4AE6-A57A-F1808722E279}"/>
    <cellStyle name="Normal 9 5 4 5" xfId="3504" xr:uid="{1C9856FD-0609-4F80-BAB4-126855127D54}"/>
    <cellStyle name="Normal 9 5 4 6" xfId="3505" xr:uid="{446C084E-BA67-40C8-84C7-9984961FD20F}"/>
    <cellStyle name="Normal 9 5 4 7" xfId="3506" xr:uid="{32193AD1-871F-4D14-8246-3A2E46AA627A}"/>
    <cellStyle name="Normal 9 5 5" xfId="3507" xr:uid="{81C3D93E-FEC1-4A6A-9DA6-035302CE3C21}"/>
    <cellStyle name="Normal 9 5 5 2" xfId="3508" xr:uid="{673FA2FD-2811-4F48-A4AD-2AC5C20055F3}"/>
    <cellStyle name="Normal 9 5 5 2 2" xfId="3509" xr:uid="{87D67119-61D1-4CCC-9815-F7D1AAEF5CFE}"/>
    <cellStyle name="Normal 9 5 5 2 3" xfId="3510" xr:uid="{EA63FA0A-B872-4455-8E36-36E6AB1939D7}"/>
    <cellStyle name="Normal 9 5 5 2 4" xfId="3511" xr:uid="{415DC037-3E22-443D-8898-EBDAA88BF535}"/>
    <cellStyle name="Normal 9 5 5 3" xfId="3512" xr:uid="{E436D5BB-7E6D-41B0-B7C5-1FD0818A6776}"/>
    <cellStyle name="Normal 9 5 5 3 2" xfId="3513" xr:uid="{74D71CEC-1A6A-4DD1-828E-053563408227}"/>
    <cellStyle name="Normal 9 5 5 3 3" xfId="3514" xr:uid="{3099BB73-AF12-4956-A314-54ADAF978873}"/>
    <cellStyle name="Normal 9 5 5 3 4" xfId="3515" xr:uid="{770CE12B-F5E8-41D0-83ED-9B885BF3F1EC}"/>
    <cellStyle name="Normal 9 5 5 4" xfId="3516" xr:uid="{D0F1796B-DCBA-44FB-AAD5-AFF0A620972F}"/>
    <cellStyle name="Normal 9 5 5 5" xfId="3517" xr:uid="{5BA26D78-ACB2-4717-9B53-C0D9D6A0F777}"/>
    <cellStyle name="Normal 9 5 5 6" xfId="3518" xr:uid="{DD94DD15-F1F9-48FB-82C1-E93841D19FC9}"/>
    <cellStyle name="Normal 9 5 6" xfId="3519" xr:uid="{F8964FA6-9213-4E66-ADE7-A7479BEE5CB9}"/>
    <cellStyle name="Normal 9 5 6 2" xfId="3520" xr:uid="{8662FAFF-A954-4D88-995F-3E9451A259F5}"/>
    <cellStyle name="Normal 9 5 6 2 2" xfId="3521" xr:uid="{06AE7643-3841-4CD7-9CAF-FD00AAB54B13}"/>
    <cellStyle name="Normal 9 5 6 2 3" xfId="3522" xr:uid="{DC3ADFA2-092D-4EFD-A49C-9572ACB19B83}"/>
    <cellStyle name="Normal 9 5 6 2 4" xfId="3523" xr:uid="{FF750507-AAD8-4F5F-B3CE-5CC6CBB55535}"/>
    <cellStyle name="Normal 9 5 6 3" xfId="3524" xr:uid="{239B08DA-4FEA-4669-AC5F-BCBC866ADF80}"/>
    <cellStyle name="Normal 9 5 6 4" xfId="3525" xr:uid="{B77C887D-9094-4684-9AD4-22CEBF1A4BD4}"/>
    <cellStyle name="Normal 9 5 6 5" xfId="3526" xr:uid="{092D7464-8999-4696-8E53-7FF9EC836D01}"/>
    <cellStyle name="Normal 9 5 7" xfId="3527" xr:uid="{7B999F02-CB1C-4283-B779-603897EB06B1}"/>
    <cellStyle name="Normal 9 5 7 2" xfId="3528" xr:uid="{0C887219-FE98-4780-9401-9216A1AD7B7C}"/>
    <cellStyle name="Normal 9 5 7 3" xfId="3529" xr:uid="{6DB70FFA-666D-4E9F-8AD2-077C401FAC85}"/>
    <cellStyle name="Normal 9 5 7 4" xfId="3530" xr:uid="{01F53762-211E-4643-BCE1-E0BCBC9079E8}"/>
    <cellStyle name="Normal 9 5 8" xfId="3531" xr:uid="{6637C32A-12C8-4A9F-8D7F-EC517BF47F6C}"/>
    <cellStyle name="Normal 9 5 8 2" xfId="3532" xr:uid="{33106EBA-D483-48D5-898A-F108AFB48589}"/>
    <cellStyle name="Normal 9 5 8 3" xfId="3533" xr:uid="{7BE7E1C0-B404-4ECE-AA04-9817A3B525B4}"/>
    <cellStyle name="Normal 9 5 8 4" xfId="3534" xr:uid="{1BBDBC7C-0BDE-45B9-9699-0747C7555601}"/>
    <cellStyle name="Normal 9 5 9" xfId="3535" xr:uid="{68DA49FC-328D-48C7-831B-0EB948D9DC1E}"/>
    <cellStyle name="Normal 9 6" xfId="180" xr:uid="{A6F16D71-9F05-425B-B3C8-0425AABB6684}"/>
    <cellStyle name="Normal 9 6 2" xfId="181" xr:uid="{BE4B8E46-C38B-4E15-89F8-35DC262E8534}"/>
    <cellStyle name="Normal 9 6 2 2" xfId="3536" xr:uid="{C1DDCFA3-0C98-4202-AC2C-BF9EF469386E}"/>
    <cellStyle name="Normal 9 6 2 2 2" xfId="3537" xr:uid="{4F8D8109-9AC9-4A67-8634-4EE6CD28651E}"/>
    <cellStyle name="Normal 9 6 2 2 2 2" xfId="3538" xr:uid="{3B102705-19A5-4D3E-8D92-95241B580559}"/>
    <cellStyle name="Normal 9 6 2 2 2 3" xfId="3539" xr:uid="{2D120154-4EEC-4E70-BD2E-C30A86475F37}"/>
    <cellStyle name="Normal 9 6 2 2 2 4" xfId="3540" xr:uid="{E6CB33F5-DEC1-4367-8C1D-D71BE1B4B1FD}"/>
    <cellStyle name="Normal 9 6 2 2 3" xfId="3541" xr:uid="{156EA2C3-37DB-49BE-B370-DD56DC0B1908}"/>
    <cellStyle name="Normal 9 6 2 2 3 2" xfId="3542" xr:uid="{E4F09539-C3A3-4C8F-B9D7-EF0709D03584}"/>
    <cellStyle name="Normal 9 6 2 2 3 3" xfId="3543" xr:uid="{F4788C84-452F-4F3E-890F-2C3440C0B167}"/>
    <cellStyle name="Normal 9 6 2 2 3 4" xfId="3544" xr:uid="{EB7AE2B2-5BDD-49C2-BF26-9FD9EE8636CE}"/>
    <cellStyle name="Normal 9 6 2 2 4" xfId="3545" xr:uid="{5A063517-2BDB-4B09-9D18-1C11E3C91BC8}"/>
    <cellStyle name="Normal 9 6 2 2 5" xfId="3546" xr:uid="{7D182030-7973-444D-AF0A-ECF1AB3BC39C}"/>
    <cellStyle name="Normal 9 6 2 2 6" xfId="3547" xr:uid="{2D636F09-F572-4606-8FF8-6F97A78D1C6D}"/>
    <cellStyle name="Normal 9 6 2 3" xfId="3548" xr:uid="{B3DDE9DC-8A6B-4D96-AEE8-E99A85649858}"/>
    <cellStyle name="Normal 9 6 2 3 2" xfId="3549" xr:uid="{37FD72A0-648A-4818-B8E1-02EA7C754387}"/>
    <cellStyle name="Normal 9 6 2 3 2 2" xfId="3550" xr:uid="{1886D4AF-06FF-4A2A-A7A8-33299F721AAA}"/>
    <cellStyle name="Normal 9 6 2 3 2 3" xfId="3551" xr:uid="{7642D33C-722A-40C8-A998-06CC173A3D40}"/>
    <cellStyle name="Normal 9 6 2 3 2 4" xfId="3552" xr:uid="{D5F7DC61-A2F1-46A0-A8C7-765AB173FA6D}"/>
    <cellStyle name="Normal 9 6 2 3 3" xfId="3553" xr:uid="{86D333F4-E9E5-41AF-9510-5A80315951D0}"/>
    <cellStyle name="Normal 9 6 2 3 4" xfId="3554" xr:uid="{DFF05A99-B5BB-4294-B8FB-98ECBBE63674}"/>
    <cellStyle name="Normal 9 6 2 3 5" xfId="3555" xr:uid="{027958DF-B046-4C75-AE20-829600BE5DC5}"/>
    <cellStyle name="Normal 9 6 2 4" xfId="3556" xr:uid="{82093F00-21ED-4139-8F6E-53287BF92AC2}"/>
    <cellStyle name="Normal 9 6 2 4 2" xfId="3557" xr:uid="{268BA892-60A0-4184-A6E0-6E62FE1FAF2D}"/>
    <cellStyle name="Normal 9 6 2 4 3" xfId="3558" xr:uid="{5C4948E7-6F57-4FE6-A295-186622347115}"/>
    <cellStyle name="Normal 9 6 2 4 4" xfId="3559" xr:uid="{B6A281DA-29DA-45AB-9409-263416C84CC7}"/>
    <cellStyle name="Normal 9 6 2 5" xfId="3560" xr:uid="{76311E96-F295-4B85-8101-7364AE84E83D}"/>
    <cellStyle name="Normal 9 6 2 5 2" xfId="3561" xr:uid="{E88F700A-BD0A-4F70-9742-A9FB417E049A}"/>
    <cellStyle name="Normal 9 6 2 5 3" xfId="3562" xr:uid="{03BE56AA-E8CA-467B-8037-356DCD72A566}"/>
    <cellStyle name="Normal 9 6 2 5 4" xfId="3563" xr:uid="{68C02D1B-DE3D-4568-8326-B9AD4B247546}"/>
    <cellStyle name="Normal 9 6 2 6" xfId="3564" xr:uid="{160A1928-5778-4450-999A-223FCE3C9B87}"/>
    <cellStyle name="Normal 9 6 2 7" xfId="3565" xr:uid="{E15192A8-A24D-4DC7-88CD-E65D38C36A84}"/>
    <cellStyle name="Normal 9 6 2 8" xfId="3566" xr:uid="{CEC36CC9-B1B4-4FE0-910E-B0A1394D4003}"/>
    <cellStyle name="Normal 9 6 3" xfId="3567" xr:uid="{9FDE36BB-1466-4CCD-A797-B904C97B7686}"/>
    <cellStyle name="Normal 9 6 3 2" xfId="3568" xr:uid="{BF0436C3-23D2-480A-87EA-951F0B21B214}"/>
    <cellStyle name="Normal 9 6 3 2 2" xfId="3569" xr:uid="{F6926A6C-F1EC-43FB-9C6A-1159B16A3BDF}"/>
    <cellStyle name="Normal 9 6 3 2 3" xfId="3570" xr:uid="{3859D0BD-D146-4F71-818F-4D522254CC8A}"/>
    <cellStyle name="Normal 9 6 3 2 4" xfId="3571" xr:uid="{AE1D9979-00E6-4F73-9B8A-BAB622FD2181}"/>
    <cellStyle name="Normal 9 6 3 3" xfId="3572" xr:uid="{491DC72E-D0D5-4119-B481-DAF6305A2A43}"/>
    <cellStyle name="Normal 9 6 3 3 2" xfId="3573" xr:uid="{07FB2332-FB6F-4762-B2F5-30F45F709D94}"/>
    <cellStyle name="Normal 9 6 3 3 3" xfId="3574" xr:uid="{8C78E252-FE54-40AC-87B9-A7175D754A0D}"/>
    <cellStyle name="Normal 9 6 3 3 4" xfId="3575" xr:uid="{8DD6E3B7-5DB2-45BC-B5B5-9ABC9F5B1769}"/>
    <cellStyle name="Normal 9 6 3 4" xfId="3576" xr:uid="{9288A73C-3E1C-4F63-8649-EDBE4FA344FB}"/>
    <cellStyle name="Normal 9 6 3 5" xfId="3577" xr:uid="{50C4AD62-CB5A-40FA-B148-73CC7A1AF442}"/>
    <cellStyle name="Normal 9 6 3 6" xfId="3578" xr:uid="{64B111E6-6AEC-4DAA-B629-ACE8F674359B}"/>
    <cellStyle name="Normal 9 6 4" xfId="3579" xr:uid="{7764E462-5745-4D48-8A33-13515C765843}"/>
    <cellStyle name="Normal 9 6 4 2" xfId="3580" xr:uid="{60342077-4375-43A8-BC26-DD1F943C6C64}"/>
    <cellStyle name="Normal 9 6 4 2 2" xfId="3581" xr:uid="{F52A4178-3F96-431E-A1EE-EF33A27CFB8D}"/>
    <cellStyle name="Normal 9 6 4 2 3" xfId="3582" xr:uid="{C8BDF179-CC4E-4477-ACF9-25C80F3204DE}"/>
    <cellStyle name="Normal 9 6 4 2 4" xfId="3583" xr:uid="{C1B1FFA6-114D-43AE-8EF9-7EBB7F77E794}"/>
    <cellStyle name="Normal 9 6 4 3" xfId="3584" xr:uid="{E06FCC1B-C760-44F4-95AF-544D850B1C7B}"/>
    <cellStyle name="Normal 9 6 4 4" xfId="3585" xr:uid="{25186ADE-D9C6-4CC6-BF99-8537FF3AD04F}"/>
    <cellStyle name="Normal 9 6 4 5" xfId="3586" xr:uid="{EF441D08-E3AD-4CAC-A823-6F830C4F2C96}"/>
    <cellStyle name="Normal 9 6 5" xfId="3587" xr:uid="{1118B05E-5458-40D8-8CCE-C03CD39A7551}"/>
    <cellStyle name="Normal 9 6 5 2" xfId="3588" xr:uid="{4AE812DB-3A19-403F-9050-A74DB02CA900}"/>
    <cellStyle name="Normal 9 6 5 3" xfId="3589" xr:uid="{6F4DCC0A-8D66-42E3-BE59-66E3A41242DF}"/>
    <cellStyle name="Normal 9 6 5 4" xfId="3590" xr:uid="{011B291F-5230-4808-BA2A-141A96FF9A07}"/>
    <cellStyle name="Normal 9 6 6" xfId="3591" xr:uid="{C6722FBB-CCF5-4212-B2B3-842E677D69E5}"/>
    <cellStyle name="Normal 9 6 6 2" xfId="3592" xr:uid="{CE08543D-9181-4DD4-856A-1AC45274BF1D}"/>
    <cellStyle name="Normal 9 6 6 3" xfId="3593" xr:uid="{FD72FBDC-17B1-432B-9BC4-EF9B97058E09}"/>
    <cellStyle name="Normal 9 6 6 4" xfId="3594" xr:uid="{F58FF6AC-1789-4DD1-BBEF-25DE5D5E9DE8}"/>
    <cellStyle name="Normal 9 6 7" xfId="3595" xr:uid="{988DA388-BDFF-461E-B328-304B189EA00E}"/>
    <cellStyle name="Normal 9 6 8" xfId="3596" xr:uid="{00C31F2C-2168-42EC-8CC8-310B90992F58}"/>
    <cellStyle name="Normal 9 6 9" xfId="3597" xr:uid="{B5ED412F-7A51-4A54-9134-8457EF6E23F2}"/>
    <cellStyle name="Normal 9 7" xfId="182" xr:uid="{0228BA7D-48A5-445E-B5E8-152780D309AF}"/>
    <cellStyle name="Normal 9 7 2" xfId="3598" xr:uid="{793BE30B-930B-49CA-98E6-E4AAEF99DDF4}"/>
    <cellStyle name="Normal 9 7 2 2" xfId="3599" xr:uid="{9DCDCFBA-A619-443F-8B36-2DC9DE41CE9D}"/>
    <cellStyle name="Normal 9 7 2 2 2" xfId="3600" xr:uid="{75ED5CCE-37FD-452B-866A-4488A72E8139}"/>
    <cellStyle name="Normal 9 7 2 2 2 2" xfId="4274" xr:uid="{E83F06BD-2ADF-45D6-8D4D-36039AD3248E}"/>
    <cellStyle name="Normal 9 7 2 2 3" xfId="3601" xr:uid="{5FA8B068-B21C-4A3B-925E-B482D46C8F69}"/>
    <cellStyle name="Normal 9 7 2 2 4" xfId="3602" xr:uid="{67BEB700-D31B-4BF2-B60E-A5C038B74469}"/>
    <cellStyle name="Normal 9 7 2 3" xfId="3603" xr:uid="{409CD678-BB24-44B7-9CE3-96F3274AEBAB}"/>
    <cellStyle name="Normal 9 7 2 3 2" xfId="3604" xr:uid="{0DC07B60-93B2-43EE-94A3-821FE1F929DA}"/>
    <cellStyle name="Normal 9 7 2 3 3" xfId="3605" xr:uid="{85789EC3-4BB5-461B-BB3F-BAA74CEDBBBC}"/>
    <cellStyle name="Normal 9 7 2 3 4" xfId="3606" xr:uid="{55FA4D69-8BA0-43AD-B195-0E495356EFD0}"/>
    <cellStyle name="Normal 9 7 2 4" xfId="3607" xr:uid="{93ABAE40-B489-4C71-8E45-B76DCF19A040}"/>
    <cellStyle name="Normal 9 7 2 5" xfId="3608" xr:uid="{33C0613C-0CCE-462A-A9D0-FE965066985F}"/>
    <cellStyle name="Normal 9 7 2 6" xfId="3609" xr:uid="{7276FB1E-B8CD-460B-B8AF-1917EE818632}"/>
    <cellStyle name="Normal 9 7 3" xfId="3610" xr:uid="{368A1E11-A315-4270-8BC2-B5614800EFF9}"/>
    <cellStyle name="Normal 9 7 3 2" xfId="3611" xr:uid="{866D62B7-C3E7-404B-BD0A-441EF1449AE9}"/>
    <cellStyle name="Normal 9 7 3 2 2" xfId="3612" xr:uid="{83620C30-F333-42F4-9452-EB18C9B504F3}"/>
    <cellStyle name="Normal 9 7 3 2 3" xfId="3613" xr:uid="{523C0A5E-60E8-4342-8B61-D8DDC9FD6CA0}"/>
    <cellStyle name="Normal 9 7 3 2 4" xfId="3614" xr:uid="{6CAB8B77-A6AE-4299-82F3-F266272900BF}"/>
    <cellStyle name="Normal 9 7 3 3" xfId="3615" xr:uid="{F85BB60E-6FCB-4ED2-BD55-B14332647340}"/>
    <cellStyle name="Normal 9 7 3 4" xfId="3616" xr:uid="{656B3A78-D513-4F00-A4FD-A3E41874AA58}"/>
    <cellStyle name="Normal 9 7 3 5" xfId="3617" xr:uid="{5324CC83-07DD-483D-B246-FB21E1B7212D}"/>
    <cellStyle name="Normal 9 7 4" xfId="3618" xr:uid="{ACAB28A5-A7CB-41B2-BA48-ACE78D668AD4}"/>
    <cellStyle name="Normal 9 7 4 2" xfId="3619" xr:uid="{1E808109-25AB-4DA1-9D4A-EC9CE94D78CB}"/>
    <cellStyle name="Normal 9 7 4 3" xfId="3620" xr:uid="{A6493175-16F7-4FEC-B8CF-18C38AC74B8C}"/>
    <cellStyle name="Normal 9 7 4 4" xfId="3621" xr:uid="{508327E4-35DB-48C7-B20F-A9F81253F55A}"/>
    <cellStyle name="Normal 9 7 5" xfId="3622" xr:uid="{F561467A-9EA1-4887-9A14-3B923F7A8528}"/>
    <cellStyle name="Normal 9 7 5 2" xfId="3623" xr:uid="{FEB95940-6D2D-42D5-B5E6-AC44DC49C752}"/>
    <cellStyle name="Normal 9 7 5 3" xfId="3624" xr:uid="{12E68371-8758-475B-A090-17B43555114D}"/>
    <cellStyle name="Normal 9 7 5 4" xfId="3625" xr:uid="{F2274D41-B9E3-4FF8-9204-9ACCDD3FA888}"/>
    <cellStyle name="Normal 9 7 6" xfId="3626" xr:uid="{55593CAA-3394-42CF-ACAC-6C0881BA1F81}"/>
    <cellStyle name="Normal 9 7 7" xfId="3627" xr:uid="{ADCE880A-41B3-4871-9F73-18A668AF120E}"/>
    <cellStyle name="Normal 9 7 8" xfId="3628" xr:uid="{7AE1D1EB-6DD7-4872-A969-6DE09E9AF8B5}"/>
    <cellStyle name="Normal 9 8" xfId="3629" xr:uid="{57A9E266-3D31-4E71-9BEC-1C2138405E0A}"/>
    <cellStyle name="Normal 9 8 2" xfId="3630" xr:uid="{B8C225EC-7983-4235-B894-0FD939732BF4}"/>
    <cellStyle name="Normal 9 8 2 2" xfId="3631" xr:uid="{D9C0B3C6-CF5B-4D70-8CFB-D67A7D2F3564}"/>
    <cellStyle name="Normal 9 8 2 2 2" xfId="3632" xr:uid="{E1D78232-6107-485E-9790-8567448ACEE6}"/>
    <cellStyle name="Normal 9 8 2 2 3" xfId="3633" xr:uid="{565F7E5F-3E38-4211-A26D-BCA5A0F59425}"/>
    <cellStyle name="Normal 9 8 2 2 4" xfId="3634" xr:uid="{177B1A19-07FC-4BF1-B7A1-6072E5321612}"/>
    <cellStyle name="Normal 9 8 2 3" xfId="3635" xr:uid="{307291CA-F85E-4EB8-8738-D976AFA034B1}"/>
    <cellStyle name="Normal 9 8 2 4" xfId="3636" xr:uid="{3EB66A88-5030-4AEF-9587-CADEF31F2AF7}"/>
    <cellStyle name="Normal 9 8 2 5" xfId="3637" xr:uid="{7758ABB0-C364-453E-A348-F6795B988DB4}"/>
    <cellStyle name="Normal 9 8 3" xfId="3638" xr:uid="{668BA947-631C-4EA8-9F0C-2FD1A8103B38}"/>
    <cellStyle name="Normal 9 8 3 2" xfId="3639" xr:uid="{7FD3E928-A12B-49F0-A7F6-B53979E18441}"/>
    <cellStyle name="Normal 9 8 3 3" xfId="3640" xr:uid="{A86D20B0-18B9-4DF7-B378-E88779F473E0}"/>
    <cellStyle name="Normal 9 8 3 4" xfId="3641" xr:uid="{6F89479D-97FE-402E-A897-A84D9579D7CC}"/>
    <cellStyle name="Normal 9 8 4" xfId="3642" xr:uid="{FA60CCCF-2F0E-47D3-9BB1-EEF8A31D52F4}"/>
    <cellStyle name="Normal 9 8 4 2" xfId="3643" xr:uid="{75769F87-DBC4-47F9-96F8-54D804ACCC73}"/>
    <cellStyle name="Normal 9 8 4 3" xfId="3644" xr:uid="{9426192B-07F6-4722-922F-954F9A9707B1}"/>
    <cellStyle name="Normal 9 8 4 4" xfId="3645" xr:uid="{FE663173-65FF-4C09-A979-BC4B41CEE3D9}"/>
    <cellStyle name="Normal 9 8 5" xfId="3646" xr:uid="{18485FC4-E550-4995-9988-6FCFB20CD12A}"/>
    <cellStyle name="Normal 9 8 6" xfId="3647" xr:uid="{0CF8340A-7D51-4D58-A91F-167564B14681}"/>
    <cellStyle name="Normal 9 8 7" xfId="3648" xr:uid="{9DD3A9E9-0186-4C9B-98D0-B614604E146F}"/>
    <cellStyle name="Normal 9 9" xfId="3649" xr:uid="{DEEAA07D-5CAB-4843-A9E9-10F08065C657}"/>
    <cellStyle name="Normal 9 9 2" xfId="3650" xr:uid="{4D263AA7-D0FE-4474-81DC-B77A7A457B25}"/>
    <cellStyle name="Normal 9 9 2 2" xfId="3651" xr:uid="{F2D19756-149F-43AF-A468-D0DA424DDE68}"/>
    <cellStyle name="Normal 9 9 2 3" xfId="3652" xr:uid="{C883A5FC-C07E-4D41-87AD-4C5AA7EB79C3}"/>
    <cellStyle name="Normal 9 9 2 4" xfId="3653" xr:uid="{65DA209A-E3E3-491D-B3F9-034B573852BB}"/>
    <cellStyle name="Normal 9 9 3" xfId="3654" xr:uid="{3A4D2595-4ED8-40CF-9DB9-B558C51144A5}"/>
    <cellStyle name="Normal 9 9 3 2" xfId="3655" xr:uid="{86FC4FC4-3B12-4700-9B8E-7CED4CAEC019}"/>
    <cellStyle name="Normal 9 9 3 3" xfId="3656" xr:uid="{3D210130-8F56-42CF-94A5-7FB253380F72}"/>
    <cellStyle name="Normal 9 9 3 4" xfId="3657" xr:uid="{370FB524-77C9-4629-8301-F6A417ECB3B7}"/>
    <cellStyle name="Normal 9 9 4" xfId="3658" xr:uid="{838001D7-DEDB-407D-B505-8B7C5A050766}"/>
    <cellStyle name="Normal 9 9 5" xfId="3659" xr:uid="{F254D6B2-5E34-4228-9588-1D0536FAD939}"/>
    <cellStyle name="Normal 9 9 6" xfId="3660" xr:uid="{318D004B-618E-4AF9-8207-4E7FC142BFE1}"/>
    <cellStyle name="Percent 2" xfId="183" xr:uid="{CCE8D996-97A8-4A1E-B2F4-5F66BD6FD46A}"/>
    <cellStyle name="Гиперссылка 2" xfId="4" xr:uid="{49BAA0F8-B3D3-41B5-87DD-435502328B29}"/>
    <cellStyle name="Обычный 2" xfId="1" xr:uid="{A3CD5D5E-4502-4158-8112-08CDD679ACF5}"/>
    <cellStyle name="Обычный 2 2" xfId="5" xr:uid="{D19F253E-EE9B-4476-9D91-2EE3A6D7A3DC}"/>
    <cellStyle name="常规_Sheet1_1" xfId="4382" xr:uid="{279E1A96-ECD8-46DB-928C-1A424029D1B9}"/>
  </cellStyles>
  <dxfs count="4">
    <dxf>
      <font>
        <color theme="0"/>
      </font>
      <fill>
        <patternFill>
          <bgColor theme="0"/>
        </patternFill>
      </fill>
    </dxf>
    <dxf>
      <font>
        <color theme="0"/>
      </font>
    </dxf>
    <dxf>
      <font>
        <color theme="0"/>
      </font>
    </dxf>
    <dxf>
      <font>
        <condense val="0"/>
        <extend val="0"/>
        <color indexed="8"/>
      </font>
      <fill>
        <patternFill>
          <bgColor indexed="10"/>
        </patternFill>
      </fill>
    </dxf>
  </dxfs>
  <tableStyles count="0" defaultTableStyle="TableStyleMedium9" defaultPivotStyle="PivotStyleLight16"/>
  <colors>
    <mruColors>
      <color rgb="FFE9EFF7"/>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2876843</xdr:colOff>
      <xdr:row>2</xdr:row>
      <xdr:rowOff>133643</xdr:rowOff>
    </xdr:from>
    <xdr:to>
      <xdr:col>5</xdr:col>
      <xdr:colOff>119575</xdr:colOff>
      <xdr:row>7</xdr:row>
      <xdr:rowOff>63304</xdr:rowOff>
    </xdr:to>
    <xdr:pic>
      <xdr:nvPicPr>
        <xdr:cNvPr id="2" name="Picture 1">
          <a:extLst>
            <a:ext uri="{FF2B5EF4-FFF2-40B4-BE49-F238E27FC236}">
              <a16:creationId xmlns:a16="http://schemas.microsoft.com/office/drawing/2014/main" id="{72CB8469-74EA-45D1-85B0-A03271ED72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76843" y="571793"/>
          <a:ext cx="2671982" cy="796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newserver3\Share_folder\sales\Invoice\The%20Gray%20Area%20LLC-47951-131222.xlsx" TargetMode="External"/><Relationship Id="rId1" Type="http://schemas.openxmlformats.org/officeDocument/2006/relationships/externalLinkPath" Target="The%20Gray%20Area%20LLC-47951-131222.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Z:\Sales%20Share%20Folder\Official%20Exchange%20Rate%20Log%20Book.xls" TargetMode="External"/><Relationship Id="rId1" Type="http://schemas.openxmlformats.org/officeDocument/2006/relationships/externalLinkPath" Target="/Sales%20Share%20Folder/Official%20Exchange%20Rate%20Log%20Book.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comp43\Desktop\Invoice%20-%20Paste%20From%20Web%20-%2011.05.22%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voice"/>
      <sheetName val="Copy paste to Here"/>
      <sheetName val="Shipping Invoice"/>
      <sheetName val="Tax Invoice"/>
      <sheetName val="Old Code"/>
      <sheetName val="Just data"/>
      <sheetName val="Just data 2"/>
      <sheetName val="Just Data 3"/>
    </sheetNames>
    <sheetDataSet>
      <sheetData sheetId="0"/>
      <sheetData sheetId="1">
        <row r="10">
          <cell r="B10" t="str">
            <v>The Gray Area LLC</v>
          </cell>
          <cell r="G10" t="str">
            <v>The Gray Area LLC</v>
          </cell>
        </row>
        <row r="11">
          <cell r="B11" t="str">
            <v>Kathy Heinz</v>
          </cell>
          <cell r="G11" t="str">
            <v>Kathy Heinz</v>
          </cell>
        </row>
        <row r="12">
          <cell r="B12" t="str">
            <v>Suite 2 540 Broad Ave</v>
          </cell>
          <cell r="G12" t="str">
            <v>Suite 2 540 Broad Ave</v>
          </cell>
        </row>
        <row r="13">
          <cell r="B13" t="str">
            <v>15012 Belle Vernon</v>
          </cell>
          <cell r="G13" t="str">
            <v>15012 Belle Vernon</v>
          </cell>
        </row>
        <row r="14">
          <cell r="B14" t="str">
            <v>United States</v>
          </cell>
          <cell r="G14" t="str">
            <v>United States</v>
          </cell>
        </row>
        <row r="15">
          <cell r="B15" t="str">
            <v> </v>
          </cell>
          <cell r="G15" t="str">
            <v> </v>
          </cell>
        </row>
        <row r="18">
          <cell r="I18" t="str">
            <v>USD</v>
          </cell>
        </row>
      </sheetData>
      <sheetData sheetId="2"/>
      <sheetData sheetId="3"/>
      <sheetData sheetId="4"/>
      <sheetData sheetId="5"/>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eet2"/>
      <sheetName val="Sheet3"/>
    </sheetNames>
    <sheetDataSet>
      <sheetData sheetId="0">
        <row r="9">
          <cell r="A9">
            <v>40909</v>
          </cell>
          <cell r="B9">
            <v>31.57</v>
          </cell>
          <cell r="C9">
            <v>40.89</v>
          </cell>
          <cell r="D9">
            <v>49.03</v>
          </cell>
          <cell r="E9">
            <v>32.26</v>
          </cell>
          <cell r="I9">
            <v>38.4375</v>
          </cell>
        </row>
        <row r="10">
          <cell r="A10">
            <v>40910</v>
          </cell>
          <cell r="B10">
            <v>31.57</v>
          </cell>
          <cell r="C10">
            <v>40.89</v>
          </cell>
          <cell r="D10">
            <v>49.03</v>
          </cell>
          <cell r="E10">
            <v>32.26</v>
          </cell>
          <cell r="I10">
            <v>38.4375</v>
          </cell>
        </row>
        <row r="11">
          <cell r="A11">
            <v>40911</v>
          </cell>
          <cell r="B11">
            <v>31.57</v>
          </cell>
          <cell r="C11">
            <v>40.89</v>
          </cell>
          <cell r="D11">
            <v>49.03</v>
          </cell>
          <cell r="E11">
            <v>32.26</v>
          </cell>
          <cell r="I11">
            <v>38.4375</v>
          </cell>
        </row>
        <row r="12">
          <cell r="A12">
            <v>40912</v>
          </cell>
          <cell r="B12">
            <v>31.35</v>
          </cell>
          <cell r="C12">
            <v>40.729999999999997</v>
          </cell>
          <cell r="D12">
            <v>48.9</v>
          </cell>
          <cell r="E12">
            <v>32.24</v>
          </cell>
          <cell r="I12">
            <v>38.305</v>
          </cell>
        </row>
        <row r="13">
          <cell r="A13">
            <v>40913</v>
          </cell>
          <cell r="B13">
            <v>31.37</v>
          </cell>
          <cell r="C13">
            <v>40.43</v>
          </cell>
          <cell r="D13">
            <v>48.85</v>
          </cell>
          <cell r="E13">
            <v>32.25</v>
          </cell>
          <cell r="I13">
            <v>38.225000000000001</v>
          </cell>
        </row>
        <row r="14">
          <cell r="A14">
            <v>40914</v>
          </cell>
          <cell r="B14">
            <v>31.45</v>
          </cell>
          <cell r="C14">
            <v>40.130000000000003</v>
          </cell>
          <cell r="D14">
            <v>48.63</v>
          </cell>
          <cell r="E14">
            <v>32.130000000000003</v>
          </cell>
          <cell r="I14">
            <v>38.085000000000001</v>
          </cell>
        </row>
        <row r="15">
          <cell r="A15">
            <v>40915</v>
          </cell>
          <cell r="B15">
            <v>31.49</v>
          </cell>
          <cell r="C15">
            <v>40.19</v>
          </cell>
          <cell r="D15">
            <v>48.72</v>
          </cell>
          <cell r="E15">
            <v>32.130000000000003</v>
          </cell>
          <cell r="I15">
            <v>38.1325</v>
          </cell>
        </row>
        <row r="16">
          <cell r="A16">
            <v>40916</v>
          </cell>
          <cell r="B16">
            <v>31.49</v>
          </cell>
          <cell r="C16">
            <v>40.19</v>
          </cell>
          <cell r="D16">
            <v>48.72</v>
          </cell>
          <cell r="E16">
            <v>32.130000000000003</v>
          </cell>
          <cell r="I16">
            <v>38.1325</v>
          </cell>
        </row>
        <row r="17">
          <cell r="A17">
            <v>40917</v>
          </cell>
          <cell r="B17">
            <v>31.64</v>
          </cell>
          <cell r="C17">
            <v>40.04</v>
          </cell>
          <cell r="D17">
            <v>48.61</v>
          </cell>
          <cell r="E17">
            <v>32.020000000000003</v>
          </cell>
          <cell r="I17">
            <v>38.077500000000001</v>
          </cell>
        </row>
        <row r="18">
          <cell r="A18">
            <v>40918</v>
          </cell>
          <cell r="B18">
            <v>31.59</v>
          </cell>
          <cell r="C18">
            <v>40.22</v>
          </cell>
          <cell r="D18">
            <v>48.74</v>
          </cell>
          <cell r="E18">
            <v>32.29</v>
          </cell>
          <cell r="I18">
            <v>38.21</v>
          </cell>
        </row>
        <row r="19">
          <cell r="A19">
            <v>40919</v>
          </cell>
          <cell r="B19">
            <v>31.55</v>
          </cell>
          <cell r="C19">
            <v>40.06</v>
          </cell>
          <cell r="D19">
            <v>48.65</v>
          </cell>
          <cell r="E19">
            <v>32.28</v>
          </cell>
          <cell r="I19">
            <v>38.134999999999998</v>
          </cell>
        </row>
        <row r="20">
          <cell r="A20">
            <v>40920</v>
          </cell>
          <cell r="B20">
            <v>31.72</v>
          </cell>
          <cell r="C20">
            <v>40.200000000000003</v>
          </cell>
          <cell r="D20">
            <v>48.48</v>
          </cell>
          <cell r="E20">
            <v>32.51</v>
          </cell>
          <cell r="I20">
            <v>38.227499999999999</v>
          </cell>
        </row>
        <row r="21">
          <cell r="A21">
            <v>40921</v>
          </cell>
          <cell r="B21">
            <v>31.61</v>
          </cell>
          <cell r="C21">
            <v>40.380000000000003</v>
          </cell>
          <cell r="D21">
            <v>48.36</v>
          </cell>
          <cell r="E21">
            <v>32.5</v>
          </cell>
          <cell r="I21">
            <v>38.212500000000006</v>
          </cell>
        </row>
        <row r="22">
          <cell r="A22">
            <v>40922</v>
          </cell>
          <cell r="B22">
            <v>31.62</v>
          </cell>
          <cell r="C22">
            <v>40.46</v>
          </cell>
          <cell r="D22">
            <v>48.46</v>
          </cell>
          <cell r="E22">
            <v>32.6</v>
          </cell>
          <cell r="I22">
            <v>38.284999999999997</v>
          </cell>
        </row>
        <row r="23">
          <cell r="A23">
            <v>40923</v>
          </cell>
          <cell r="B23">
            <v>31.62</v>
          </cell>
          <cell r="C23">
            <v>40.46</v>
          </cell>
          <cell r="D23">
            <v>48.46</v>
          </cell>
          <cell r="E23">
            <v>32.6</v>
          </cell>
          <cell r="I23">
            <v>38.284999999999997</v>
          </cell>
        </row>
        <row r="24">
          <cell r="A24">
            <v>40924</v>
          </cell>
          <cell r="B24">
            <v>31.75</v>
          </cell>
          <cell r="C24">
            <v>40.06</v>
          </cell>
          <cell r="D24">
            <v>48.48</v>
          </cell>
          <cell r="E24">
            <v>32.450000000000003</v>
          </cell>
          <cell r="I24">
            <v>38.185000000000002</v>
          </cell>
        </row>
        <row r="25">
          <cell r="A25">
            <v>40925</v>
          </cell>
          <cell r="B25">
            <v>31.71</v>
          </cell>
          <cell r="C25">
            <v>40.090000000000003</v>
          </cell>
          <cell r="D25">
            <v>48.51</v>
          </cell>
          <cell r="E25">
            <v>32.65</v>
          </cell>
          <cell r="I25">
            <v>38.24</v>
          </cell>
        </row>
        <row r="26">
          <cell r="A26">
            <v>40926</v>
          </cell>
          <cell r="B26">
            <v>31.64</v>
          </cell>
          <cell r="C26">
            <v>40.26</v>
          </cell>
          <cell r="D26">
            <v>48.44</v>
          </cell>
          <cell r="E26">
            <v>32.72</v>
          </cell>
          <cell r="I26">
            <v>38.265000000000001</v>
          </cell>
        </row>
        <row r="27">
          <cell r="A27">
            <v>40927</v>
          </cell>
          <cell r="B27">
            <v>31.61</v>
          </cell>
          <cell r="C27">
            <v>40.5</v>
          </cell>
          <cell r="D27">
            <v>48.66</v>
          </cell>
          <cell r="E27">
            <v>32.729999999999997</v>
          </cell>
          <cell r="I27">
            <v>38.375</v>
          </cell>
        </row>
        <row r="28">
          <cell r="A28">
            <v>40928</v>
          </cell>
          <cell r="B28">
            <v>31.36</v>
          </cell>
          <cell r="C28">
            <v>40.53</v>
          </cell>
          <cell r="D28">
            <v>48.45</v>
          </cell>
          <cell r="E28">
            <v>32.520000000000003</v>
          </cell>
          <cell r="I28">
            <v>38.215000000000003</v>
          </cell>
        </row>
        <row r="29">
          <cell r="A29">
            <v>40929</v>
          </cell>
          <cell r="B29">
            <v>31.44</v>
          </cell>
          <cell r="C29">
            <v>40.44</v>
          </cell>
          <cell r="D29">
            <v>48.5</v>
          </cell>
          <cell r="E29">
            <v>32.51</v>
          </cell>
          <cell r="I29">
            <v>38.222499999999997</v>
          </cell>
        </row>
        <row r="30">
          <cell r="A30">
            <v>40930</v>
          </cell>
          <cell r="B30">
            <v>31.44</v>
          </cell>
          <cell r="C30">
            <v>40.44</v>
          </cell>
          <cell r="D30">
            <v>48.5</v>
          </cell>
          <cell r="E30">
            <v>32.51</v>
          </cell>
          <cell r="I30">
            <v>38.222499999999997</v>
          </cell>
        </row>
        <row r="31">
          <cell r="A31">
            <v>40931</v>
          </cell>
          <cell r="B31">
            <v>31.41</v>
          </cell>
          <cell r="C31">
            <v>40.39</v>
          </cell>
          <cell r="D31">
            <v>48.71</v>
          </cell>
          <cell r="E31">
            <v>32.729999999999997</v>
          </cell>
          <cell r="I31">
            <v>38.309999999999995</v>
          </cell>
        </row>
        <row r="32">
          <cell r="A32">
            <v>40932</v>
          </cell>
          <cell r="B32">
            <v>31.27</v>
          </cell>
          <cell r="C32">
            <v>40.57</v>
          </cell>
          <cell r="D32">
            <v>48.54</v>
          </cell>
          <cell r="E32">
            <v>32.76</v>
          </cell>
          <cell r="I32">
            <v>38.284999999999997</v>
          </cell>
        </row>
        <row r="33">
          <cell r="A33">
            <v>40933</v>
          </cell>
          <cell r="B33">
            <v>31.32</v>
          </cell>
          <cell r="C33">
            <v>40.700000000000003</v>
          </cell>
          <cell r="D33">
            <v>48.81</v>
          </cell>
          <cell r="E33">
            <v>32.79</v>
          </cell>
          <cell r="I33">
            <v>38.405000000000001</v>
          </cell>
        </row>
        <row r="34">
          <cell r="A34">
            <v>40934</v>
          </cell>
          <cell r="B34">
            <v>31.23</v>
          </cell>
          <cell r="C34">
            <v>40.81</v>
          </cell>
          <cell r="D34">
            <v>48.79</v>
          </cell>
          <cell r="E34">
            <v>32.979999999999997</v>
          </cell>
          <cell r="I34">
            <v>38.452500000000001</v>
          </cell>
        </row>
        <row r="35">
          <cell r="A35">
            <v>40935</v>
          </cell>
          <cell r="B35">
            <v>31.19</v>
          </cell>
          <cell r="C35">
            <v>40.700000000000003</v>
          </cell>
          <cell r="D35">
            <v>48.74</v>
          </cell>
          <cell r="E35">
            <v>32.909999999999997</v>
          </cell>
          <cell r="I35">
            <v>38.384999999999998</v>
          </cell>
        </row>
        <row r="36">
          <cell r="A36">
            <v>40936</v>
          </cell>
          <cell r="B36">
            <v>31.05</v>
          </cell>
          <cell r="C36">
            <v>40.68</v>
          </cell>
          <cell r="D36">
            <v>48.69</v>
          </cell>
          <cell r="E36">
            <v>32.92</v>
          </cell>
          <cell r="I36">
            <v>38.335000000000001</v>
          </cell>
        </row>
        <row r="37">
          <cell r="A37">
            <v>40937</v>
          </cell>
          <cell r="B37">
            <v>31.05</v>
          </cell>
          <cell r="C37">
            <v>40.68</v>
          </cell>
          <cell r="D37">
            <v>48.69</v>
          </cell>
          <cell r="E37">
            <v>32.92</v>
          </cell>
          <cell r="I37">
            <v>38.335000000000001</v>
          </cell>
        </row>
        <row r="38">
          <cell r="A38">
            <v>40938</v>
          </cell>
          <cell r="B38">
            <v>30.94</v>
          </cell>
          <cell r="C38">
            <v>40.68</v>
          </cell>
          <cell r="D38">
            <v>48.51</v>
          </cell>
          <cell r="E38">
            <v>32.67</v>
          </cell>
          <cell r="I38">
            <v>38.200000000000003</v>
          </cell>
        </row>
        <row r="39">
          <cell r="A39">
            <v>40939</v>
          </cell>
          <cell r="B39">
            <v>30.93</v>
          </cell>
          <cell r="C39">
            <v>40.590000000000003</v>
          </cell>
          <cell r="D39">
            <v>48.52</v>
          </cell>
          <cell r="E39">
            <v>32.71</v>
          </cell>
          <cell r="I39">
            <v>38.187500000000007</v>
          </cell>
        </row>
        <row r="40">
          <cell r="A40">
            <v>40940</v>
          </cell>
          <cell r="B40">
            <v>30.85</v>
          </cell>
          <cell r="C40">
            <v>40.22</v>
          </cell>
          <cell r="D40">
            <v>48.51</v>
          </cell>
          <cell r="E40">
            <v>32.67</v>
          </cell>
          <cell r="I40">
            <v>38.0625</v>
          </cell>
        </row>
        <row r="41">
          <cell r="A41">
            <v>40941</v>
          </cell>
          <cell r="B41">
            <v>30.75</v>
          </cell>
          <cell r="C41">
            <v>40.46</v>
          </cell>
          <cell r="D41">
            <v>48.64</v>
          </cell>
          <cell r="E41">
            <v>32.9</v>
          </cell>
          <cell r="I41">
            <v>38.1875</v>
          </cell>
        </row>
        <row r="42">
          <cell r="A42">
            <v>40942</v>
          </cell>
          <cell r="B42">
            <v>30.82</v>
          </cell>
          <cell r="C42">
            <v>40.32</v>
          </cell>
          <cell r="D42">
            <v>48.55</v>
          </cell>
          <cell r="E42">
            <v>32.82</v>
          </cell>
          <cell r="I42">
            <v>38.127499999999998</v>
          </cell>
        </row>
        <row r="43">
          <cell r="A43">
            <v>40943</v>
          </cell>
          <cell r="B43">
            <v>30.74</v>
          </cell>
          <cell r="C43">
            <v>40.299999999999997</v>
          </cell>
          <cell r="D43">
            <v>48.56</v>
          </cell>
          <cell r="E43">
            <v>32.770000000000003</v>
          </cell>
          <cell r="I43">
            <v>38.092500000000001</v>
          </cell>
        </row>
        <row r="44">
          <cell r="A44">
            <v>40944</v>
          </cell>
          <cell r="B44">
            <v>30.74</v>
          </cell>
          <cell r="C44">
            <v>40.299999999999997</v>
          </cell>
          <cell r="D44">
            <v>48.56</v>
          </cell>
          <cell r="E44">
            <v>32.770000000000003</v>
          </cell>
          <cell r="I44">
            <v>38.092500000000001</v>
          </cell>
        </row>
        <row r="45">
          <cell r="A45">
            <v>40945</v>
          </cell>
          <cell r="B45">
            <v>30.76</v>
          </cell>
          <cell r="C45">
            <v>40.229999999999997</v>
          </cell>
          <cell r="D45">
            <v>48.5</v>
          </cell>
          <cell r="E45">
            <v>32.9</v>
          </cell>
          <cell r="I45">
            <v>38.097499999999997</v>
          </cell>
        </row>
        <row r="46">
          <cell r="A46">
            <v>40946</v>
          </cell>
          <cell r="B46">
            <v>30.81</v>
          </cell>
          <cell r="C46">
            <v>40.31</v>
          </cell>
          <cell r="D46">
            <v>48.63</v>
          </cell>
          <cell r="E46">
            <v>32.89</v>
          </cell>
          <cell r="I46">
            <v>38.159999999999997</v>
          </cell>
        </row>
        <row r="47">
          <cell r="A47">
            <v>40947</v>
          </cell>
          <cell r="B47">
            <v>30.71</v>
          </cell>
          <cell r="C47">
            <v>40.56</v>
          </cell>
          <cell r="D47">
            <v>48.69</v>
          </cell>
          <cell r="E47">
            <v>33.01</v>
          </cell>
          <cell r="I47">
            <v>38.2425</v>
          </cell>
        </row>
        <row r="48">
          <cell r="A48">
            <v>40948</v>
          </cell>
          <cell r="B48">
            <v>30.62</v>
          </cell>
          <cell r="C48">
            <v>40.4</v>
          </cell>
          <cell r="D48">
            <v>48.25</v>
          </cell>
          <cell r="E48">
            <v>32.83</v>
          </cell>
          <cell r="I48">
            <v>38.024999999999999</v>
          </cell>
        </row>
        <row r="49">
          <cell r="A49">
            <v>40949</v>
          </cell>
          <cell r="B49">
            <v>30.63</v>
          </cell>
          <cell r="C49">
            <v>40.58</v>
          </cell>
          <cell r="D49">
            <v>48.31</v>
          </cell>
          <cell r="E49">
            <v>32.82</v>
          </cell>
          <cell r="I49">
            <v>38.085000000000001</v>
          </cell>
        </row>
        <row r="50">
          <cell r="A50">
            <v>40950</v>
          </cell>
          <cell r="B50">
            <v>30.7</v>
          </cell>
          <cell r="C50">
            <v>40.659999999999997</v>
          </cell>
          <cell r="D50">
            <v>48.51</v>
          </cell>
          <cell r="E50">
            <v>32.729999999999997</v>
          </cell>
          <cell r="I50">
            <v>38.15</v>
          </cell>
        </row>
        <row r="51">
          <cell r="A51">
            <v>40951</v>
          </cell>
          <cell r="B51">
            <v>30.7</v>
          </cell>
          <cell r="C51">
            <v>40.659999999999997</v>
          </cell>
          <cell r="D51">
            <v>48.51</v>
          </cell>
          <cell r="E51">
            <v>32.729999999999997</v>
          </cell>
          <cell r="I51">
            <v>38.15</v>
          </cell>
        </row>
        <row r="52">
          <cell r="A52">
            <v>40952</v>
          </cell>
          <cell r="B52">
            <v>30.71</v>
          </cell>
          <cell r="C52">
            <v>40.49</v>
          </cell>
          <cell r="D52">
            <v>48.3</v>
          </cell>
          <cell r="E52">
            <v>32.74</v>
          </cell>
          <cell r="I52">
            <v>38.06</v>
          </cell>
        </row>
        <row r="53">
          <cell r="A53">
            <v>40953</v>
          </cell>
          <cell r="B53">
            <v>30.7</v>
          </cell>
          <cell r="C53">
            <v>40.299999999999997</v>
          </cell>
          <cell r="D53">
            <v>48.13</v>
          </cell>
          <cell r="E53">
            <v>32.68</v>
          </cell>
          <cell r="I53">
            <v>37.952500000000001</v>
          </cell>
        </row>
        <row r="54">
          <cell r="A54">
            <v>40954</v>
          </cell>
          <cell r="B54">
            <v>30.75</v>
          </cell>
          <cell r="C54">
            <v>40.25</v>
          </cell>
          <cell r="D54">
            <v>48.12</v>
          </cell>
          <cell r="E54">
            <v>32.72</v>
          </cell>
          <cell r="I54">
            <v>37.96</v>
          </cell>
        </row>
        <row r="55">
          <cell r="A55">
            <v>40955</v>
          </cell>
          <cell r="B55">
            <v>30.7</v>
          </cell>
          <cell r="C55">
            <v>39.92</v>
          </cell>
          <cell r="D55">
            <v>48.04</v>
          </cell>
          <cell r="E55">
            <v>32.770000000000003</v>
          </cell>
          <cell r="I55">
            <v>37.857500000000002</v>
          </cell>
        </row>
        <row r="56">
          <cell r="A56">
            <v>40956</v>
          </cell>
          <cell r="B56">
            <v>30.68</v>
          </cell>
          <cell r="C56">
            <v>40.159999999999997</v>
          </cell>
          <cell r="D56">
            <v>48.39</v>
          </cell>
          <cell r="E56">
            <v>32.909999999999997</v>
          </cell>
          <cell r="I56">
            <v>38.034999999999997</v>
          </cell>
        </row>
        <row r="57">
          <cell r="A57">
            <v>40957</v>
          </cell>
          <cell r="B57">
            <v>30.65</v>
          </cell>
          <cell r="C57">
            <v>40.21</v>
          </cell>
          <cell r="D57">
            <v>48.49</v>
          </cell>
          <cell r="E57">
            <v>32.869999999999997</v>
          </cell>
          <cell r="I57">
            <v>38.055</v>
          </cell>
        </row>
        <row r="58">
          <cell r="A58">
            <v>40958</v>
          </cell>
          <cell r="B58">
            <v>30.65</v>
          </cell>
          <cell r="C58">
            <v>40.21</v>
          </cell>
          <cell r="D58">
            <v>48.49</v>
          </cell>
          <cell r="E58">
            <v>32.869999999999997</v>
          </cell>
          <cell r="I58">
            <v>38.055</v>
          </cell>
        </row>
        <row r="59">
          <cell r="A59">
            <v>40959</v>
          </cell>
          <cell r="B59">
            <v>30.61</v>
          </cell>
          <cell r="C59">
            <v>40.340000000000003</v>
          </cell>
          <cell r="D59">
            <v>48.48</v>
          </cell>
          <cell r="E59">
            <v>32.909999999999997</v>
          </cell>
          <cell r="I59">
            <v>38.085000000000001</v>
          </cell>
        </row>
        <row r="60">
          <cell r="A60">
            <v>40960</v>
          </cell>
          <cell r="B60">
            <v>30.61</v>
          </cell>
          <cell r="C60">
            <v>40.35</v>
          </cell>
          <cell r="D60">
            <v>48.34</v>
          </cell>
          <cell r="E60">
            <v>32.71</v>
          </cell>
          <cell r="I60">
            <v>38.002500000000005</v>
          </cell>
        </row>
        <row r="61">
          <cell r="A61">
            <v>40961</v>
          </cell>
          <cell r="B61">
            <v>30.56</v>
          </cell>
          <cell r="C61">
            <v>40.299999999999997</v>
          </cell>
          <cell r="D61">
            <v>48.1</v>
          </cell>
          <cell r="E61">
            <v>32.36</v>
          </cell>
          <cell r="I61">
            <v>37.83</v>
          </cell>
        </row>
        <row r="62">
          <cell r="A62">
            <v>40962</v>
          </cell>
          <cell r="B62">
            <v>30.4</v>
          </cell>
          <cell r="C62">
            <v>40.14</v>
          </cell>
          <cell r="D62">
            <v>47.48</v>
          </cell>
          <cell r="E62">
            <v>32.119999999999997</v>
          </cell>
          <cell r="I62">
            <v>37.534999999999997</v>
          </cell>
        </row>
        <row r="63">
          <cell r="A63">
            <v>40963</v>
          </cell>
          <cell r="B63">
            <v>30.23</v>
          </cell>
          <cell r="C63">
            <v>40.32</v>
          </cell>
          <cell r="D63">
            <v>47.5</v>
          </cell>
          <cell r="E63">
            <v>32.33</v>
          </cell>
          <cell r="I63">
            <v>37.594999999999999</v>
          </cell>
        </row>
        <row r="64">
          <cell r="A64">
            <v>40964</v>
          </cell>
          <cell r="B64">
            <v>30.23</v>
          </cell>
          <cell r="C64">
            <v>40.380000000000003</v>
          </cell>
          <cell r="D64">
            <v>47.7</v>
          </cell>
          <cell r="E64">
            <v>32.29</v>
          </cell>
          <cell r="I64">
            <v>37.65</v>
          </cell>
        </row>
        <row r="65">
          <cell r="A65">
            <v>40965</v>
          </cell>
          <cell r="B65">
            <v>30.23</v>
          </cell>
          <cell r="C65">
            <v>40.380000000000003</v>
          </cell>
          <cell r="D65">
            <v>47.7</v>
          </cell>
          <cell r="E65">
            <v>32.29</v>
          </cell>
          <cell r="I65">
            <v>37.65</v>
          </cell>
        </row>
        <row r="66">
          <cell r="A66">
            <v>40966</v>
          </cell>
          <cell r="B66">
            <v>30.25</v>
          </cell>
          <cell r="C66">
            <v>40.590000000000003</v>
          </cell>
          <cell r="D66">
            <v>47.9</v>
          </cell>
          <cell r="E66">
            <v>32.14</v>
          </cell>
          <cell r="I66">
            <v>37.72</v>
          </cell>
        </row>
        <row r="67">
          <cell r="A67">
            <v>40967</v>
          </cell>
          <cell r="B67">
            <v>30.3</v>
          </cell>
          <cell r="C67">
            <v>40.520000000000003</v>
          </cell>
          <cell r="D67">
            <v>47.87</v>
          </cell>
          <cell r="E67">
            <v>32.479999999999997</v>
          </cell>
          <cell r="I67">
            <v>37.792499999999997</v>
          </cell>
        </row>
        <row r="68">
          <cell r="A68">
            <v>40968</v>
          </cell>
          <cell r="B68">
            <v>30.1</v>
          </cell>
          <cell r="C68">
            <v>40.43</v>
          </cell>
          <cell r="D68">
            <v>47.82</v>
          </cell>
          <cell r="E68">
            <v>32.369999999999997</v>
          </cell>
          <cell r="I68">
            <v>37.68</v>
          </cell>
        </row>
        <row r="69">
          <cell r="A69">
            <v>40969</v>
          </cell>
          <cell r="B69">
            <v>30.3</v>
          </cell>
          <cell r="C69">
            <v>40.32</v>
          </cell>
          <cell r="D69">
            <v>48.16</v>
          </cell>
          <cell r="E69">
            <v>32.450000000000003</v>
          </cell>
          <cell r="I69">
            <v>37.807500000000005</v>
          </cell>
        </row>
        <row r="70">
          <cell r="A70">
            <v>40970</v>
          </cell>
          <cell r="B70">
            <v>30.34</v>
          </cell>
          <cell r="C70">
            <v>40.32</v>
          </cell>
          <cell r="D70">
            <v>48.31</v>
          </cell>
          <cell r="E70">
            <v>32.630000000000003</v>
          </cell>
          <cell r="I70">
            <v>37.9</v>
          </cell>
        </row>
        <row r="71">
          <cell r="A71">
            <v>40971</v>
          </cell>
          <cell r="B71">
            <v>30.41</v>
          </cell>
          <cell r="C71">
            <v>40.07</v>
          </cell>
          <cell r="D71">
            <v>48.02</v>
          </cell>
          <cell r="E71">
            <v>32.24</v>
          </cell>
          <cell r="I71">
            <v>37.685000000000002</v>
          </cell>
        </row>
        <row r="72">
          <cell r="A72">
            <v>40972</v>
          </cell>
          <cell r="B72">
            <v>30.41</v>
          </cell>
          <cell r="C72">
            <v>40.07</v>
          </cell>
          <cell r="D72">
            <v>48.02</v>
          </cell>
          <cell r="E72">
            <v>32.24</v>
          </cell>
          <cell r="I72">
            <v>37.685000000000002</v>
          </cell>
        </row>
        <row r="73">
          <cell r="A73">
            <v>40973</v>
          </cell>
          <cell r="B73">
            <v>30.47</v>
          </cell>
          <cell r="C73">
            <v>40.11</v>
          </cell>
          <cell r="D73">
            <v>48.14</v>
          </cell>
          <cell r="E73">
            <v>32.57</v>
          </cell>
          <cell r="I73">
            <v>37.822499999999998</v>
          </cell>
        </row>
        <row r="74">
          <cell r="A74">
            <v>40974</v>
          </cell>
          <cell r="B74">
            <v>30.5</v>
          </cell>
          <cell r="C74">
            <v>40.19</v>
          </cell>
          <cell r="D74">
            <v>48.29</v>
          </cell>
          <cell r="E74">
            <v>32.380000000000003</v>
          </cell>
          <cell r="I74">
            <v>37.839999999999996</v>
          </cell>
        </row>
        <row r="75">
          <cell r="A75">
            <v>40975</v>
          </cell>
          <cell r="B75">
            <v>30.57</v>
          </cell>
          <cell r="C75">
            <v>40.19</v>
          </cell>
          <cell r="D75">
            <v>48.17</v>
          </cell>
          <cell r="E75">
            <v>32.299999999999997</v>
          </cell>
          <cell r="I75">
            <v>37.807499999999997</v>
          </cell>
        </row>
        <row r="76">
          <cell r="A76">
            <v>40976</v>
          </cell>
          <cell r="B76">
            <v>30.55</v>
          </cell>
          <cell r="C76">
            <v>40.049999999999997</v>
          </cell>
          <cell r="D76">
            <v>47.96</v>
          </cell>
          <cell r="E76">
            <v>32.11</v>
          </cell>
          <cell r="I76">
            <v>37.667500000000004</v>
          </cell>
        </row>
        <row r="77">
          <cell r="A77">
            <v>40977</v>
          </cell>
          <cell r="B77">
            <v>30.37</v>
          </cell>
          <cell r="C77">
            <v>40.17</v>
          </cell>
          <cell r="D77">
            <v>47.93</v>
          </cell>
          <cell r="E77">
            <v>32.18</v>
          </cell>
          <cell r="I77">
            <v>37.662500000000001</v>
          </cell>
        </row>
        <row r="78">
          <cell r="A78">
            <v>40978</v>
          </cell>
          <cell r="B78">
            <v>30.46</v>
          </cell>
          <cell r="C78">
            <v>40.08</v>
          </cell>
          <cell r="D78">
            <v>48.01</v>
          </cell>
          <cell r="E78">
            <v>32.229999999999997</v>
          </cell>
          <cell r="I78">
            <v>37.694999999999993</v>
          </cell>
        </row>
        <row r="79">
          <cell r="A79">
            <v>40979</v>
          </cell>
          <cell r="B79">
            <v>30.46</v>
          </cell>
          <cell r="C79">
            <v>40.08</v>
          </cell>
          <cell r="D79">
            <v>48.01</v>
          </cell>
          <cell r="E79">
            <v>32.229999999999997</v>
          </cell>
          <cell r="I79">
            <v>37.694999999999993</v>
          </cell>
        </row>
        <row r="80">
          <cell r="A80">
            <v>40980</v>
          </cell>
          <cell r="B80">
            <v>30.49</v>
          </cell>
          <cell r="C80">
            <v>39.799999999999997</v>
          </cell>
          <cell r="D80">
            <v>47.64</v>
          </cell>
          <cell r="E80">
            <v>31.99</v>
          </cell>
          <cell r="I80">
            <v>37.479999999999997</v>
          </cell>
        </row>
        <row r="81">
          <cell r="A81">
            <v>40981</v>
          </cell>
          <cell r="B81">
            <v>30.48</v>
          </cell>
          <cell r="C81">
            <v>40.020000000000003</v>
          </cell>
          <cell r="D81">
            <v>47.56</v>
          </cell>
          <cell r="E81">
            <v>31.94</v>
          </cell>
          <cell r="I81">
            <v>37.5</v>
          </cell>
        </row>
        <row r="82">
          <cell r="A82">
            <v>40982</v>
          </cell>
          <cell r="B82">
            <v>30.51</v>
          </cell>
          <cell r="C82">
            <v>39.78</v>
          </cell>
          <cell r="D82">
            <v>47.8</v>
          </cell>
          <cell r="E82">
            <v>32.01</v>
          </cell>
          <cell r="I82">
            <v>37.524999999999999</v>
          </cell>
        </row>
        <row r="83">
          <cell r="A83">
            <v>40983</v>
          </cell>
          <cell r="B83">
            <v>30.72</v>
          </cell>
          <cell r="C83">
            <v>39.85</v>
          </cell>
          <cell r="D83">
            <v>47.95</v>
          </cell>
          <cell r="E83">
            <v>31.92</v>
          </cell>
          <cell r="I83">
            <v>37.61</v>
          </cell>
        </row>
        <row r="84">
          <cell r="A84">
            <v>40984</v>
          </cell>
          <cell r="B84">
            <v>30.58</v>
          </cell>
          <cell r="C84">
            <v>39.869999999999997</v>
          </cell>
          <cell r="D84">
            <v>47.91</v>
          </cell>
          <cell r="E84">
            <v>32.03</v>
          </cell>
          <cell r="I84">
            <v>37.597499999999997</v>
          </cell>
        </row>
        <row r="85">
          <cell r="A85">
            <v>40985</v>
          </cell>
          <cell r="B85">
            <v>30.61</v>
          </cell>
          <cell r="C85">
            <v>39.86</v>
          </cell>
          <cell r="D85">
            <v>48.03</v>
          </cell>
          <cell r="E85">
            <v>32.049999999999997</v>
          </cell>
          <cell r="I85">
            <v>37.637500000000003</v>
          </cell>
        </row>
        <row r="86">
          <cell r="A86">
            <v>40986</v>
          </cell>
          <cell r="B86">
            <v>30.61</v>
          </cell>
          <cell r="C86">
            <v>39.86</v>
          </cell>
          <cell r="D86">
            <v>48.03</v>
          </cell>
          <cell r="E86">
            <v>32.049999999999997</v>
          </cell>
          <cell r="I86">
            <v>37.637500000000003</v>
          </cell>
        </row>
        <row r="87">
          <cell r="A87">
            <v>40987</v>
          </cell>
          <cell r="B87">
            <v>30.53</v>
          </cell>
          <cell r="C87">
            <v>40.11</v>
          </cell>
          <cell r="D87">
            <v>48.23</v>
          </cell>
          <cell r="E87">
            <v>32.21</v>
          </cell>
          <cell r="I87">
            <v>37.770000000000003</v>
          </cell>
        </row>
        <row r="88">
          <cell r="A88">
            <v>40988</v>
          </cell>
          <cell r="B88">
            <v>30.62</v>
          </cell>
          <cell r="C88">
            <v>40.402500000000003</v>
          </cell>
          <cell r="D88">
            <v>48.53</v>
          </cell>
          <cell r="E88">
            <v>32.26</v>
          </cell>
          <cell r="I88">
            <v>37.953125</v>
          </cell>
        </row>
        <row r="89">
          <cell r="A89">
            <v>40989</v>
          </cell>
          <cell r="B89">
            <v>30.63</v>
          </cell>
          <cell r="C89">
            <v>40.520000000000003</v>
          </cell>
          <cell r="D89">
            <v>48.52</v>
          </cell>
          <cell r="E89">
            <v>32.06</v>
          </cell>
          <cell r="I89">
            <v>37.932500000000005</v>
          </cell>
        </row>
        <row r="90">
          <cell r="A90">
            <v>40990</v>
          </cell>
          <cell r="B90">
            <v>30.62</v>
          </cell>
          <cell r="C90">
            <v>40.43</v>
          </cell>
          <cell r="D90">
            <v>48.5</v>
          </cell>
          <cell r="E90">
            <v>31.92</v>
          </cell>
          <cell r="I90">
            <v>37.8675</v>
          </cell>
        </row>
        <row r="91">
          <cell r="A91">
            <v>40991</v>
          </cell>
          <cell r="B91">
            <v>30.63</v>
          </cell>
          <cell r="C91">
            <v>40.32</v>
          </cell>
          <cell r="D91">
            <v>48.36</v>
          </cell>
          <cell r="E91">
            <v>31.75</v>
          </cell>
          <cell r="I91">
            <v>37.765000000000001</v>
          </cell>
        </row>
        <row r="92">
          <cell r="A92">
            <v>40992</v>
          </cell>
          <cell r="B92">
            <v>30.63</v>
          </cell>
          <cell r="C92">
            <v>40.54</v>
          </cell>
          <cell r="D92">
            <v>48.55</v>
          </cell>
          <cell r="E92">
            <v>31.81</v>
          </cell>
          <cell r="I92">
            <v>37.8825</v>
          </cell>
        </row>
        <row r="93">
          <cell r="A93">
            <v>40993</v>
          </cell>
          <cell r="B93">
            <v>30.63</v>
          </cell>
          <cell r="C93">
            <v>40.54</v>
          </cell>
          <cell r="D93">
            <v>48.55</v>
          </cell>
          <cell r="E93">
            <v>31.81</v>
          </cell>
          <cell r="I93">
            <v>37.8825</v>
          </cell>
        </row>
        <row r="94">
          <cell r="A94">
            <v>40994</v>
          </cell>
          <cell r="B94">
            <v>30.6</v>
          </cell>
          <cell r="C94">
            <v>40.5</v>
          </cell>
          <cell r="D94">
            <v>48.46</v>
          </cell>
          <cell r="E94">
            <v>31.89</v>
          </cell>
          <cell r="I94">
            <v>37.862499999999997</v>
          </cell>
        </row>
        <row r="95">
          <cell r="A95">
            <v>40995</v>
          </cell>
          <cell r="B95">
            <v>30.53</v>
          </cell>
          <cell r="C95">
            <v>40.68</v>
          </cell>
          <cell r="D95">
            <v>48.65</v>
          </cell>
          <cell r="E95">
            <v>32</v>
          </cell>
          <cell r="I95">
            <v>37.965000000000003</v>
          </cell>
        </row>
        <row r="96">
          <cell r="A96">
            <v>40996</v>
          </cell>
          <cell r="B96">
            <v>30.59</v>
          </cell>
          <cell r="C96">
            <v>40.68</v>
          </cell>
          <cell r="D96">
            <v>48.73</v>
          </cell>
          <cell r="E96">
            <v>31.82</v>
          </cell>
          <cell r="I96">
            <v>37.954999999999998</v>
          </cell>
        </row>
        <row r="97">
          <cell r="A97">
            <v>40997</v>
          </cell>
          <cell r="B97">
            <v>30.69</v>
          </cell>
          <cell r="C97">
            <v>40.78</v>
          </cell>
          <cell r="D97">
            <v>48.69</v>
          </cell>
          <cell r="E97">
            <v>31.68</v>
          </cell>
          <cell r="I97">
            <v>37.96</v>
          </cell>
        </row>
        <row r="98">
          <cell r="A98">
            <v>40998</v>
          </cell>
          <cell r="B98">
            <v>30.71</v>
          </cell>
          <cell r="C98">
            <v>40.89</v>
          </cell>
          <cell r="D98">
            <v>48.97</v>
          </cell>
          <cell r="E98">
            <v>31.79</v>
          </cell>
          <cell r="I98">
            <v>38.089999999999996</v>
          </cell>
        </row>
        <row r="99">
          <cell r="A99">
            <v>40999</v>
          </cell>
          <cell r="B99">
            <v>30.72</v>
          </cell>
          <cell r="C99">
            <v>40.909999999999997</v>
          </cell>
          <cell r="D99">
            <v>49.09</v>
          </cell>
          <cell r="E99">
            <v>31.82</v>
          </cell>
          <cell r="I99">
            <v>38.134999999999998</v>
          </cell>
        </row>
        <row r="100">
          <cell r="A100">
            <v>41000</v>
          </cell>
          <cell r="B100">
            <v>30.72</v>
          </cell>
          <cell r="C100">
            <v>40.909999999999997</v>
          </cell>
          <cell r="D100">
            <v>49.09</v>
          </cell>
          <cell r="E100">
            <v>31.82</v>
          </cell>
          <cell r="I100">
            <v>38.134999999999998</v>
          </cell>
        </row>
        <row r="101">
          <cell r="A101">
            <v>41001</v>
          </cell>
          <cell r="B101">
            <v>30.62</v>
          </cell>
          <cell r="C101">
            <v>40.74</v>
          </cell>
          <cell r="D101">
            <v>48.88</v>
          </cell>
          <cell r="E101">
            <v>31.77</v>
          </cell>
          <cell r="I101">
            <v>38.002500000000005</v>
          </cell>
        </row>
        <row r="102">
          <cell r="A102">
            <v>41002</v>
          </cell>
          <cell r="B102">
            <v>30.68</v>
          </cell>
          <cell r="C102">
            <v>40.85</v>
          </cell>
          <cell r="D102">
            <v>49.12</v>
          </cell>
          <cell r="E102">
            <v>31.88</v>
          </cell>
          <cell r="I102">
            <v>38.1325</v>
          </cell>
        </row>
        <row r="103">
          <cell r="A103">
            <v>41003</v>
          </cell>
          <cell r="B103">
            <v>30.78</v>
          </cell>
          <cell r="C103">
            <v>40.590000000000003</v>
          </cell>
          <cell r="D103">
            <v>48.8</v>
          </cell>
          <cell r="E103">
            <v>31.6</v>
          </cell>
          <cell r="I103">
            <v>37.942500000000003</v>
          </cell>
        </row>
        <row r="104">
          <cell r="A104">
            <v>41004</v>
          </cell>
          <cell r="B104">
            <v>30.87</v>
          </cell>
          <cell r="C104">
            <v>40.47</v>
          </cell>
          <cell r="D104">
            <v>48.99</v>
          </cell>
          <cell r="E104">
            <v>31.59</v>
          </cell>
          <cell r="I104">
            <v>37.980000000000004</v>
          </cell>
        </row>
        <row r="105">
          <cell r="A105">
            <v>41005</v>
          </cell>
          <cell r="B105">
            <v>30.86</v>
          </cell>
          <cell r="C105">
            <v>40.28</v>
          </cell>
          <cell r="D105">
            <v>48.85</v>
          </cell>
          <cell r="E105">
            <v>31.55</v>
          </cell>
          <cell r="I105">
            <v>37.885000000000005</v>
          </cell>
        </row>
        <row r="106">
          <cell r="A106">
            <v>41006</v>
          </cell>
          <cell r="B106">
            <v>30.86</v>
          </cell>
          <cell r="C106">
            <v>40.28</v>
          </cell>
          <cell r="D106">
            <v>48.85</v>
          </cell>
          <cell r="E106">
            <v>31.55</v>
          </cell>
          <cell r="I106">
            <v>37.885000000000005</v>
          </cell>
        </row>
        <row r="107">
          <cell r="A107">
            <v>41007</v>
          </cell>
          <cell r="B107">
            <v>30.86</v>
          </cell>
          <cell r="C107">
            <v>40.28</v>
          </cell>
          <cell r="D107">
            <v>48.85</v>
          </cell>
          <cell r="E107">
            <v>31.55</v>
          </cell>
          <cell r="I107">
            <v>37.885000000000005</v>
          </cell>
        </row>
        <row r="108">
          <cell r="A108">
            <v>41008</v>
          </cell>
          <cell r="B108">
            <v>30.86</v>
          </cell>
          <cell r="C108">
            <v>40.28</v>
          </cell>
          <cell r="D108">
            <v>48.85</v>
          </cell>
          <cell r="E108">
            <v>31.55</v>
          </cell>
          <cell r="I108">
            <v>37.885000000000005</v>
          </cell>
        </row>
        <row r="109">
          <cell r="A109">
            <v>41009</v>
          </cell>
          <cell r="B109">
            <v>30.81</v>
          </cell>
          <cell r="C109">
            <v>40.380000000000003</v>
          </cell>
          <cell r="D109">
            <v>48.96</v>
          </cell>
          <cell r="E109">
            <v>31.73</v>
          </cell>
          <cell r="I109">
            <v>37.97</v>
          </cell>
        </row>
        <row r="110">
          <cell r="A110">
            <v>41010</v>
          </cell>
          <cell r="B110">
            <v>30.83</v>
          </cell>
          <cell r="C110">
            <v>40.22</v>
          </cell>
          <cell r="D110">
            <v>48.8</v>
          </cell>
          <cell r="E110">
            <v>31.48</v>
          </cell>
          <cell r="I110">
            <v>37.832499999999996</v>
          </cell>
        </row>
        <row r="111">
          <cell r="A111">
            <v>41011</v>
          </cell>
          <cell r="B111">
            <v>30.67</v>
          </cell>
          <cell r="C111">
            <v>40.15</v>
          </cell>
          <cell r="D111">
            <v>48.73</v>
          </cell>
          <cell r="E111">
            <v>31.66</v>
          </cell>
          <cell r="I111">
            <v>37.802499999999995</v>
          </cell>
        </row>
        <row r="112">
          <cell r="A112">
            <v>41012</v>
          </cell>
          <cell r="B112">
            <v>30.67</v>
          </cell>
          <cell r="C112">
            <v>40.15</v>
          </cell>
          <cell r="D112">
            <v>48.73</v>
          </cell>
          <cell r="E112">
            <v>31.66</v>
          </cell>
          <cell r="I112">
            <v>37.802499999999995</v>
          </cell>
        </row>
        <row r="113">
          <cell r="A113">
            <v>41013</v>
          </cell>
          <cell r="B113">
            <v>30.67</v>
          </cell>
          <cell r="C113">
            <v>40.15</v>
          </cell>
          <cell r="D113">
            <v>48.73</v>
          </cell>
          <cell r="E113">
            <v>31.66</v>
          </cell>
          <cell r="I113">
            <v>37.802499999999995</v>
          </cell>
        </row>
        <row r="114">
          <cell r="A114">
            <v>41014</v>
          </cell>
          <cell r="B114">
            <v>30.67</v>
          </cell>
          <cell r="C114">
            <v>40.15</v>
          </cell>
          <cell r="D114">
            <v>48.73</v>
          </cell>
          <cell r="E114">
            <v>31.66</v>
          </cell>
          <cell r="I114">
            <v>37.802499999999995</v>
          </cell>
        </row>
        <row r="115">
          <cell r="A115">
            <v>41015</v>
          </cell>
          <cell r="B115">
            <v>30.67</v>
          </cell>
          <cell r="C115">
            <v>40.15</v>
          </cell>
          <cell r="D115">
            <v>48.73</v>
          </cell>
          <cell r="E115">
            <v>31.66</v>
          </cell>
          <cell r="I115">
            <v>37.802499999999995</v>
          </cell>
        </row>
        <row r="116">
          <cell r="A116">
            <v>41016</v>
          </cell>
          <cell r="B116">
            <v>30.67</v>
          </cell>
          <cell r="C116">
            <v>40.15</v>
          </cell>
          <cell r="D116">
            <v>48.73</v>
          </cell>
          <cell r="E116">
            <v>31.66</v>
          </cell>
          <cell r="I116">
            <v>37.802499999999995</v>
          </cell>
        </row>
        <row r="117">
          <cell r="A117">
            <v>41017</v>
          </cell>
          <cell r="B117">
            <v>30.63</v>
          </cell>
          <cell r="C117">
            <v>40.130000000000003</v>
          </cell>
          <cell r="D117">
            <v>48.7</v>
          </cell>
          <cell r="E117">
            <v>31.75</v>
          </cell>
          <cell r="I117">
            <v>37.802500000000002</v>
          </cell>
        </row>
        <row r="118">
          <cell r="A118">
            <v>41018</v>
          </cell>
          <cell r="B118">
            <v>30.74</v>
          </cell>
          <cell r="C118">
            <v>40.25</v>
          </cell>
          <cell r="D118">
            <v>49.18</v>
          </cell>
          <cell r="E118">
            <v>31.75</v>
          </cell>
          <cell r="I118">
            <v>37.979999999999997</v>
          </cell>
        </row>
        <row r="119">
          <cell r="A119">
            <v>41019</v>
          </cell>
          <cell r="B119">
            <v>30.75</v>
          </cell>
          <cell r="C119">
            <v>40.299999999999997</v>
          </cell>
          <cell r="D119">
            <v>49.23</v>
          </cell>
          <cell r="E119">
            <v>31.59</v>
          </cell>
          <cell r="I119">
            <v>37.967500000000001</v>
          </cell>
        </row>
        <row r="120">
          <cell r="A120">
            <v>41020</v>
          </cell>
          <cell r="B120">
            <v>30.75</v>
          </cell>
          <cell r="C120">
            <v>40.299999999999997</v>
          </cell>
          <cell r="D120">
            <v>49.23</v>
          </cell>
          <cell r="E120">
            <v>31.59</v>
          </cell>
          <cell r="I120">
            <v>37.967500000000001</v>
          </cell>
        </row>
        <row r="121">
          <cell r="A121">
            <v>41021</v>
          </cell>
          <cell r="B121">
            <v>30.75</v>
          </cell>
          <cell r="C121">
            <v>40.299999999999997</v>
          </cell>
          <cell r="D121">
            <v>49.23</v>
          </cell>
          <cell r="E121">
            <v>31.59</v>
          </cell>
          <cell r="I121">
            <v>37.967500000000001</v>
          </cell>
        </row>
        <row r="122">
          <cell r="A122">
            <v>41022</v>
          </cell>
          <cell r="B122">
            <v>30.76</v>
          </cell>
          <cell r="C122">
            <v>40.46</v>
          </cell>
          <cell r="D122">
            <v>49.46</v>
          </cell>
          <cell r="E122">
            <v>31.74</v>
          </cell>
          <cell r="I122">
            <v>38.105000000000004</v>
          </cell>
        </row>
        <row r="123">
          <cell r="A123">
            <v>41023</v>
          </cell>
          <cell r="B123">
            <v>30.87</v>
          </cell>
          <cell r="C123">
            <v>40.49</v>
          </cell>
          <cell r="D123">
            <v>49.65</v>
          </cell>
          <cell r="E123">
            <v>31.73</v>
          </cell>
          <cell r="I123">
            <v>38.184999999999995</v>
          </cell>
        </row>
        <row r="124">
          <cell r="A124">
            <v>41024</v>
          </cell>
          <cell r="B124">
            <v>30.83</v>
          </cell>
          <cell r="C124">
            <v>40.590000000000003</v>
          </cell>
          <cell r="D124">
            <v>49.65</v>
          </cell>
          <cell r="E124">
            <v>31.68</v>
          </cell>
          <cell r="I124">
            <v>38.1875</v>
          </cell>
        </row>
        <row r="125">
          <cell r="A125">
            <v>41025</v>
          </cell>
          <cell r="B125">
            <v>30.81</v>
          </cell>
          <cell r="C125">
            <v>40.64</v>
          </cell>
          <cell r="D125">
            <v>49.71</v>
          </cell>
          <cell r="E125">
            <v>31.79</v>
          </cell>
          <cell r="I125">
            <v>38.237499999999997</v>
          </cell>
        </row>
        <row r="126">
          <cell r="A126">
            <v>41026</v>
          </cell>
          <cell r="B126">
            <v>30.72</v>
          </cell>
          <cell r="C126">
            <v>40.47</v>
          </cell>
          <cell r="D126">
            <v>49.63</v>
          </cell>
          <cell r="E126">
            <v>31.76</v>
          </cell>
          <cell r="I126">
            <v>38.144999999999996</v>
          </cell>
        </row>
        <row r="127">
          <cell r="A127">
            <v>41027</v>
          </cell>
          <cell r="B127">
            <v>30.66</v>
          </cell>
          <cell r="C127">
            <v>40.43</v>
          </cell>
          <cell r="D127">
            <v>49.63</v>
          </cell>
          <cell r="E127">
            <v>31.75</v>
          </cell>
          <cell r="I127">
            <v>38.1175</v>
          </cell>
        </row>
        <row r="128">
          <cell r="A128">
            <v>41028</v>
          </cell>
          <cell r="B128">
            <v>30.66</v>
          </cell>
          <cell r="C128">
            <v>40.43</v>
          </cell>
          <cell r="D128">
            <v>49.63</v>
          </cell>
          <cell r="E128">
            <v>31.75</v>
          </cell>
          <cell r="I128">
            <v>38.1175</v>
          </cell>
        </row>
        <row r="129">
          <cell r="A129">
            <v>41029</v>
          </cell>
          <cell r="B129">
            <v>30.56</v>
          </cell>
          <cell r="C129">
            <v>40.35</v>
          </cell>
          <cell r="D129">
            <v>49.64</v>
          </cell>
          <cell r="E129">
            <v>31.8</v>
          </cell>
          <cell r="I129">
            <v>38.087499999999999</v>
          </cell>
        </row>
        <row r="130">
          <cell r="A130">
            <v>41030</v>
          </cell>
          <cell r="B130">
            <v>30.56</v>
          </cell>
          <cell r="C130">
            <v>40.35</v>
          </cell>
          <cell r="D130">
            <v>49.64</v>
          </cell>
          <cell r="E130">
            <v>31.8</v>
          </cell>
          <cell r="I130">
            <v>38.087499999999999</v>
          </cell>
        </row>
        <row r="131">
          <cell r="A131">
            <v>41031</v>
          </cell>
          <cell r="B131">
            <v>30.61</v>
          </cell>
          <cell r="C131">
            <v>40.380000000000003</v>
          </cell>
          <cell r="D131">
            <v>49.57</v>
          </cell>
          <cell r="E131">
            <v>31.49</v>
          </cell>
          <cell r="I131">
            <v>38.012500000000003</v>
          </cell>
        </row>
        <row r="132">
          <cell r="A132">
            <v>41032</v>
          </cell>
          <cell r="B132">
            <v>30.73</v>
          </cell>
          <cell r="C132">
            <v>40.299999999999997</v>
          </cell>
          <cell r="D132">
            <v>49.64</v>
          </cell>
          <cell r="E132">
            <v>31.54</v>
          </cell>
          <cell r="I132">
            <v>38.052500000000002</v>
          </cell>
        </row>
        <row r="133">
          <cell r="A133">
            <v>41033</v>
          </cell>
          <cell r="B133">
            <v>30.81</v>
          </cell>
          <cell r="C133">
            <v>40.42</v>
          </cell>
          <cell r="D133">
            <v>49.77</v>
          </cell>
          <cell r="E133">
            <v>31.5</v>
          </cell>
          <cell r="I133">
            <v>38.125</v>
          </cell>
        </row>
        <row r="134">
          <cell r="A134">
            <v>41034</v>
          </cell>
          <cell r="B134">
            <v>30.83</v>
          </cell>
          <cell r="C134">
            <v>40.369999999999997</v>
          </cell>
          <cell r="D134">
            <v>49.81</v>
          </cell>
          <cell r="E134">
            <v>31.44</v>
          </cell>
          <cell r="I134">
            <v>38.112499999999997</v>
          </cell>
        </row>
        <row r="135">
          <cell r="A135">
            <v>41035</v>
          </cell>
          <cell r="B135">
            <v>30.83</v>
          </cell>
          <cell r="C135">
            <v>40.369999999999997</v>
          </cell>
          <cell r="D135">
            <v>49.81</v>
          </cell>
          <cell r="E135">
            <v>31.44</v>
          </cell>
          <cell r="I135">
            <v>38.112499999999997</v>
          </cell>
        </row>
        <row r="136">
          <cell r="A136">
            <v>41036</v>
          </cell>
          <cell r="B136">
            <v>30.83</v>
          </cell>
          <cell r="C136">
            <v>40.369999999999997</v>
          </cell>
          <cell r="D136">
            <v>49.81</v>
          </cell>
          <cell r="E136">
            <v>31.44</v>
          </cell>
          <cell r="I136">
            <v>38.112499999999997</v>
          </cell>
        </row>
        <row r="137">
          <cell r="A137">
            <v>41037</v>
          </cell>
          <cell r="B137">
            <v>30.85</v>
          </cell>
          <cell r="C137">
            <v>40.14</v>
          </cell>
          <cell r="D137">
            <v>49.82</v>
          </cell>
          <cell r="E137">
            <v>31.33</v>
          </cell>
          <cell r="I137">
            <v>38.034999999999997</v>
          </cell>
        </row>
        <row r="138">
          <cell r="A138">
            <v>41038</v>
          </cell>
          <cell r="B138">
            <v>30.9</v>
          </cell>
          <cell r="C138">
            <v>40.020000000000003</v>
          </cell>
          <cell r="D138">
            <v>49.76</v>
          </cell>
          <cell r="E138">
            <v>31.01</v>
          </cell>
          <cell r="I138">
            <v>37.922499999999999</v>
          </cell>
        </row>
        <row r="139">
          <cell r="A139">
            <v>41039</v>
          </cell>
          <cell r="B139">
            <v>30.98</v>
          </cell>
          <cell r="C139">
            <v>40</v>
          </cell>
          <cell r="D139">
            <v>49.89</v>
          </cell>
          <cell r="E139">
            <v>31.05</v>
          </cell>
          <cell r="I139">
            <v>37.980000000000004</v>
          </cell>
        </row>
        <row r="140">
          <cell r="A140">
            <v>41040</v>
          </cell>
          <cell r="B140">
            <v>30.99</v>
          </cell>
          <cell r="C140">
            <v>39.94</v>
          </cell>
          <cell r="D140">
            <v>49.9</v>
          </cell>
          <cell r="E140">
            <v>31.08</v>
          </cell>
          <cell r="I140">
            <v>37.977499999999992</v>
          </cell>
        </row>
        <row r="141">
          <cell r="A141">
            <v>41041</v>
          </cell>
          <cell r="B141">
            <v>31.06</v>
          </cell>
          <cell r="C141">
            <v>40.11</v>
          </cell>
          <cell r="D141">
            <v>49.93</v>
          </cell>
          <cell r="E141">
            <v>31.05</v>
          </cell>
          <cell r="I141">
            <v>38.037500000000001</v>
          </cell>
        </row>
        <row r="142">
          <cell r="A142">
            <v>41042</v>
          </cell>
          <cell r="B142">
            <v>31.06</v>
          </cell>
          <cell r="C142">
            <v>40.11</v>
          </cell>
          <cell r="D142">
            <v>49.93</v>
          </cell>
          <cell r="E142">
            <v>31.05</v>
          </cell>
          <cell r="I142">
            <v>38.037500000000001</v>
          </cell>
        </row>
        <row r="143">
          <cell r="A143">
            <v>41043</v>
          </cell>
          <cell r="B143">
            <v>31.06</v>
          </cell>
          <cell r="C143">
            <v>40.11</v>
          </cell>
          <cell r="D143">
            <v>49.93</v>
          </cell>
          <cell r="E143">
            <v>31.05</v>
          </cell>
          <cell r="I143">
            <v>38.037500000000001</v>
          </cell>
        </row>
        <row r="144">
          <cell r="A144">
            <v>41044</v>
          </cell>
          <cell r="B144">
            <v>31.24</v>
          </cell>
          <cell r="C144">
            <v>39.96</v>
          </cell>
          <cell r="D144">
            <v>50.17</v>
          </cell>
          <cell r="E144">
            <v>31</v>
          </cell>
          <cell r="I144">
            <v>38.092500000000001</v>
          </cell>
        </row>
        <row r="145">
          <cell r="A145">
            <v>41045</v>
          </cell>
          <cell r="B145">
            <v>31.3</v>
          </cell>
          <cell r="C145">
            <v>39.75</v>
          </cell>
          <cell r="D145">
            <v>49.92</v>
          </cell>
          <cell r="E145">
            <v>30.99</v>
          </cell>
          <cell r="I145">
            <v>37.99</v>
          </cell>
        </row>
        <row r="146">
          <cell r="A146">
            <v>41046</v>
          </cell>
          <cell r="B146">
            <v>31.13</v>
          </cell>
          <cell r="C146">
            <v>39.69</v>
          </cell>
          <cell r="D146">
            <v>49.62</v>
          </cell>
          <cell r="E146">
            <v>30.94</v>
          </cell>
          <cell r="I146">
            <v>37.844999999999999</v>
          </cell>
        </row>
        <row r="147">
          <cell r="A147">
            <v>41047</v>
          </cell>
          <cell r="B147">
            <v>31.32</v>
          </cell>
          <cell r="C147">
            <v>39.64</v>
          </cell>
          <cell r="D147">
            <v>49.27</v>
          </cell>
          <cell r="E147">
            <v>30.78</v>
          </cell>
          <cell r="I147">
            <v>37.752500000000005</v>
          </cell>
        </row>
        <row r="148">
          <cell r="A148">
            <v>41048</v>
          </cell>
          <cell r="B148">
            <v>31.2</v>
          </cell>
          <cell r="C148">
            <v>39.5</v>
          </cell>
          <cell r="D148">
            <v>49.23</v>
          </cell>
          <cell r="E148">
            <v>30.88</v>
          </cell>
          <cell r="I148">
            <v>37.702500000000001</v>
          </cell>
        </row>
        <row r="149">
          <cell r="A149">
            <v>41049</v>
          </cell>
          <cell r="B149">
            <v>31.2</v>
          </cell>
          <cell r="C149">
            <v>39.5</v>
          </cell>
          <cell r="D149">
            <v>49.23</v>
          </cell>
          <cell r="E149">
            <v>30.88</v>
          </cell>
          <cell r="I149">
            <v>37.702500000000001</v>
          </cell>
        </row>
        <row r="150">
          <cell r="A150">
            <v>41050</v>
          </cell>
          <cell r="B150">
            <v>31.18</v>
          </cell>
          <cell r="C150">
            <v>39.799999999999997</v>
          </cell>
          <cell r="D150">
            <v>49.25</v>
          </cell>
          <cell r="E150">
            <v>30.64</v>
          </cell>
          <cell r="I150">
            <v>37.717500000000001</v>
          </cell>
        </row>
        <row r="151">
          <cell r="A151">
            <v>41051</v>
          </cell>
          <cell r="B151">
            <v>31.16</v>
          </cell>
          <cell r="C151">
            <v>39.76</v>
          </cell>
          <cell r="D151">
            <v>49.2</v>
          </cell>
          <cell r="E151">
            <v>30.7</v>
          </cell>
          <cell r="I151">
            <v>37.704999999999998</v>
          </cell>
        </row>
        <row r="152">
          <cell r="A152">
            <v>41052</v>
          </cell>
          <cell r="B152">
            <v>31.38</v>
          </cell>
          <cell r="C152">
            <v>39.619999999999997</v>
          </cell>
          <cell r="D152">
            <v>49.31</v>
          </cell>
          <cell r="E152">
            <v>30.46</v>
          </cell>
          <cell r="I152">
            <v>37.692500000000003</v>
          </cell>
        </row>
        <row r="153">
          <cell r="A153">
            <v>41053</v>
          </cell>
          <cell r="B153">
            <v>31.4</v>
          </cell>
          <cell r="C153">
            <v>39.39</v>
          </cell>
          <cell r="D153">
            <v>49.17</v>
          </cell>
          <cell r="E153">
            <v>30.5</v>
          </cell>
          <cell r="I153">
            <v>37.614999999999995</v>
          </cell>
        </row>
        <row r="154">
          <cell r="A154">
            <v>41054</v>
          </cell>
          <cell r="B154">
            <v>31.48</v>
          </cell>
          <cell r="C154">
            <v>39.380000000000003</v>
          </cell>
          <cell r="D154">
            <v>49.22</v>
          </cell>
          <cell r="E154">
            <v>30.64</v>
          </cell>
          <cell r="I154">
            <v>37.68</v>
          </cell>
        </row>
        <row r="155">
          <cell r="A155">
            <v>41055</v>
          </cell>
          <cell r="B155">
            <v>31.55</v>
          </cell>
          <cell r="C155">
            <v>39.61</v>
          </cell>
          <cell r="D155">
            <v>49.36</v>
          </cell>
          <cell r="E155">
            <v>30.74</v>
          </cell>
          <cell r="I155">
            <v>37.814999999999998</v>
          </cell>
        </row>
        <row r="156">
          <cell r="A156">
            <v>41056</v>
          </cell>
          <cell r="B156">
            <v>31.55</v>
          </cell>
          <cell r="C156">
            <v>39.61</v>
          </cell>
          <cell r="D156">
            <v>49.36</v>
          </cell>
          <cell r="E156">
            <v>30.74</v>
          </cell>
          <cell r="I156">
            <v>37.814999999999998</v>
          </cell>
        </row>
        <row r="157">
          <cell r="A157">
            <v>41057</v>
          </cell>
          <cell r="B157">
            <v>31.49</v>
          </cell>
          <cell r="C157">
            <v>39.49</v>
          </cell>
          <cell r="D157">
            <v>49.31</v>
          </cell>
          <cell r="E157">
            <v>30.87</v>
          </cell>
          <cell r="I157">
            <v>37.79</v>
          </cell>
        </row>
        <row r="158">
          <cell r="A158">
            <v>41058</v>
          </cell>
          <cell r="B158">
            <v>31.53</v>
          </cell>
          <cell r="C158">
            <v>39.4</v>
          </cell>
          <cell r="D158">
            <v>49.28</v>
          </cell>
          <cell r="E158">
            <v>30.86</v>
          </cell>
          <cell r="I158">
            <v>37.767499999999998</v>
          </cell>
        </row>
        <row r="159">
          <cell r="A159">
            <v>41059</v>
          </cell>
          <cell r="B159">
            <v>31.67</v>
          </cell>
          <cell r="C159">
            <v>39.4</v>
          </cell>
          <cell r="D159">
            <v>49.37</v>
          </cell>
          <cell r="E159">
            <v>30.96</v>
          </cell>
          <cell r="I159">
            <v>37.85</v>
          </cell>
        </row>
        <row r="160">
          <cell r="A160">
            <v>41060</v>
          </cell>
          <cell r="B160">
            <v>31.77</v>
          </cell>
          <cell r="C160">
            <v>39.19</v>
          </cell>
          <cell r="D160">
            <v>49.05</v>
          </cell>
          <cell r="E160">
            <v>30.93</v>
          </cell>
          <cell r="I160">
            <v>37.734999999999999</v>
          </cell>
        </row>
        <row r="161">
          <cell r="A161">
            <v>41061</v>
          </cell>
          <cell r="B161">
            <v>31.75</v>
          </cell>
          <cell r="C161">
            <v>39.049999999999997</v>
          </cell>
          <cell r="D161">
            <v>48.7</v>
          </cell>
          <cell r="E161">
            <v>30.55</v>
          </cell>
          <cell r="I161">
            <v>37.512500000000003</v>
          </cell>
        </row>
        <row r="162">
          <cell r="A162">
            <v>41062</v>
          </cell>
          <cell r="B162">
            <v>31.77</v>
          </cell>
          <cell r="C162">
            <v>39.04</v>
          </cell>
          <cell r="D162">
            <v>48.52</v>
          </cell>
          <cell r="E162">
            <v>32.5</v>
          </cell>
          <cell r="I162">
            <v>37.957500000000003</v>
          </cell>
        </row>
        <row r="163">
          <cell r="A163">
            <v>41063</v>
          </cell>
          <cell r="B163">
            <v>31.77</v>
          </cell>
          <cell r="C163">
            <v>39.04</v>
          </cell>
          <cell r="D163">
            <v>48.52</v>
          </cell>
          <cell r="E163">
            <v>32.5</v>
          </cell>
          <cell r="I163">
            <v>37.957500000000003</v>
          </cell>
        </row>
        <row r="164">
          <cell r="A164">
            <v>41064</v>
          </cell>
          <cell r="B164">
            <v>31.77</v>
          </cell>
          <cell r="C164">
            <v>39.04</v>
          </cell>
          <cell r="D164">
            <v>48.52</v>
          </cell>
          <cell r="E164">
            <v>32.5</v>
          </cell>
          <cell r="I164">
            <v>37.957500000000003</v>
          </cell>
        </row>
        <row r="165">
          <cell r="A165">
            <v>41065</v>
          </cell>
          <cell r="B165">
            <v>31.38</v>
          </cell>
          <cell r="C165">
            <v>39.21</v>
          </cell>
          <cell r="D165">
            <v>48.2</v>
          </cell>
          <cell r="E165">
            <v>30.48</v>
          </cell>
          <cell r="I165">
            <v>37.317500000000003</v>
          </cell>
        </row>
        <row r="166">
          <cell r="A166">
            <v>41066</v>
          </cell>
          <cell r="B166">
            <v>31.36</v>
          </cell>
          <cell r="C166">
            <v>38.96</v>
          </cell>
          <cell r="D166">
            <v>48.14</v>
          </cell>
          <cell r="E166">
            <v>32.54</v>
          </cell>
          <cell r="I166">
            <v>37.75</v>
          </cell>
        </row>
        <row r="167">
          <cell r="A167">
            <v>41067</v>
          </cell>
          <cell r="B167">
            <v>31.3</v>
          </cell>
          <cell r="C167">
            <v>39.270000000000003</v>
          </cell>
          <cell r="D167">
            <v>48.37</v>
          </cell>
          <cell r="E167">
            <v>31.04</v>
          </cell>
          <cell r="I167">
            <v>37.494999999999997</v>
          </cell>
        </row>
        <row r="168">
          <cell r="A168">
            <v>41068</v>
          </cell>
          <cell r="B168">
            <v>31.64</v>
          </cell>
          <cell r="C168">
            <v>39.549999999999997</v>
          </cell>
          <cell r="D168">
            <v>48.93</v>
          </cell>
          <cell r="E168">
            <v>31.08</v>
          </cell>
          <cell r="I168">
            <v>37.799999999999997</v>
          </cell>
        </row>
        <row r="169">
          <cell r="A169">
            <v>41069</v>
          </cell>
          <cell r="B169">
            <v>31.57</v>
          </cell>
          <cell r="C169">
            <v>39.299999999999997</v>
          </cell>
          <cell r="D169">
            <v>48.66</v>
          </cell>
          <cell r="E169">
            <v>30.98</v>
          </cell>
          <cell r="I169">
            <v>37.627499999999998</v>
          </cell>
        </row>
        <row r="170">
          <cell r="A170">
            <v>41070</v>
          </cell>
          <cell r="B170">
            <v>31.57</v>
          </cell>
          <cell r="C170">
            <v>39.299999999999997</v>
          </cell>
          <cell r="D170">
            <v>48.66</v>
          </cell>
          <cell r="E170">
            <v>30.98</v>
          </cell>
          <cell r="I170">
            <v>37.627499999999998</v>
          </cell>
        </row>
        <row r="171">
          <cell r="A171">
            <v>41071</v>
          </cell>
          <cell r="B171">
            <v>31.39</v>
          </cell>
          <cell r="C171">
            <v>39.57</v>
          </cell>
          <cell r="D171">
            <v>48.72</v>
          </cell>
          <cell r="E171">
            <v>31.24</v>
          </cell>
          <cell r="I171">
            <v>37.730000000000004</v>
          </cell>
        </row>
        <row r="172">
          <cell r="A172">
            <v>41072</v>
          </cell>
          <cell r="B172">
            <v>31.53</v>
          </cell>
          <cell r="C172">
            <v>39.24</v>
          </cell>
          <cell r="D172">
            <v>48.71</v>
          </cell>
          <cell r="E172">
            <v>31.02</v>
          </cell>
          <cell r="I172">
            <v>37.625000000000007</v>
          </cell>
        </row>
        <row r="173">
          <cell r="A173">
            <v>41073</v>
          </cell>
          <cell r="B173">
            <v>31.46</v>
          </cell>
          <cell r="C173">
            <v>39.19</v>
          </cell>
          <cell r="D173">
            <v>48.85</v>
          </cell>
          <cell r="E173">
            <v>31.13</v>
          </cell>
          <cell r="I173">
            <v>37.657499999999999</v>
          </cell>
        </row>
        <row r="174">
          <cell r="A174">
            <v>41074</v>
          </cell>
          <cell r="B174">
            <v>31.43</v>
          </cell>
          <cell r="C174">
            <v>39.380000000000003</v>
          </cell>
          <cell r="D174">
            <v>48.67</v>
          </cell>
          <cell r="E174">
            <v>31.12</v>
          </cell>
          <cell r="I174">
            <v>37.65</v>
          </cell>
        </row>
        <row r="175">
          <cell r="A175">
            <v>41075</v>
          </cell>
          <cell r="B175">
            <v>31.37</v>
          </cell>
          <cell r="C175">
            <v>39.479999999999997</v>
          </cell>
          <cell r="D175">
            <v>48.64</v>
          </cell>
          <cell r="E175">
            <v>31.24</v>
          </cell>
          <cell r="I175">
            <v>37.682499999999997</v>
          </cell>
        </row>
        <row r="176">
          <cell r="A176">
            <v>41076</v>
          </cell>
          <cell r="B176">
            <v>31.38</v>
          </cell>
          <cell r="C176">
            <v>39.53</v>
          </cell>
          <cell r="D176">
            <v>48.68</v>
          </cell>
          <cell r="E176">
            <v>31.35</v>
          </cell>
          <cell r="I176">
            <v>37.734999999999999</v>
          </cell>
        </row>
        <row r="177">
          <cell r="A177">
            <v>41077</v>
          </cell>
          <cell r="B177">
            <v>31.38</v>
          </cell>
          <cell r="C177">
            <v>39.53</v>
          </cell>
          <cell r="D177">
            <v>48.68</v>
          </cell>
          <cell r="E177">
            <v>31.35</v>
          </cell>
          <cell r="I177">
            <v>37.734999999999999</v>
          </cell>
        </row>
        <row r="178">
          <cell r="A178">
            <v>41078</v>
          </cell>
          <cell r="B178">
            <v>31.35</v>
          </cell>
          <cell r="C178">
            <v>39.67</v>
          </cell>
          <cell r="D178">
            <v>49.13</v>
          </cell>
          <cell r="E178">
            <v>31.56</v>
          </cell>
          <cell r="I178">
            <v>37.927500000000002</v>
          </cell>
        </row>
        <row r="179">
          <cell r="A179">
            <v>41079</v>
          </cell>
          <cell r="B179">
            <v>31.29</v>
          </cell>
          <cell r="C179">
            <v>39.299999999999997</v>
          </cell>
          <cell r="D179">
            <v>48.98</v>
          </cell>
          <cell r="E179">
            <v>31.53</v>
          </cell>
          <cell r="I179">
            <v>37.774999999999999</v>
          </cell>
        </row>
        <row r="180">
          <cell r="A180">
            <v>41080</v>
          </cell>
          <cell r="B180">
            <v>31.3</v>
          </cell>
          <cell r="C180">
            <v>39.56</v>
          </cell>
          <cell r="D180">
            <v>49.09</v>
          </cell>
          <cell r="E180">
            <v>31.71</v>
          </cell>
          <cell r="I180">
            <v>37.914999999999999</v>
          </cell>
        </row>
        <row r="181">
          <cell r="A181">
            <v>41081</v>
          </cell>
          <cell r="B181">
            <v>31.51</v>
          </cell>
          <cell r="C181">
            <v>39.83</v>
          </cell>
          <cell r="D181">
            <v>49.34</v>
          </cell>
          <cell r="E181">
            <v>31.93</v>
          </cell>
          <cell r="I181">
            <v>38.152500000000003</v>
          </cell>
        </row>
        <row r="182">
          <cell r="A182">
            <v>41082</v>
          </cell>
          <cell r="B182">
            <v>31.67</v>
          </cell>
          <cell r="C182">
            <v>39.68</v>
          </cell>
          <cell r="D182">
            <v>49.34</v>
          </cell>
          <cell r="E182">
            <v>31.7</v>
          </cell>
          <cell r="I182">
            <v>38.097499999999997</v>
          </cell>
        </row>
        <row r="183">
          <cell r="A183">
            <v>41083</v>
          </cell>
          <cell r="B183">
            <v>31.67</v>
          </cell>
          <cell r="C183">
            <v>39.68</v>
          </cell>
          <cell r="D183">
            <v>49.34</v>
          </cell>
          <cell r="E183">
            <v>31.7</v>
          </cell>
          <cell r="I183">
            <v>38.097499999999997</v>
          </cell>
        </row>
        <row r="184">
          <cell r="A184">
            <v>41084</v>
          </cell>
          <cell r="B184">
            <v>31.67</v>
          </cell>
          <cell r="C184">
            <v>39.68</v>
          </cell>
          <cell r="D184">
            <v>49.34</v>
          </cell>
          <cell r="E184">
            <v>31.7</v>
          </cell>
          <cell r="I184">
            <v>38.097499999999997</v>
          </cell>
        </row>
        <row r="185">
          <cell r="A185">
            <v>41085</v>
          </cell>
          <cell r="B185">
            <v>31.73</v>
          </cell>
          <cell r="C185">
            <v>39.659999999999997</v>
          </cell>
          <cell r="D185">
            <v>49.34</v>
          </cell>
          <cell r="E185">
            <v>31.69</v>
          </cell>
          <cell r="I185">
            <v>38.105000000000004</v>
          </cell>
        </row>
        <row r="186">
          <cell r="A186">
            <v>41086</v>
          </cell>
          <cell r="B186">
            <v>31.67</v>
          </cell>
          <cell r="C186">
            <v>39.54</v>
          </cell>
          <cell r="D186">
            <v>49.23</v>
          </cell>
          <cell r="E186">
            <v>31.63</v>
          </cell>
          <cell r="I186">
            <v>38.017499999999998</v>
          </cell>
        </row>
        <row r="187">
          <cell r="A187">
            <v>41087</v>
          </cell>
          <cell r="B187">
            <v>31.73</v>
          </cell>
          <cell r="C187">
            <v>39.520000000000003</v>
          </cell>
          <cell r="D187">
            <v>49.48</v>
          </cell>
          <cell r="E187">
            <v>31.74</v>
          </cell>
          <cell r="I187">
            <v>38.1175</v>
          </cell>
        </row>
        <row r="188">
          <cell r="A188">
            <v>41088</v>
          </cell>
          <cell r="B188">
            <v>31.72</v>
          </cell>
          <cell r="C188">
            <v>39.520000000000003</v>
          </cell>
          <cell r="D188">
            <v>49.32</v>
          </cell>
          <cell r="E188">
            <v>31.95</v>
          </cell>
          <cell r="I188">
            <v>38.127499999999998</v>
          </cell>
        </row>
        <row r="189">
          <cell r="A189">
            <v>41089</v>
          </cell>
          <cell r="B189">
            <v>31.72</v>
          </cell>
          <cell r="C189">
            <v>39.380000000000003</v>
          </cell>
          <cell r="D189">
            <v>49.17</v>
          </cell>
          <cell r="E189">
            <v>31.73</v>
          </cell>
          <cell r="I189">
            <v>38</v>
          </cell>
        </row>
        <row r="190">
          <cell r="A190">
            <v>41090</v>
          </cell>
          <cell r="B190">
            <v>31.72</v>
          </cell>
          <cell r="C190">
            <v>39.380000000000003</v>
          </cell>
          <cell r="D190">
            <v>49.17</v>
          </cell>
          <cell r="E190">
            <v>31.73</v>
          </cell>
          <cell r="I190">
            <v>38</v>
          </cell>
        </row>
        <row r="191">
          <cell r="A191">
            <v>41091</v>
          </cell>
          <cell r="B191">
            <v>31.72</v>
          </cell>
          <cell r="C191">
            <v>39.380000000000003</v>
          </cell>
          <cell r="D191">
            <v>49.17</v>
          </cell>
          <cell r="E191">
            <v>31.73</v>
          </cell>
          <cell r="I191">
            <v>38</v>
          </cell>
        </row>
        <row r="192">
          <cell r="A192">
            <v>41092</v>
          </cell>
          <cell r="B192">
            <v>31.5</v>
          </cell>
          <cell r="C192">
            <v>39.69</v>
          </cell>
          <cell r="D192">
            <v>49.2</v>
          </cell>
          <cell r="E192">
            <v>32.090000000000003</v>
          </cell>
          <cell r="I192">
            <v>38.120000000000005</v>
          </cell>
        </row>
        <row r="193">
          <cell r="A193">
            <v>41093</v>
          </cell>
          <cell r="B193">
            <v>31.46</v>
          </cell>
          <cell r="C193">
            <v>39.5</v>
          </cell>
          <cell r="D193">
            <v>49.28</v>
          </cell>
          <cell r="E193">
            <v>32.130000000000003</v>
          </cell>
          <cell r="I193">
            <v>38.092500000000001</v>
          </cell>
        </row>
        <row r="194">
          <cell r="A194">
            <v>41094</v>
          </cell>
          <cell r="B194">
            <v>31.3</v>
          </cell>
          <cell r="C194">
            <v>39.299999999999997</v>
          </cell>
          <cell r="D194">
            <v>48.94</v>
          </cell>
          <cell r="E194">
            <v>32.07</v>
          </cell>
          <cell r="I194">
            <v>37.902499999999996</v>
          </cell>
        </row>
        <row r="195">
          <cell r="A195">
            <v>41095</v>
          </cell>
          <cell r="B195">
            <v>31.4</v>
          </cell>
          <cell r="C195">
            <v>39.229999999999997</v>
          </cell>
          <cell r="D195">
            <v>48.86</v>
          </cell>
          <cell r="E195">
            <v>32.130000000000003</v>
          </cell>
          <cell r="I195">
            <v>37.905000000000001</v>
          </cell>
        </row>
        <row r="196">
          <cell r="A196">
            <v>41096</v>
          </cell>
          <cell r="B196">
            <v>31.48</v>
          </cell>
          <cell r="C196">
            <v>38.89</v>
          </cell>
          <cell r="D196">
            <v>48.76</v>
          </cell>
          <cell r="E196">
            <v>32.19</v>
          </cell>
          <cell r="I196">
            <v>37.83</v>
          </cell>
        </row>
        <row r="197">
          <cell r="A197">
            <v>41097</v>
          </cell>
          <cell r="B197">
            <v>31.48</v>
          </cell>
          <cell r="C197">
            <v>38.89</v>
          </cell>
          <cell r="D197">
            <v>48.76</v>
          </cell>
          <cell r="E197">
            <v>32.19</v>
          </cell>
          <cell r="I197">
            <v>37.83</v>
          </cell>
        </row>
        <row r="198">
          <cell r="A198">
            <v>41098</v>
          </cell>
          <cell r="B198">
            <v>31.48</v>
          </cell>
          <cell r="C198">
            <v>38.89</v>
          </cell>
          <cell r="D198">
            <v>48.76</v>
          </cell>
          <cell r="E198">
            <v>32.19</v>
          </cell>
          <cell r="I198">
            <v>37.83</v>
          </cell>
        </row>
        <row r="199">
          <cell r="A199">
            <v>41099</v>
          </cell>
          <cell r="B199">
            <v>31.63</v>
          </cell>
          <cell r="C199">
            <v>38.76</v>
          </cell>
          <cell r="D199">
            <v>48.91</v>
          </cell>
          <cell r="E199">
            <v>32.11</v>
          </cell>
          <cell r="I199">
            <v>37.852499999999999</v>
          </cell>
        </row>
        <row r="200">
          <cell r="A200">
            <v>41100</v>
          </cell>
          <cell r="B200">
            <v>31.61</v>
          </cell>
          <cell r="C200">
            <v>38.76</v>
          </cell>
          <cell r="D200">
            <v>48.91</v>
          </cell>
          <cell r="E200">
            <v>32.01</v>
          </cell>
          <cell r="I200">
            <v>37.822499999999998</v>
          </cell>
        </row>
        <row r="201">
          <cell r="A201">
            <v>41101</v>
          </cell>
          <cell r="B201">
            <v>31.6</v>
          </cell>
          <cell r="C201">
            <v>38.630000000000003</v>
          </cell>
          <cell r="D201">
            <v>48.93</v>
          </cell>
          <cell r="E201">
            <v>32.08</v>
          </cell>
          <cell r="I201">
            <v>37.81</v>
          </cell>
        </row>
        <row r="202">
          <cell r="A202">
            <v>41102</v>
          </cell>
          <cell r="B202">
            <v>31.6</v>
          </cell>
          <cell r="C202">
            <v>38.57</v>
          </cell>
          <cell r="D202">
            <v>48.9</v>
          </cell>
          <cell r="E202">
            <v>32.24</v>
          </cell>
          <cell r="I202">
            <v>37.827500000000001</v>
          </cell>
        </row>
        <row r="203">
          <cell r="A203">
            <v>41103</v>
          </cell>
          <cell r="B203">
            <v>31.67</v>
          </cell>
          <cell r="C203">
            <v>38.51</v>
          </cell>
          <cell r="D203">
            <v>48.76</v>
          </cell>
          <cell r="E203">
            <v>31.95</v>
          </cell>
          <cell r="I203">
            <v>37.722499999999997</v>
          </cell>
        </row>
        <row r="204">
          <cell r="A204">
            <v>41104</v>
          </cell>
          <cell r="B204">
            <v>31.67</v>
          </cell>
          <cell r="C204">
            <v>38.51</v>
          </cell>
          <cell r="D204">
            <v>48.76</v>
          </cell>
          <cell r="E204">
            <v>31.95</v>
          </cell>
          <cell r="I204">
            <v>37.722499999999997</v>
          </cell>
        </row>
        <row r="205">
          <cell r="A205">
            <v>41105</v>
          </cell>
          <cell r="B205">
            <v>31.67</v>
          </cell>
          <cell r="C205">
            <v>38.51</v>
          </cell>
          <cell r="D205">
            <v>48.76</v>
          </cell>
          <cell r="E205">
            <v>31.95</v>
          </cell>
          <cell r="I205">
            <v>37.722499999999997</v>
          </cell>
        </row>
        <row r="206">
          <cell r="A206">
            <v>41106</v>
          </cell>
          <cell r="B206">
            <v>31.49</v>
          </cell>
          <cell r="C206">
            <v>38.43</v>
          </cell>
          <cell r="D206">
            <v>48.9</v>
          </cell>
          <cell r="E206">
            <v>32.06</v>
          </cell>
          <cell r="I206">
            <v>37.72</v>
          </cell>
        </row>
        <row r="207">
          <cell r="A207">
            <v>41107</v>
          </cell>
          <cell r="B207">
            <v>31.42</v>
          </cell>
          <cell r="C207">
            <v>38.520000000000003</v>
          </cell>
          <cell r="D207">
            <v>49.11</v>
          </cell>
          <cell r="E207">
            <v>32.18</v>
          </cell>
          <cell r="I207">
            <v>37.807499999999997</v>
          </cell>
        </row>
        <row r="208">
          <cell r="A208">
            <v>41108</v>
          </cell>
          <cell r="B208">
            <v>31.49</v>
          </cell>
          <cell r="C208">
            <v>38.61</v>
          </cell>
          <cell r="D208">
            <v>49.2</v>
          </cell>
          <cell r="E208">
            <v>32.33</v>
          </cell>
          <cell r="I208">
            <v>37.907499999999999</v>
          </cell>
        </row>
        <row r="209">
          <cell r="A209">
            <v>41109</v>
          </cell>
          <cell r="B209">
            <v>31.49</v>
          </cell>
          <cell r="C209">
            <v>38.58</v>
          </cell>
          <cell r="D209">
            <v>49.19</v>
          </cell>
          <cell r="E209">
            <v>32.520000000000003</v>
          </cell>
          <cell r="I209">
            <v>37.945</v>
          </cell>
        </row>
        <row r="210">
          <cell r="A210">
            <v>41110</v>
          </cell>
          <cell r="B210">
            <v>31.58</v>
          </cell>
          <cell r="C210">
            <v>38.64</v>
          </cell>
          <cell r="D210">
            <v>49.49</v>
          </cell>
          <cell r="E210">
            <v>32.75</v>
          </cell>
          <cell r="I210">
            <v>38.115000000000002</v>
          </cell>
        </row>
        <row r="211">
          <cell r="A211">
            <v>41111</v>
          </cell>
          <cell r="B211">
            <v>31.58</v>
          </cell>
          <cell r="C211">
            <v>38.64</v>
          </cell>
          <cell r="D211">
            <v>49.49</v>
          </cell>
          <cell r="E211">
            <v>32.75</v>
          </cell>
          <cell r="I211">
            <v>38.115000000000002</v>
          </cell>
        </row>
        <row r="212">
          <cell r="A212">
            <v>41112</v>
          </cell>
          <cell r="B212">
            <v>31.58</v>
          </cell>
          <cell r="C212">
            <v>38.64</v>
          </cell>
          <cell r="D212">
            <v>49.49</v>
          </cell>
          <cell r="E212">
            <v>32.75</v>
          </cell>
          <cell r="I212">
            <v>38.115000000000002</v>
          </cell>
        </row>
        <row r="213">
          <cell r="A213">
            <v>41113</v>
          </cell>
          <cell r="B213">
            <v>31.6</v>
          </cell>
          <cell r="C213">
            <v>38.200000000000003</v>
          </cell>
          <cell r="D213">
            <v>49.15</v>
          </cell>
          <cell r="E213">
            <v>32.49</v>
          </cell>
          <cell r="I213">
            <v>37.860000000000007</v>
          </cell>
        </row>
        <row r="214">
          <cell r="A214">
            <v>41114</v>
          </cell>
          <cell r="B214">
            <v>31.65</v>
          </cell>
          <cell r="C214">
            <v>38.28</v>
          </cell>
          <cell r="D214">
            <v>49.03</v>
          </cell>
          <cell r="E214">
            <v>32.369999999999997</v>
          </cell>
          <cell r="I214">
            <v>37.832500000000003</v>
          </cell>
        </row>
        <row r="215">
          <cell r="A215">
            <v>41115</v>
          </cell>
          <cell r="B215">
            <v>31.67</v>
          </cell>
          <cell r="C215">
            <v>38.1</v>
          </cell>
          <cell r="D215">
            <v>48.96</v>
          </cell>
          <cell r="E215">
            <v>32.15</v>
          </cell>
          <cell r="I215">
            <v>37.720000000000006</v>
          </cell>
        </row>
        <row r="216">
          <cell r="A216">
            <v>41116</v>
          </cell>
          <cell r="B216">
            <v>31.5</v>
          </cell>
          <cell r="C216">
            <v>38.15</v>
          </cell>
          <cell r="D216">
            <v>48.7</v>
          </cell>
          <cell r="E216">
            <v>32.369999999999997</v>
          </cell>
          <cell r="I216">
            <v>37.68</v>
          </cell>
        </row>
        <row r="217">
          <cell r="A217">
            <v>41117</v>
          </cell>
          <cell r="B217">
            <v>31.45</v>
          </cell>
          <cell r="C217">
            <v>38.49</v>
          </cell>
          <cell r="D217">
            <v>49.19</v>
          </cell>
          <cell r="E217">
            <v>32.54</v>
          </cell>
          <cell r="I217">
            <v>37.917499999999997</v>
          </cell>
        </row>
        <row r="218">
          <cell r="A218">
            <v>41118</v>
          </cell>
          <cell r="B218">
            <v>31.45</v>
          </cell>
          <cell r="C218">
            <v>38.49</v>
          </cell>
          <cell r="D218">
            <v>49.19</v>
          </cell>
          <cell r="E218">
            <v>32.54</v>
          </cell>
          <cell r="I218">
            <v>37.917499999999997</v>
          </cell>
        </row>
        <row r="219">
          <cell r="A219">
            <v>41119</v>
          </cell>
          <cell r="B219">
            <v>31.45</v>
          </cell>
          <cell r="C219">
            <v>38.49</v>
          </cell>
          <cell r="D219">
            <v>49.19</v>
          </cell>
          <cell r="E219">
            <v>32.54</v>
          </cell>
          <cell r="I219">
            <v>37.917499999999997</v>
          </cell>
        </row>
        <row r="220">
          <cell r="A220">
            <v>41120</v>
          </cell>
          <cell r="B220">
            <v>31.41</v>
          </cell>
          <cell r="C220">
            <v>38.520000000000003</v>
          </cell>
          <cell r="D220">
            <v>49.28</v>
          </cell>
          <cell r="E220">
            <v>32.72</v>
          </cell>
          <cell r="I220">
            <v>37.982500000000002</v>
          </cell>
        </row>
        <row r="221">
          <cell r="A221">
            <v>41121</v>
          </cell>
          <cell r="B221">
            <v>31.45</v>
          </cell>
          <cell r="C221">
            <v>38.46</v>
          </cell>
          <cell r="D221">
            <v>49.32</v>
          </cell>
          <cell r="E221">
            <v>32.880000000000003</v>
          </cell>
          <cell r="I221">
            <v>38.027499999999996</v>
          </cell>
        </row>
        <row r="222">
          <cell r="A222">
            <v>41122</v>
          </cell>
          <cell r="B222">
            <v>31.4</v>
          </cell>
          <cell r="C222">
            <v>38.47</v>
          </cell>
          <cell r="D222">
            <v>49.08</v>
          </cell>
          <cell r="E222">
            <v>32.76</v>
          </cell>
          <cell r="I222">
            <v>37.927500000000002</v>
          </cell>
        </row>
        <row r="223">
          <cell r="A223">
            <v>41123</v>
          </cell>
          <cell r="B223">
            <v>31.37</v>
          </cell>
          <cell r="C223">
            <v>38.520000000000003</v>
          </cell>
          <cell r="D223">
            <v>49</v>
          </cell>
          <cell r="E223">
            <v>32.049999999999997</v>
          </cell>
          <cell r="I223">
            <v>37.734999999999999</v>
          </cell>
        </row>
        <row r="224">
          <cell r="A224">
            <v>41124</v>
          </cell>
          <cell r="B224">
            <v>31.47</v>
          </cell>
          <cell r="C224">
            <v>38.19</v>
          </cell>
          <cell r="D224">
            <v>48.72</v>
          </cell>
          <cell r="E224">
            <v>32.799999999999997</v>
          </cell>
          <cell r="I224">
            <v>37.795000000000002</v>
          </cell>
        </row>
        <row r="225">
          <cell r="A225">
            <v>41125</v>
          </cell>
          <cell r="B225">
            <v>31.45</v>
          </cell>
          <cell r="C225">
            <v>38.369999999999997</v>
          </cell>
          <cell r="D225">
            <v>48.66</v>
          </cell>
          <cell r="E225">
            <v>32.840000000000003</v>
          </cell>
          <cell r="I225">
            <v>37.83</v>
          </cell>
        </row>
        <row r="226">
          <cell r="A226">
            <v>41126</v>
          </cell>
          <cell r="B226">
            <v>31.45</v>
          </cell>
          <cell r="C226">
            <v>38.369999999999997</v>
          </cell>
          <cell r="D226">
            <v>48.66</v>
          </cell>
          <cell r="E226">
            <v>32.840000000000003</v>
          </cell>
          <cell r="I226">
            <v>37.83</v>
          </cell>
        </row>
        <row r="227">
          <cell r="A227">
            <v>41127</v>
          </cell>
          <cell r="B227">
            <v>31.33</v>
          </cell>
          <cell r="C227">
            <v>38.72</v>
          </cell>
          <cell r="D227">
            <v>48.84</v>
          </cell>
          <cell r="E227">
            <v>32.97</v>
          </cell>
          <cell r="I227">
            <v>37.965000000000003</v>
          </cell>
        </row>
        <row r="228">
          <cell r="A228">
            <v>41128</v>
          </cell>
          <cell r="B228">
            <v>31.33</v>
          </cell>
          <cell r="C228">
            <v>38.71</v>
          </cell>
          <cell r="D228">
            <v>48.7</v>
          </cell>
          <cell r="E228">
            <v>32.97</v>
          </cell>
          <cell r="I228">
            <v>37.927499999999995</v>
          </cell>
        </row>
        <row r="229">
          <cell r="A229">
            <v>41129</v>
          </cell>
          <cell r="B229">
            <v>31.38</v>
          </cell>
          <cell r="C229">
            <v>38.770000000000003</v>
          </cell>
          <cell r="D229">
            <v>48.89</v>
          </cell>
          <cell r="E229">
            <v>32.97</v>
          </cell>
          <cell r="I229">
            <v>38.002499999999998</v>
          </cell>
        </row>
        <row r="230">
          <cell r="A230">
            <v>41130</v>
          </cell>
          <cell r="B230">
            <v>31.33</v>
          </cell>
          <cell r="C230">
            <v>38.659999999999997</v>
          </cell>
          <cell r="D230">
            <v>49</v>
          </cell>
          <cell r="E230">
            <v>32.979999999999997</v>
          </cell>
          <cell r="I230">
            <v>37.9925</v>
          </cell>
        </row>
        <row r="231">
          <cell r="A231">
            <v>41131</v>
          </cell>
          <cell r="B231">
            <v>31.32</v>
          </cell>
          <cell r="C231">
            <v>38.409999999999997</v>
          </cell>
          <cell r="D231">
            <v>48.87</v>
          </cell>
          <cell r="E231">
            <v>32.99</v>
          </cell>
          <cell r="I231">
            <v>37.897500000000001</v>
          </cell>
        </row>
        <row r="232">
          <cell r="A232">
            <v>41132</v>
          </cell>
          <cell r="B232">
            <v>31.32</v>
          </cell>
          <cell r="C232">
            <v>38.409999999999997</v>
          </cell>
          <cell r="D232">
            <v>48.87</v>
          </cell>
          <cell r="E232">
            <v>32.99</v>
          </cell>
          <cell r="I232">
            <v>37.897500000000001</v>
          </cell>
        </row>
        <row r="233">
          <cell r="A233">
            <v>41133</v>
          </cell>
          <cell r="B233">
            <v>31.32</v>
          </cell>
          <cell r="C233">
            <v>38.409999999999997</v>
          </cell>
          <cell r="D233">
            <v>48.87</v>
          </cell>
          <cell r="E233">
            <v>32.99</v>
          </cell>
          <cell r="I233">
            <v>37.897500000000001</v>
          </cell>
        </row>
        <row r="234">
          <cell r="A234">
            <v>41134</v>
          </cell>
          <cell r="B234">
            <v>31.36</v>
          </cell>
          <cell r="C234">
            <v>38.369999999999997</v>
          </cell>
          <cell r="D234">
            <v>48.84</v>
          </cell>
          <cell r="E234">
            <v>32.85</v>
          </cell>
          <cell r="I234">
            <v>37.854999999999997</v>
          </cell>
        </row>
        <row r="235">
          <cell r="A235">
            <v>41135</v>
          </cell>
          <cell r="B235">
            <v>31.3</v>
          </cell>
          <cell r="C235">
            <v>38.53</v>
          </cell>
          <cell r="D235">
            <v>49.02</v>
          </cell>
          <cell r="E235">
            <v>32.82</v>
          </cell>
          <cell r="I235">
            <v>37.917499999999997</v>
          </cell>
        </row>
        <row r="236">
          <cell r="A236">
            <v>41136</v>
          </cell>
          <cell r="B236">
            <v>31.37</v>
          </cell>
          <cell r="C236">
            <v>38.549999999999997</v>
          </cell>
          <cell r="D236">
            <v>49.05</v>
          </cell>
          <cell r="E236">
            <v>32.729999999999997</v>
          </cell>
          <cell r="I236">
            <v>37.924999999999997</v>
          </cell>
        </row>
        <row r="237">
          <cell r="A237">
            <v>41137</v>
          </cell>
          <cell r="B237">
            <v>31.37</v>
          </cell>
          <cell r="C237">
            <v>38.49</v>
          </cell>
          <cell r="D237">
            <v>49.09</v>
          </cell>
          <cell r="E237">
            <v>32.83</v>
          </cell>
          <cell r="I237">
            <v>37.945</v>
          </cell>
        </row>
        <row r="238">
          <cell r="A238">
            <v>41138</v>
          </cell>
          <cell r="B238">
            <v>31.35</v>
          </cell>
          <cell r="C238">
            <v>38.619999999999997</v>
          </cell>
          <cell r="D238">
            <v>49.2</v>
          </cell>
          <cell r="E238">
            <v>32.83</v>
          </cell>
          <cell r="I238">
            <v>38</v>
          </cell>
        </row>
        <row r="239">
          <cell r="A239">
            <v>41139</v>
          </cell>
          <cell r="B239">
            <v>31.35</v>
          </cell>
          <cell r="C239">
            <v>38.619999999999997</v>
          </cell>
          <cell r="D239">
            <v>49.2</v>
          </cell>
          <cell r="E239">
            <v>32.83</v>
          </cell>
          <cell r="I239">
            <v>38</v>
          </cell>
        </row>
        <row r="240">
          <cell r="A240">
            <v>41140</v>
          </cell>
          <cell r="B240">
            <v>31.35</v>
          </cell>
          <cell r="C240">
            <v>38.619999999999997</v>
          </cell>
          <cell r="D240">
            <v>49.2</v>
          </cell>
          <cell r="E240">
            <v>32.83</v>
          </cell>
          <cell r="I240">
            <v>38</v>
          </cell>
        </row>
        <row r="241">
          <cell r="A241">
            <v>41141</v>
          </cell>
          <cell r="B241">
            <v>31.37</v>
          </cell>
          <cell r="C241">
            <v>38.57</v>
          </cell>
          <cell r="D241">
            <v>49.09</v>
          </cell>
          <cell r="E241">
            <v>32.619999999999997</v>
          </cell>
          <cell r="I241">
            <v>37.912500000000001</v>
          </cell>
        </row>
        <row r="242">
          <cell r="A242">
            <v>41142</v>
          </cell>
          <cell r="B242">
            <v>31.35</v>
          </cell>
          <cell r="C242">
            <v>38.619999999999997</v>
          </cell>
          <cell r="D242">
            <v>49.14</v>
          </cell>
          <cell r="E242">
            <v>32.659999999999997</v>
          </cell>
          <cell r="I242">
            <v>37.942499999999995</v>
          </cell>
        </row>
        <row r="243">
          <cell r="A243">
            <v>41143</v>
          </cell>
          <cell r="B243">
            <v>31.28</v>
          </cell>
          <cell r="C243">
            <v>38.909999999999997</v>
          </cell>
          <cell r="D243">
            <v>49.23</v>
          </cell>
          <cell r="E243">
            <v>32.58</v>
          </cell>
          <cell r="I243">
            <v>38</v>
          </cell>
        </row>
        <row r="244">
          <cell r="A244">
            <v>41144</v>
          </cell>
          <cell r="B244">
            <v>31.14</v>
          </cell>
          <cell r="C244">
            <v>38.94</v>
          </cell>
          <cell r="D244">
            <v>49.37</v>
          </cell>
          <cell r="E244">
            <v>32.630000000000003</v>
          </cell>
          <cell r="I244">
            <v>38.019999999999996</v>
          </cell>
        </row>
        <row r="245">
          <cell r="A245">
            <v>41145</v>
          </cell>
          <cell r="B245">
            <v>31.07</v>
          </cell>
          <cell r="C245">
            <v>38.92</v>
          </cell>
          <cell r="D245">
            <v>49.17</v>
          </cell>
          <cell r="E245">
            <v>32.29</v>
          </cell>
          <cell r="I245">
            <v>37.862500000000004</v>
          </cell>
        </row>
        <row r="246">
          <cell r="A246">
            <v>41146</v>
          </cell>
          <cell r="B246">
            <v>31.07</v>
          </cell>
          <cell r="C246">
            <v>38.92</v>
          </cell>
          <cell r="D246">
            <v>49.17</v>
          </cell>
          <cell r="E246">
            <v>32.29</v>
          </cell>
          <cell r="I246">
            <v>37.862500000000004</v>
          </cell>
        </row>
        <row r="247">
          <cell r="A247">
            <v>41147</v>
          </cell>
          <cell r="B247">
            <v>31.07</v>
          </cell>
          <cell r="C247">
            <v>38.92</v>
          </cell>
          <cell r="D247">
            <v>49.17</v>
          </cell>
          <cell r="E247">
            <v>32.29</v>
          </cell>
          <cell r="I247">
            <v>37.862500000000004</v>
          </cell>
        </row>
        <row r="248">
          <cell r="A248">
            <v>41148</v>
          </cell>
          <cell r="B248">
            <v>31.1</v>
          </cell>
          <cell r="C248">
            <v>38.81</v>
          </cell>
          <cell r="D248">
            <v>49.08</v>
          </cell>
          <cell r="E248">
            <v>32.21</v>
          </cell>
          <cell r="I248">
            <v>37.799999999999997</v>
          </cell>
        </row>
        <row r="249">
          <cell r="A249">
            <v>41149</v>
          </cell>
          <cell r="B249">
            <v>31.19</v>
          </cell>
          <cell r="C249">
            <v>38.799999999999997</v>
          </cell>
          <cell r="D249">
            <v>49.06</v>
          </cell>
          <cell r="E249">
            <v>32.159999999999997</v>
          </cell>
          <cell r="I249">
            <v>37.802499999999995</v>
          </cell>
        </row>
        <row r="250">
          <cell r="A250">
            <v>41150</v>
          </cell>
          <cell r="B250">
            <v>31.15</v>
          </cell>
          <cell r="C250">
            <v>39.03</v>
          </cell>
          <cell r="D250">
            <v>49.19</v>
          </cell>
          <cell r="E250">
            <v>32.17</v>
          </cell>
          <cell r="I250">
            <v>37.885000000000005</v>
          </cell>
        </row>
        <row r="251">
          <cell r="A251">
            <v>41151</v>
          </cell>
          <cell r="B251">
            <v>31.24</v>
          </cell>
          <cell r="C251">
            <v>39.07</v>
          </cell>
          <cell r="D251">
            <v>49.34</v>
          </cell>
          <cell r="E251">
            <v>32.15</v>
          </cell>
          <cell r="I251">
            <v>37.950000000000003</v>
          </cell>
        </row>
        <row r="252">
          <cell r="A252">
            <v>41152</v>
          </cell>
          <cell r="B252">
            <v>31.25</v>
          </cell>
          <cell r="C252">
            <v>39.020000000000003</v>
          </cell>
          <cell r="D252">
            <v>49.23</v>
          </cell>
          <cell r="E252">
            <v>32.04</v>
          </cell>
          <cell r="I252">
            <v>37.884999999999998</v>
          </cell>
        </row>
        <row r="253">
          <cell r="A253">
            <v>41153</v>
          </cell>
          <cell r="B253">
            <v>31.2</v>
          </cell>
          <cell r="C253">
            <v>38.97</v>
          </cell>
          <cell r="D253">
            <v>49.17</v>
          </cell>
          <cell r="E253">
            <v>32.03</v>
          </cell>
          <cell r="I253">
            <v>37.842500000000001</v>
          </cell>
        </row>
        <row r="254">
          <cell r="A254">
            <v>41154</v>
          </cell>
          <cell r="B254">
            <v>31.2</v>
          </cell>
          <cell r="C254">
            <v>38.97</v>
          </cell>
          <cell r="D254">
            <v>49.17</v>
          </cell>
          <cell r="E254">
            <v>32.03</v>
          </cell>
          <cell r="I254">
            <v>37.842500000000001</v>
          </cell>
        </row>
        <row r="255">
          <cell r="A255">
            <v>41155</v>
          </cell>
          <cell r="B255">
            <v>31.12</v>
          </cell>
          <cell r="C255">
            <v>39</v>
          </cell>
          <cell r="D255">
            <v>49.25</v>
          </cell>
          <cell r="E255">
            <v>32.83</v>
          </cell>
          <cell r="I255">
            <v>38.049999999999997</v>
          </cell>
        </row>
        <row r="256">
          <cell r="A256">
            <v>41156</v>
          </cell>
          <cell r="B256">
            <v>31.03</v>
          </cell>
          <cell r="C256">
            <v>38.97</v>
          </cell>
          <cell r="D256">
            <v>49.18</v>
          </cell>
          <cell r="E256">
            <v>31.61</v>
          </cell>
          <cell r="I256">
            <v>37.697500000000005</v>
          </cell>
        </row>
        <row r="257">
          <cell r="A257">
            <v>41157</v>
          </cell>
          <cell r="B257">
            <v>31.1</v>
          </cell>
          <cell r="C257">
            <v>38.880000000000003</v>
          </cell>
          <cell r="D257">
            <v>49.23</v>
          </cell>
          <cell r="E257">
            <v>31.62</v>
          </cell>
          <cell r="I257">
            <v>37.707500000000003</v>
          </cell>
        </row>
        <row r="258">
          <cell r="A258">
            <v>41158</v>
          </cell>
          <cell r="B258">
            <v>31.1</v>
          </cell>
          <cell r="C258">
            <v>39.08</v>
          </cell>
          <cell r="D258">
            <v>49.34</v>
          </cell>
          <cell r="E258">
            <v>31.56</v>
          </cell>
          <cell r="I258">
            <v>37.770000000000003</v>
          </cell>
        </row>
        <row r="259">
          <cell r="A259">
            <v>41159</v>
          </cell>
          <cell r="B259">
            <v>31.1</v>
          </cell>
          <cell r="C259">
            <v>39.08</v>
          </cell>
          <cell r="D259">
            <v>49.34</v>
          </cell>
          <cell r="E259">
            <v>31.56</v>
          </cell>
          <cell r="I259">
            <v>37.770000000000003</v>
          </cell>
        </row>
        <row r="260">
          <cell r="A260">
            <v>41160</v>
          </cell>
          <cell r="B260">
            <v>31.1</v>
          </cell>
          <cell r="C260">
            <v>39.19</v>
          </cell>
          <cell r="D260">
            <v>49.43</v>
          </cell>
          <cell r="E260">
            <v>31.9</v>
          </cell>
          <cell r="I260">
            <v>37.905000000000001</v>
          </cell>
        </row>
        <row r="261">
          <cell r="A261">
            <v>41161</v>
          </cell>
          <cell r="B261">
            <v>31.1</v>
          </cell>
          <cell r="C261">
            <v>39.19</v>
          </cell>
          <cell r="D261">
            <v>49.43</v>
          </cell>
          <cell r="E261">
            <v>31.9</v>
          </cell>
          <cell r="I261">
            <v>37.905000000000001</v>
          </cell>
        </row>
        <row r="262">
          <cell r="A262">
            <v>41162</v>
          </cell>
          <cell r="B262">
            <v>30.93</v>
          </cell>
          <cell r="C262">
            <v>39.450000000000003</v>
          </cell>
          <cell r="D262">
            <v>49.4</v>
          </cell>
          <cell r="E262">
            <v>31.94</v>
          </cell>
          <cell r="I262">
            <v>37.93</v>
          </cell>
        </row>
        <row r="263">
          <cell r="A263">
            <v>41163</v>
          </cell>
          <cell r="B263">
            <v>30.96</v>
          </cell>
          <cell r="C263">
            <v>39.43</v>
          </cell>
          <cell r="D263">
            <v>49.41</v>
          </cell>
          <cell r="E263">
            <v>31.86</v>
          </cell>
          <cell r="I263">
            <v>37.914999999999999</v>
          </cell>
        </row>
        <row r="264">
          <cell r="A264">
            <v>41164</v>
          </cell>
          <cell r="B264">
            <v>30.91</v>
          </cell>
          <cell r="C264">
            <v>39.630000000000003</v>
          </cell>
          <cell r="D264">
            <v>49.56</v>
          </cell>
          <cell r="E264">
            <v>32.15</v>
          </cell>
          <cell r="I264">
            <v>38.0625</v>
          </cell>
        </row>
        <row r="265">
          <cell r="A265">
            <v>41165</v>
          </cell>
          <cell r="B265">
            <v>30.85</v>
          </cell>
          <cell r="C265">
            <v>39.72</v>
          </cell>
          <cell r="D265">
            <v>49.59</v>
          </cell>
          <cell r="E265">
            <v>32.18</v>
          </cell>
          <cell r="I265">
            <v>38.085000000000001</v>
          </cell>
        </row>
        <row r="266">
          <cell r="A266">
            <v>41166</v>
          </cell>
          <cell r="B266">
            <v>30.73</v>
          </cell>
          <cell r="C266">
            <v>39.83</v>
          </cell>
          <cell r="D266">
            <v>49.55</v>
          </cell>
          <cell r="E266">
            <v>32.299999999999997</v>
          </cell>
          <cell r="I266">
            <v>38.102499999999999</v>
          </cell>
        </row>
        <row r="267">
          <cell r="A267">
            <v>41167</v>
          </cell>
          <cell r="B267">
            <v>30.67</v>
          </cell>
          <cell r="C267">
            <v>39.81</v>
          </cell>
          <cell r="D267">
            <v>49.53</v>
          </cell>
          <cell r="E267">
            <v>32.29</v>
          </cell>
          <cell r="I267">
            <v>38.075000000000003</v>
          </cell>
        </row>
        <row r="268">
          <cell r="A268">
            <v>41168</v>
          </cell>
          <cell r="B268">
            <v>30.67</v>
          </cell>
          <cell r="C268">
            <v>39.81</v>
          </cell>
          <cell r="D268">
            <v>49.53</v>
          </cell>
          <cell r="E268">
            <v>32.29</v>
          </cell>
          <cell r="I268">
            <v>38.075000000000003</v>
          </cell>
        </row>
        <row r="269">
          <cell r="A269">
            <v>41169</v>
          </cell>
          <cell r="B269">
            <v>30.65</v>
          </cell>
          <cell r="C269">
            <v>40.119999999999997</v>
          </cell>
          <cell r="D269">
            <v>49.62</v>
          </cell>
          <cell r="E269">
            <v>32.17</v>
          </cell>
          <cell r="I269">
            <v>38.14</v>
          </cell>
        </row>
        <row r="270">
          <cell r="A270">
            <v>41170</v>
          </cell>
          <cell r="B270">
            <v>30.75</v>
          </cell>
          <cell r="C270">
            <v>40.17</v>
          </cell>
          <cell r="D270">
            <v>49.83</v>
          </cell>
          <cell r="E270">
            <v>32</v>
          </cell>
          <cell r="I270">
            <v>38.1875</v>
          </cell>
        </row>
        <row r="271">
          <cell r="A271">
            <v>41171</v>
          </cell>
          <cell r="B271">
            <v>30.74</v>
          </cell>
          <cell r="C271">
            <v>39.97</v>
          </cell>
          <cell r="D271">
            <v>49.83</v>
          </cell>
          <cell r="E271">
            <v>31.89</v>
          </cell>
          <cell r="I271">
            <v>38.107500000000002</v>
          </cell>
        </row>
        <row r="272">
          <cell r="A272">
            <v>41172</v>
          </cell>
          <cell r="B272">
            <v>30.68</v>
          </cell>
          <cell r="C272">
            <v>39.950000000000003</v>
          </cell>
          <cell r="D272">
            <v>49.7</v>
          </cell>
          <cell r="E272">
            <v>31.99</v>
          </cell>
          <cell r="I272">
            <v>38.08</v>
          </cell>
        </row>
        <row r="273">
          <cell r="A273">
            <v>41173</v>
          </cell>
          <cell r="B273">
            <v>30.71</v>
          </cell>
          <cell r="C273">
            <v>39.72</v>
          </cell>
          <cell r="D273">
            <v>49.7</v>
          </cell>
          <cell r="E273">
            <v>31.94</v>
          </cell>
          <cell r="I273">
            <v>38.017500000000005</v>
          </cell>
        </row>
        <row r="274">
          <cell r="A274">
            <v>41174</v>
          </cell>
          <cell r="B274">
            <v>30.7</v>
          </cell>
          <cell r="C274">
            <v>39.799999999999997</v>
          </cell>
          <cell r="D274">
            <v>49.83</v>
          </cell>
          <cell r="E274">
            <v>32.04</v>
          </cell>
          <cell r="I274">
            <v>38.092500000000001</v>
          </cell>
        </row>
        <row r="275">
          <cell r="A275">
            <v>41175</v>
          </cell>
          <cell r="B275">
            <v>30.7</v>
          </cell>
          <cell r="C275">
            <v>39.799999999999997</v>
          </cell>
          <cell r="D275">
            <v>49.83</v>
          </cell>
          <cell r="E275">
            <v>32.04</v>
          </cell>
          <cell r="I275">
            <v>38.092500000000001</v>
          </cell>
        </row>
        <row r="276">
          <cell r="A276">
            <v>41176</v>
          </cell>
          <cell r="B276">
            <v>30.78</v>
          </cell>
          <cell r="C276">
            <v>39.74</v>
          </cell>
          <cell r="D276">
            <v>49.8</v>
          </cell>
          <cell r="E276">
            <v>31.93</v>
          </cell>
          <cell r="I276">
            <v>38.0625</v>
          </cell>
        </row>
        <row r="277">
          <cell r="A277">
            <v>41177</v>
          </cell>
          <cell r="B277">
            <v>30.8</v>
          </cell>
          <cell r="C277">
            <v>39.76</v>
          </cell>
          <cell r="D277">
            <v>49.88</v>
          </cell>
          <cell r="E277">
            <v>31.99</v>
          </cell>
          <cell r="I277">
            <v>38.107500000000002</v>
          </cell>
        </row>
        <row r="278">
          <cell r="A278">
            <v>41178</v>
          </cell>
          <cell r="B278">
            <v>30.83</v>
          </cell>
          <cell r="C278">
            <v>39.69</v>
          </cell>
          <cell r="D278">
            <v>49.84</v>
          </cell>
          <cell r="E278">
            <v>31.84</v>
          </cell>
          <cell r="I278">
            <v>38.049999999999997</v>
          </cell>
        </row>
        <row r="279">
          <cell r="A279">
            <v>41179</v>
          </cell>
          <cell r="B279">
            <v>30.85</v>
          </cell>
          <cell r="C279">
            <v>39.630000000000003</v>
          </cell>
          <cell r="D279">
            <v>49.82</v>
          </cell>
          <cell r="E279">
            <v>31.87</v>
          </cell>
          <cell r="I279">
            <v>38.042500000000004</v>
          </cell>
        </row>
        <row r="280">
          <cell r="A280">
            <v>41180</v>
          </cell>
          <cell r="B280">
            <v>30.71</v>
          </cell>
          <cell r="C280">
            <v>39.57</v>
          </cell>
          <cell r="D280">
            <v>49.75</v>
          </cell>
          <cell r="E280">
            <v>31.94</v>
          </cell>
          <cell r="I280">
            <v>37.9925</v>
          </cell>
        </row>
        <row r="281">
          <cell r="A281">
            <v>41181</v>
          </cell>
          <cell r="B281">
            <v>30.65</v>
          </cell>
          <cell r="C281">
            <v>39.549999999999997</v>
          </cell>
          <cell r="D281">
            <v>49.71</v>
          </cell>
          <cell r="E281">
            <v>31.93</v>
          </cell>
          <cell r="I281">
            <v>37.96</v>
          </cell>
        </row>
        <row r="282">
          <cell r="A282">
            <v>41182</v>
          </cell>
          <cell r="B282">
            <v>30.65</v>
          </cell>
          <cell r="C282">
            <v>39.549999999999997</v>
          </cell>
          <cell r="D282">
            <v>49.71</v>
          </cell>
          <cell r="E282">
            <v>31.93</v>
          </cell>
          <cell r="I282">
            <v>37.96</v>
          </cell>
        </row>
        <row r="283">
          <cell r="A283">
            <v>41183</v>
          </cell>
          <cell r="B283">
            <v>30.73</v>
          </cell>
          <cell r="C283">
            <v>39.299999999999997</v>
          </cell>
          <cell r="D283">
            <v>49.46</v>
          </cell>
          <cell r="E283">
            <v>31.69</v>
          </cell>
          <cell r="I283">
            <v>37.795000000000002</v>
          </cell>
        </row>
        <row r="284">
          <cell r="A284">
            <v>41184</v>
          </cell>
          <cell r="B284">
            <v>30.62</v>
          </cell>
          <cell r="C284">
            <v>39.380000000000003</v>
          </cell>
          <cell r="D284">
            <v>49.28</v>
          </cell>
          <cell r="E284">
            <v>31.61</v>
          </cell>
          <cell r="I284">
            <v>37.722499999999997</v>
          </cell>
        </row>
        <row r="285">
          <cell r="A285">
            <v>41185</v>
          </cell>
          <cell r="B285">
            <v>30.59</v>
          </cell>
          <cell r="C285">
            <v>39.380000000000003</v>
          </cell>
          <cell r="D285">
            <v>49.23</v>
          </cell>
          <cell r="E285">
            <v>31.22</v>
          </cell>
          <cell r="I285">
            <v>37.604999999999997</v>
          </cell>
        </row>
        <row r="286">
          <cell r="A286">
            <v>41186</v>
          </cell>
          <cell r="B286">
            <v>30.52</v>
          </cell>
          <cell r="C286">
            <v>39.33</v>
          </cell>
          <cell r="D286">
            <v>49.02</v>
          </cell>
          <cell r="E286">
            <v>31.06</v>
          </cell>
          <cell r="I286">
            <v>37.482500000000002</v>
          </cell>
        </row>
        <row r="287">
          <cell r="A287">
            <v>41187</v>
          </cell>
          <cell r="B287">
            <v>30.4</v>
          </cell>
          <cell r="C287">
            <v>39.47</v>
          </cell>
          <cell r="D287">
            <v>49.13</v>
          </cell>
          <cell r="E287">
            <v>31.04</v>
          </cell>
          <cell r="I287">
            <v>37.51</v>
          </cell>
        </row>
        <row r="288">
          <cell r="A288">
            <v>41188</v>
          </cell>
          <cell r="B288">
            <v>30.44</v>
          </cell>
          <cell r="C288">
            <v>39.479999999999997</v>
          </cell>
          <cell r="D288">
            <v>49.15</v>
          </cell>
          <cell r="E288">
            <v>31.06</v>
          </cell>
          <cell r="I288">
            <v>37.532499999999999</v>
          </cell>
        </row>
        <row r="289">
          <cell r="A289">
            <v>41189</v>
          </cell>
          <cell r="B289">
            <v>30.44</v>
          </cell>
          <cell r="C289">
            <v>39.479999999999997</v>
          </cell>
          <cell r="D289">
            <v>49.15</v>
          </cell>
          <cell r="E289">
            <v>31.06</v>
          </cell>
          <cell r="I289">
            <v>37.532499999999999</v>
          </cell>
        </row>
        <row r="290">
          <cell r="A290">
            <v>41190</v>
          </cell>
          <cell r="B290">
            <v>30.51</v>
          </cell>
          <cell r="C290">
            <v>39.6</v>
          </cell>
          <cell r="D290">
            <v>49.11</v>
          </cell>
          <cell r="E290">
            <v>30.91</v>
          </cell>
          <cell r="I290">
            <v>37.532499999999999</v>
          </cell>
        </row>
        <row r="291">
          <cell r="A291">
            <v>41191</v>
          </cell>
          <cell r="B291">
            <v>30.49</v>
          </cell>
          <cell r="C291">
            <v>39.479999999999997</v>
          </cell>
          <cell r="D291">
            <v>48.8</v>
          </cell>
          <cell r="E291">
            <v>31.06</v>
          </cell>
          <cell r="I291">
            <v>37.457499999999996</v>
          </cell>
        </row>
        <row r="292">
          <cell r="A292">
            <v>41192</v>
          </cell>
          <cell r="B292">
            <v>30.58</v>
          </cell>
          <cell r="C292">
            <v>39.26</v>
          </cell>
          <cell r="D292">
            <v>48.84</v>
          </cell>
          <cell r="E292">
            <v>31.08</v>
          </cell>
          <cell r="I292">
            <v>37.44</v>
          </cell>
        </row>
        <row r="293">
          <cell r="A293">
            <v>41193</v>
          </cell>
          <cell r="B293">
            <v>30.61</v>
          </cell>
          <cell r="C293">
            <v>39.21</v>
          </cell>
          <cell r="D293">
            <v>48.87</v>
          </cell>
          <cell r="E293">
            <v>31.26</v>
          </cell>
          <cell r="I293">
            <v>37.487499999999997</v>
          </cell>
        </row>
        <row r="294">
          <cell r="A294">
            <v>41194</v>
          </cell>
          <cell r="B294">
            <v>30.52</v>
          </cell>
          <cell r="C294">
            <v>39.4</v>
          </cell>
          <cell r="D294">
            <v>48.88</v>
          </cell>
          <cell r="E294">
            <v>31.26</v>
          </cell>
          <cell r="I294">
            <v>37.515000000000001</v>
          </cell>
        </row>
        <row r="295">
          <cell r="A295">
            <v>41195</v>
          </cell>
          <cell r="B295">
            <v>30.51</v>
          </cell>
          <cell r="C295">
            <v>39.5</v>
          </cell>
          <cell r="D295">
            <v>48.89</v>
          </cell>
          <cell r="E295">
            <v>31.26</v>
          </cell>
          <cell r="I295">
            <v>37.54</v>
          </cell>
        </row>
        <row r="296">
          <cell r="A296">
            <v>41196</v>
          </cell>
          <cell r="B296">
            <v>30.51</v>
          </cell>
          <cell r="C296">
            <v>39.5</v>
          </cell>
          <cell r="D296">
            <v>48.89</v>
          </cell>
          <cell r="E296">
            <v>31.26</v>
          </cell>
          <cell r="I296">
            <v>37.54</v>
          </cell>
        </row>
        <row r="297">
          <cell r="A297">
            <v>41197</v>
          </cell>
          <cell r="B297">
            <v>30.6</v>
          </cell>
          <cell r="C297">
            <v>39.380000000000003</v>
          </cell>
          <cell r="D297">
            <v>48.96</v>
          </cell>
          <cell r="E297">
            <v>31.12</v>
          </cell>
          <cell r="I297">
            <v>37.515000000000001</v>
          </cell>
        </row>
        <row r="298">
          <cell r="A298">
            <v>41198</v>
          </cell>
          <cell r="B298">
            <v>30.55</v>
          </cell>
          <cell r="C298">
            <v>39.49</v>
          </cell>
          <cell r="D298">
            <v>48.99</v>
          </cell>
          <cell r="E298">
            <v>31.22</v>
          </cell>
          <cell r="I298">
            <v>37.5625</v>
          </cell>
        </row>
        <row r="299">
          <cell r="A299">
            <v>41199</v>
          </cell>
          <cell r="B299">
            <v>30.49</v>
          </cell>
          <cell r="C299">
            <v>39.840000000000003</v>
          </cell>
          <cell r="D299">
            <v>49.04</v>
          </cell>
          <cell r="E299">
            <v>31.3</v>
          </cell>
          <cell r="I299">
            <v>37.667500000000004</v>
          </cell>
        </row>
        <row r="300">
          <cell r="A300">
            <v>41200</v>
          </cell>
          <cell r="B300">
            <v>30.48</v>
          </cell>
          <cell r="C300">
            <v>39.82</v>
          </cell>
          <cell r="D300">
            <v>49.04</v>
          </cell>
          <cell r="E300">
            <v>31.49</v>
          </cell>
          <cell r="I300">
            <v>37.707500000000003</v>
          </cell>
        </row>
        <row r="301">
          <cell r="A301">
            <v>41201</v>
          </cell>
          <cell r="B301">
            <v>30.54</v>
          </cell>
          <cell r="C301">
            <v>39.79</v>
          </cell>
          <cell r="D301">
            <v>48.93</v>
          </cell>
          <cell r="E301">
            <v>31.53</v>
          </cell>
          <cell r="I301">
            <v>37.697499999999998</v>
          </cell>
        </row>
        <row r="302">
          <cell r="A302">
            <v>41202</v>
          </cell>
          <cell r="B302">
            <v>30.57</v>
          </cell>
          <cell r="C302">
            <v>39.82</v>
          </cell>
          <cell r="D302">
            <v>48.96</v>
          </cell>
          <cell r="E302">
            <v>31.55</v>
          </cell>
          <cell r="I302">
            <v>37.725000000000001</v>
          </cell>
        </row>
        <row r="303">
          <cell r="A303">
            <v>41203</v>
          </cell>
          <cell r="B303">
            <v>30.57</v>
          </cell>
          <cell r="C303">
            <v>39.82</v>
          </cell>
          <cell r="D303">
            <v>48.96</v>
          </cell>
          <cell r="E303">
            <v>31.55</v>
          </cell>
          <cell r="I303">
            <v>37.725000000000001</v>
          </cell>
        </row>
        <row r="304">
          <cell r="A304">
            <v>41204</v>
          </cell>
          <cell r="B304">
            <v>30.62</v>
          </cell>
          <cell r="C304">
            <v>39.82</v>
          </cell>
          <cell r="D304">
            <v>48.92</v>
          </cell>
          <cell r="E304">
            <v>31.46</v>
          </cell>
          <cell r="I304">
            <v>37.704999999999998</v>
          </cell>
        </row>
        <row r="305">
          <cell r="A305">
            <v>41205</v>
          </cell>
          <cell r="B305">
            <v>30.62</v>
          </cell>
          <cell r="C305">
            <v>39.82</v>
          </cell>
          <cell r="D305">
            <v>48.92</v>
          </cell>
          <cell r="E305">
            <v>31.46</v>
          </cell>
          <cell r="I305">
            <v>37.704999999999998</v>
          </cell>
        </row>
        <row r="306">
          <cell r="A306">
            <v>41206</v>
          </cell>
          <cell r="B306">
            <v>30.62</v>
          </cell>
          <cell r="C306">
            <v>39.65</v>
          </cell>
          <cell r="D306">
            <v>48.75</v>
          </cell>
          <cell r="E306">
            <v>31.39</v>
          </cell>
          <cell r="I306">
            <v>37.602499999999999</v>
          </cell>
        </row>
        <row r="307">
          <cell r="A307">
            <v>41207</v>
          </cell>
          <cell r="B307">
            <v>30.56</v>
          </cell>
          <cell r="C307">
            <v>39.54</v>
          </cell>
          <cell r="D307">
            <v>48.9</v>
          </cell>
          <cell r="E307">
            <v>31.54</v>
          </cell>
          <cell r="I307">
            <v>37.634999999999998</v>
          </cell>
        </row>
        <row r="308">
          <cell r="A308">
            <v>41208</v>
          </cell>
          <cell r="B308">
            <v>30.57</v>
          </cell>
          <cell r="C308">
            <v>39.47</v>
          </cell>
          <cell r="D308">
            <v>49.17</v>
          </cell>
          <cell r="E308">
            <v>31.52</v>
          </cell>
          <cell r="I308">
            <v>37.682499999999997</v>
          </cell>
        </row>
        <row r="309">
          <cell r="A309">
            <v>41209</v>
          </cell>
          <cell r="B309">
            <v>30.6</v>
          </cell>
          <cell r="C309">
            <v>39.44</v>
          </cell>
          <cell r="D309">
            <v>49.19</v>
          </cell>
          <cell r="E309">
            <v>31.46</v>
          </cell>
          <cell r="I309">
            <v>37.672499999999999</v>
          </cell>
        </row>
        <row r="310">
          <cell r="A310">
            <v>41210</v>
          </cell>
          <cell r="B310">
            <v>30.6</v>
          </cell>
          <cell r="C310">
            <v>39.44</v>
          </cell>
          <cell r="D310">
            <v>49.19</v>
          </cell>
          <cell r="E310">
            <v>31.46</v>
          </cell>
          <cell r="I310">
            <v>37.672499999999999</v>
          </cell>
        </row>
        <row r="311">
          <cell r="A311">
            <v>41211</v>
          </cell>
          <cell r="B311">
            <v>30.58</v>
          </cell>
          <cell r="C311">
            <v>39.4</v>
          </cell>
          <cell r="D311">
            <v>49.08</v>
          </cell>
          <cell r="E311">
            <v>31.51</v>
          </cell>
          <cell r="I311">
            <v>37.642499999999998</v>
          </cell>
        </row>
        <row r="312">
          <cell r="A312">
            <v>41212</v>
          </cell>
          <cell r="B312">
            <v>30.6</v>
          </cell>
          <cell r="C312">
            <v>39.4</v>
          </cell>
          <cell r="D312">
            <v>48.94</v>
          </cell>
          <cell r="E312">
            <v>31.52</v>
          </cell>
          <cell r="I312">
            <v>37.615000000000002</v>
          </cell>
        </row>
        <row r="313">
          <cell r="A313">
            <v>41213</v>
          </cell>
          <cell r="B313">
            <v>30.55</v>
          </cell>
          <cell r="C313">
            <v>39.49</v>
          </cell>
          <cell r="D313">
            <v>49</v>
          </cell>
          <cell r="E313">
            <v>31.6</v>
          </cell>
          <cell r="I313">
            <v>37.660000000000004</v>
          </cell>
        </row>
        <row r="314">
          <cell r="A314">
            <v>41214</v>
          </cell>
          <cell r="B314">
            <v>30.55</v>
          </cell>
          <cell r="C314">
            <v>39.49</v>
          </cell>
          <cell r="D314">
            <v>49.15</v>
          </cell>
          <cell r="E314">
            <v>31.56</v>
          </cell>
          <cell r="I314">
            <v>37.6875</v>
          </cell>
        </row>
        <row r="315">
          <cell r="A315">
            <v>41215</v>
          </cell>
          <cell r="B315">
            <v>30.59</v>
          </cell>
          <cell r="C315">
            <v>39.43</v>
          </cell>
          <cell r="D315">
            <v>49.17</v>
          </cell>
          <cell r="E315">
            <v>31.68</v>
          </cell>
          <cell r="I315">
            <v>37.717500000000001</v>
          </cell>
        </row>
        <row r="316">
          <cell r="A316">
            <v>41216</v>
          </cell>
          <cell r="B316">
            <v>30.6</v>
          </cell>
          <cell r="C316">
            <v>39.28</v>
          </cell>
          <cell r="D316">
            <v>49.13</v>
          </cell>
          <cell r="E316">
            <v>31.59</v>
          </cell>
          <cell r="I316">
            <v>37.65</v>
          </cell>
        </row>
        <row r="317">
          <cell r="A317">
            <v>41217</v>
          </cell>
          <cell r="B317">
            <v>30.6</v>
          </cell>
          <cell r="C317">
            <v>39.28</v>
          </cell>
          <cell r="D317">
            <v>49.13</v>
          </cell>
          <cell r="E317">
            <v>31.59</v>
          </cell>
          <cell r="I317">
            <v>37.65</v>
          </cell>
        </row>
        <row r="318">
          <cell r="A318">
            <v>41218</v>
          </cell>
          <cell r="B318">
            <v>30.62</v>
          </cell>
          <cell r="C318">
            <v>39.159999999999997</v>
          </cell>
          <cell r="D318">
            <v>48.95</v>
          </cell>
          <cell r="E318">
            <v>31.57</v>
          </cell>
          <cell r="I318">
            <v>37.575000000000003</v>
          </cell>
        </row>
        <row r="319">
          <cell r="A319">
            <v>41219</v>
          </cell>
          <cell r="B319">
            <v>30.67</v>
          </cell>
          <cell r="C319">
            <v>39.1</v>
          </cell>
          <cell r="D319">
            <v>48.89</v>
          </cell>
          <cell r="E319">
            <v>31.68</v>
          </cell>
          <cell r="I319">
            <v>37.585000000000001</v>
          </cell>
        </row>
        <row r="320">
          <cell r="A320">
            <v>41220</v>
          </cell>
          <cell r="B320">
            <v>30.62</v>
          </cell>
          <cell r="C320">
            <v>39.04</v>
          </cell>
          <cell r="D320">
            <v>48.79</v>
          </cell>
          <cell r="E320">
            <v>31.78</v>
          </cell>
          <cell r="I320">
            <v>37.557499999999997</v>
          </cell>
        </row>
        <row r="321">
          <cell r="A321">
            <v>41221</v>
          </cell>
          <cell r="B321">
            <v>30.56</v>
          </cell>
          <cell r="C321">
            <v>38.89</v>
          </cell>
          <cell r="D321">
            <v>48.73</v>
          </cell>
          <cell r="E321">
            <v>31.74</v>
          </cell>
          <cell r="I321">
            <v>37.480000000000004</v>
          </cell>
        </row>
        <row r="322">
          <cell r="A322">
            <v>41222</v>
          </cell>
          <cell r="B322">
            <v>30.51</v>
          </cell>
          <cell r="C322">
            <v>38.85</v>
          </cell>
          <cell r="D322">
            <v>48.71</v>
          </cell>
          <cell r="E322">
            <v>31.65</v>
          </cell>
          <cell r="I322">
            <v>37.43</v>
          </cell>
        </row>
        <row r="323">
          <cell r="A323">
            <v>41223</v>
          </cell>
          <cell r="B323">
            <v>30.51</v>
          </cell>
          <cell r="C323">
            <v>38.69</v>
          </cell>
          <cell r="D323">
            <v>48.46</v>
          </cell>
          <cell r="E323">
            <v>31.56</v>
          </cell>
          <cell r="I323">
            <v>37.305</v>
          </cell>
        </row>
        <row r="324">
          <cell r="A324">
            <v>41224</v>
          </cell>
          <cell r="B324">
            <v>30.51</v>
          </cell>
          <cell r="C324">
            <v>38.69</v>
          </cell>
          <cell r="D324">
            <v>48.46</v>
          </cell>
          <cell r="E324">
            <v>31.56</v>
          </cell>
          <cell r="I324">
            <v>37.305</v>
          </cell>
        </row>
        <row r="325">
          <cell r="A325">
            <v>41225</v>
          </cell>
          <cell r="B325">
            <v>30.49</v>
          </cell>
          <cell r="C325">
            <v>38.68</v>
          </cell>
          <cell r="D325">
            <v>48.37</v>
          </cell>
          <cell r="E325">
            <v>31.6</v>
          </cell>
          <cell r="I325">
            <v>37.284999999999997</v>
          </cell>
        </row>
        <row r="326">
          <cell r="A326">
            <v>41226</v>
          </cell>
          <cell r="B326">
            <v>30.52</v>
          </cell>
          <cell r="C326">
            <v>38.65</v>
          </cell>
          <cell r="D326">
            <v>48.31</v>
          </cell>
          <cell r="E326">
            <v>31.66</v>
          </cell>
          <cell r="I326">
            <v>37.285000000000004</v>
          </cell>
        </row>
        <row r="327">
          <cell r="A327">
            <v>41227</v>
          </cell>
          <cell r="B327">
            <v>30.54</v>
          </cell>
          <cell r="C327">
            <v>38.69</v>
          </cell>
          <cell r="D327">
            <v>48.36</v>
          </cell>
          <cell r="E327">
            <v>31.76</v>
          </cell>
          <cell r="I327">
            <v>37.337499999999999</v>
          </cell>
        </row>
        <row r="328">
          <cell r="A328">
            <v>41228</v>
          </cell>
          <cell r="B328">
            <v>30.56</v>
          </cell>
          <cell r="C328">
            <v>38.78</v>
          </cell>
          <cell r="D328">
            <v>48.3</v>
          </cell>
          <cell r="E328">
            <v>31.54</v>
          </cell>
          <cell r="I328">
            <v>37.295000000000002</v>
          </cell>
        </row>
        <row r="329">
          <cell r="A329">
            <v>41229</v>
          </cell>
          <cell r="B329">
            <v>30.6</v>
          </cell>
          <cell r="C329">
            <v>38.97</v>
          </cell>
          <cell r="D329">
            <v>48.42</v>
          </cell>
          <cell r="E329">
            <v>31.52</v>
          </cell>
          <cell r="I329">
            <v>37.377499999999998</v>
          </cell>
        </row>
        <row r="330">
          <cell r="A330">
            <v>41230</v>
          </cell>
          <cell r="B330">
            <v>30.63</v>
          </cell>
          <cell r="C330">
            <v>38.880000000000003</v>
          </cell>
          <cell r="D330">
            <v>48.51</v>
          </cell>
          <cell r="E330">
            <v>31.47</v>
          </cell>
          <cell r="I330">
            <v>37.372500000000002</v>
          </cell>
        </row>
        <row r="331">
          <cell r="A331">
            <v>41231</v>
          </cell>
          <cell r="B331">
            <v>30.63</v>
          </cell>
          <cell r="C331">
            <v>38.880000000000003</v>
          </cell>
          <cell r="D331">
            <v>48.51</v>
          </cell>
          <cell r="E331">
            <v>31.47</v>
          </cell>
          <cell r="I331">
            <v>37.372500000000002</v>
          </cell>
        </row>
        <row r="332">
          <cell r="A332">
            <v>41232</v>
          </cell>
          <cell r="B332">
            <v>30.58</v>
          </cell>
          <cell r="C332">
            <v>38.880000000000003</v>
          </cell>
          <cell r="D332">
            <v>48.52</v>
          </cell>
          <cell r="E332">
            <v>31.56</v>
          </cell>
          <cell r="I332">
            <v>37.385000000000005</v>
          </cell>
        </row>
        <row r="333">
          <cell r="A333">
            <v>41233</v>
          </cell>
          <cell r="B333">
            <v>30.54</v>
          </cell>
          <cell r="C333">
            <v>38.94</v>
          </cell>
          <cell r="D333">
            <v>48.45</v>
          </cell>
          <cell r="E333">
            <v>31.67</v>
          </cell>
          <cell r="I333">
            <v>37.4</v>
          </cell>
        </row>
        <row r="334">
          <cell r="A334">
            <v>41234</v>
          </cell>
          <cell r="B334">
            <v>30.58</v>
          </cell>
          <cell r="C334">
            <v>38.96</v>
          </cell>
          <cell r="D334">
            <v>48.56</v>
          </cell>
          <cell r="E334">
            <v>31.56</v>
          </cell>
          <cell r="I334">
            <v>37.414999999999999</v>
          </cell>
        </row>
        <row r="335">
          <cell r="A335">
            <v>41235</v>
          </cell>
          <cell r="B335">
            <v>30.56</v>
          </cell>
          <cell r="C335">
            <v>39.18</v>
          </cell>
          <cell r="D335">
            <v>48.68</v>
          </cell>
          <cell r="E335">
            <v>31.6</v>
          </cell>
          <cell r="I335">
            <v>37.504999999999995</v>
          </cell>
        </row>
        <row r="336">
          <cell r="A336">
            <v>41236</v>
          </cell>
          <cell r="B336">
            <v>30.58</v>
          </cell>
          <cell r="C336">
            <v>39.25</v>
          </cell>
          <cell r="D336">
            <v>48.64</v>
          </cell>
          <cell r="E336">
            <v>31.62</v>
          </cell>
          <cell r="I336">
            <v>37.522500000000001</v>
          </cell>
        </row>
        <row r="337">
          <cell r="A337">
            <v>41237</v>
          </cell>
          <cell r="B337">
            <v>30.57</v>
          </cell>
          <cell r="C337">
            <v>39.35</v>
          </cell>
          <cell r="D337">
            <v>48.64</v>
          </cell>
          <cell r="E337">
            <v>31.65</v>
          </cell>
          <cell r="I337">
            <v>37.552500000000002</v>
          </cell>
        </row>
        <row r="338">
          <cell r="A338">
            <v>41238</v>
          </cell>
          <cell r="B338">
            <v>30.57</v>
          </cell>
          <cell r="C338">
            <v>39.35</v>
          </cell>
          <cell r="D338">
            <v>48.64</v>
          </cell>
          <cell r="E338">
            <v>31.65</v>
          </cell>
          <cell r="I338">
            <v>37.552500000000002</v>
          </cell>
        </row>
        <row r="339">
          <cell r="A339">
            <v>41239</v>
          </cell>
          <cell r="B339">
            <v>30.51</v>
          </cell>
          <cell r="C339">
            <v>39.42</v>
          </cell>
          <cell r="D339">
            <v>48.79</v>
          </cell>
          <cell r="E339">
            <v>31.76</v>
          </cell>
          <cell r="I339">
            <v>37.619999999999997</v>
          </cell>
        </row>
        <row r="340">
          <cell r="A340">
            <v>41240</v>
          </cell>
          <cell r="B340">
            <v>30.54</v>
          </cell>
          <cell r="C340">
            <v>39.56</v>
          </cell>
          <cell r="D340">
            <v>48.86</v>
          </cell>
          <cell r="E340">
            <v>31.88</v>
          </cell>
          <cell r="I340">
            <v>37.71</v>
          </cell>
        </row>
        <row r="341">
          <cell r="A341">
            <v>41241</v>
          </cell>
          <cell r="B341">
            <v>30.55</v>
          </cell>
          <cell r="C341">
            <v>39.39</v>
          </cell>
          <cell r="D341">
            <v>48.8</v>
          </cell>
          <cell r="E341">
            <v>31.74</v>
          </cell>
          <cell r="I341">
            <v>37.619999999999997</v>
          </cell>
        </row>
        <row r="342">
          <cell r="A342">
            <v>41242</v>
          </cell>
          <cell r="B342">
            <v>30.59</v>
          </cell>
          <cell r="C342">
            <v>39.49</v>
          </cell>
          <cell r="D342">
            <v>48.87</v>
          </cell>
          <cell r="E342">
            <v>31.87</v>
          </cell>
          <cell r="I342">
            <v>37.704999999999998</v>
          </cell>
        </row>
        <row r="343">
          <cell r="A343">
            <v>41243</v>
          </cell>
          <cell r="B343">
            <v>30.56</v>
          </cell>
          <cell r="C343">
            <v>39.54</v>
          </cell>
          <cell r="D343">
            <v>48.91</v>
          </cell>
          <cell r="E343">
            <v>31.75</v>
          </cell>
          <cell r="I343">
            <v>37.69</v>
          </cell>
        </row>
        <row r="344">
          <cell r="A344">
            <v>41244</v>
          </cell>
          <cell r="B344">
            <v>30.54</v>
          </cell>
          <cell r="C344">
            <v>39.6</v>
          </cell>
          <cell r="D344">
            <v>48.9</v>
          </cell>
          <cell r="E344">
            <v>31.67</v>
          </cell>
          <cell r="I344">
            <v>37.677499999999995</v>
          </cell>
        </row>
        <row r="345">
          <cell r="A345">
            <v>41245</v>
          </cell>
          <cell r="B345">
            <v>30.54</v>
          </cell>
          <cell r="C345">
            <v>39.6</v>
          </cell>
          <cell r="D345">
            <v>48.9</v>
          </cell>
          <cell r="E345">
            <v>31.67</v>
          </cell>
          <cell r="I345">
            <v>37.677499999999995</v>
          </cell>
        </row>
        <row r="346">
          <cell r="A346">
            <v>41246</v>
          </cell>
          <cell r="B346">
            <v>30.56</v>
          </cell>
          <cell r="C346">
            <v>39.64</v>
          </cell>
          <cell r="D346">
            <v>48.87</v>
          </cell>
          <cell r="E346">
            <v>31.68</v>
          </cell>
          <cell r="I346">
            <v>37.6875</v>
          </cell>
        </row>
        <row r="347">
          <cell r="A347">
            <v>41247</v>
          </cell>
          <cell r="B347">
            <v>30.5</v>
          </cell>
          <cell r="C347">
            <v>39.68</v>
          </cell>
          <cell r="D347">
            <v>48.95</v>
          </cell>
          <cell r="E347">
            <v>31.66</v>
          </cell>
          <cell r="I347">
            <v>37.697500000000005</v>
          </cell>
        </row>
        <row r="348">
          <cell r="A348">
            <v>41248</v>
          </cell>
          <cell r="B348">
            <v>30.55</v>
          </cell>
          <cell r="C348">
            <v>39.76</v>
          </cell>
          <cell r="D348">
            <v>49.05</v>
          </cell>
          <cell r="E348">
            <v>31.77</v>
          </cell>
          <cell r="I348">
            <v>37.782499999999999</v>
          </cell>
        </row>
        <row r="349">
          <cell r="A349">
            <v>41249</v>
          </cell>
          <cell r="B349">
            <v>30.55</v>
          </cell>
          <cell r="C349">
            <v>39.76</v>
          </cell>
          <cell r="D349">
            <v>49.03</v>
          </cell>
          <cell r="E349">
            <v>31.85</v>
          </cell>
          <cell r="I349">
            <v>37.797499999999999</v>
          </cell>
        </row>
        <row r="350">
          <cell r="A350">
            <v>41250</v>
          </cell>
          <cell r="B350">
            <v>30.52</v>
          </cell>
          <cell r="C350">
            <v>39.46</v>
          </cell>
          <cell r="D350">
            <v>48.88</v>
          </cell>
          <cell r="E350">
            <v>31.85</v>
          </cell>
          <cell r="I350">
            <v>37.677500000000002</v>
          </cell>
        </row>
        <row r="351">
          <cell r="A351">
            <v>41251</v>
          </cell>
          <cell r="B351">
            <v>30.55</v>
          </cell>
          <cell r="C351">
            <v>39.333750000000002</v>
          </cell>
          <cell r="D351">
            <v>48.863750000000003</v>
          </cell>
          <cell r="E351">
            <v>31.892499999999998</v>
          </cell>
          <cell r="I351">
            <v>37.659999999999997</v>
          </cell>
        </row>
        <row r="352">
          <cell r="A352">
            <v>41252</v>
          </cell>
          <cell r="B352">
            <v>30.55</v>
          </cell>
          <cell r="C352">
            <v>39.333750000000002</v>
          </cell>
          <cell r="D352">
            <v>48.863750000000003</v>
          </cell>
          <cell r="E352">
            <v>31.892499999999998</v>
          </cell>
          <cell r="I352">
            <v>37.659999999999997</v>
          </cell>
        </row>
        <row r="353">
          <cell r="A353">
            <v>41253</v>
          </cell>
          <cell r="B353">
            <v>30.55</v>
          </cell>
          <cell r="C353">
            <v>39.333750000000002</v>
          </cell>
          <cell r="D353">
            <v>48.863750000000003</v>
          </cell>
          <cell r="E353">
            <v>31.892499999999998</v>
          </cell>
          <cell r="I353">
            <v>37.659999999999997</v>
          </cell>
        </row>
        <row r="354">
          <cell r="A354">
            <v>41254</v>
          </cell>
          <cell r="B354">
            <v>30.49</v>
          </cell>
          <cell r="C354">
            <v>39.35</v>
          </cell>
          <cell r="D354">
            <v>48.89</v>
          </cell>
          <cell r="E354">
            <v>31.8</v>
          </cell>
          <cell r="I354">
            <v>37.6325</v>
          </cell>
        </row>
        <row r="355">
          <cell r="A355">
            <v>41255</v>
          </cell>
          <cell r="B355">
            <v>30.48</v>
          </cell>
          <cell r="C355">
            <v>39.53</v>
          </cell>
          <cell r="D355">
            <v>49</v>
          </cell>
          <cell r="E355">
            <v>31.97</v>
          </cell>
          <cell r="I355">
            <v>37.745000000000005</v>
          </cell>
        </row>
        <row r="356">
          <cell r="A356">
            <v>41256</v>
          </cell>
          <cell r="B356">
            <v>30.49</v>
          </cell>
          <cell r="C356">
            <v>39.71</v>
          </cell>
          <cell r="D356">
            <v>49.07</v>
          </cell>
          <cell r="E356">
            <v>32.01</v>
          </cell>
          <cell r="I356">
            <v>37.82</v>
          </cell>
        </row>
        <row r="357">
          <cell r="A357">
            <v>41257</v>
          </cell>
          <cell r="B357">
            <v>30.5</v>
          </cell>
          <cell r="C357">
            <v>39.76</v>
          </cell>
          <cell r="D357">
            <v>49.01</v>
          </cell>
          <cell r="E357">
            <v>31.93</v>
          </cell>
          <cell r="I357">
            <v>37.799999999999997</v>
          </cell>
        </row>
        <row r="358">
          <cell r="A358">
            <v>41258</v>
          </cell>
          <cell r="B358">
            <v>30.51</v>
          </cell>
          <cell r="C358">
            <v>39.81</v>
          </cell>
          <cell r="D358">
            <v>49.14</v>
          </cell>
          <cell r="E358">
            <v>31.99</v>
          </cell>
          <cell r="I358">
            <v>37.862500000000004</v>
          </cell>
        </row>
        <row r="359">
          <cell r="A359">
            <v>41259</v>
          </cell>
          <cell r="B359">
            <v>30.51</v>
          </cell>
          <cell r="C359">
            <v>39.81</v>
          </cell>
          <cell r="D359">
            <v>49.14</v>
          </cell>
          <cell r="E359">
            <v>31.99</v>
          </cell>
          <cell r="I359">
            <v>37.862500000000004</v>
          </cell>
        </row>
        <row r="360">
          <cell r="A360">
            <v>41260</v>
          </cell>
          <cell r="B360">
            <v>30.45</v>
          </cell>
          <cell r="C360">
            <v>39.97</v>
          </cell>
          <cell r="D360">
            <v>49.12</v>
          </cell>
          <cell r="E360">
            <v>31.99</v>
          </cell>
          <cell r="I360">
            <v>37.8825</v>
          </cell>
        </row>
        <row r="361">
          <cell r="A361">
            <v>41261</v>
          </cell>
          <cell r="B361">
            <v>30.44</v>
          </cell>
          <cell r="C361">
            <v>39.97</v>
          </cell>
          <cell r="D361">
            <v>49.22</v>
          </cell>
          <cell r="E361">
            <v>31.99</v>
          </cell>
          <cell r="I361">
            <v>37.905000000000001</v>
          </cell>
        </row>
        <row r="362">
          <cell r="A362">
            <v>41262</v>
          </cell>
          <cell r="B362">
            <v>30.46</v>
          </cell>
          <cell r="C362">
            <v>40.159999999999997</v>
          </cell>
          <cell r="D362">
            <v>49.39</v>
          </cell>
          <cell r="E362">
            <v>31.89</v>
          </cell>
          <cell r="I362">
            <v>37.975000000000001</v>
          </cell>
        </row>
        <row r="363">
          <cell r="A363">
            <v>41263</v>
          </cell>
          <cell r="B363">
            <v>30.48</v>
          </cell>
          <cell r="C363">
            <v>40.17</v>
          </cell>
          <cell r="D363">
            <v>49.42</v>
          </cell>
          <cell r="E363">
            <v>31.79</v>
          </cell>
          <cell r="I363">
            <v>37.965000000000003</v>
          </cell>
        </row>
        <row r="364">
          <cell r="A364">
            <v>41264</v>
          </cell>
          <cell r="B364">
            <v>30.51</v>
          </cell>
          <cell r="C364">
            <v>40.18</v>
          </cell>
          <cell r="D364">
            <v>49.47</v>
          </cell>
          <cell r="E364">
            <v>31.76</v>
          </cell>
          <cell r="I364">
            <v>37.979999999999997</v>
          </cell>
        </row>
        <row r="365">
          <cell r="A365">
            <v>41265</v>
          </cell>
          <cell r="B365">
            <v>30.49</v>
          </cell>
          <cell r="C365">
            <v>40.19</v>
          </cell>
          <cell r="D365">
            <v>49.45</v>
          </cell>
          <cell r="E365">
            <v>31.67</v>
          </cell>
          <cell r="I365">
            <v>37.950000000000003</v>
          </cell>
        </row>
        <row r="366">
          <cell r="A366">
            <v>41266</v>
          </cell>
          <cell r="B366">
            <v>30.49</v>
          </cell>
          <cell r="C366">
            <v>40.19</v>
          </cell>
          <cell r="D366">
            <v>49.45</v>
          </cell>
          <cell r="E366">
            <v>31.67</v>
          </cell>
          <cell r="I366">
            <v>37.950000000000003</v>
          </cell>
        </row>
        <row r="367">
          <cell r="A367">
            <v>41267</v>
          </cell>
          <cell r="B367">
            <v>30.49</v>
          </cell>
          <cell r="C367">
            <v>40.049999999999997</v>
          </cell>
          <cell r="D367">
            <v>49.12</v>
          </cell>
          <cell r="E367">
            <v>31.56</v>
          </cell>
          <cell r="I367">
            <v>37.805</v>
          </cell>
        </row>
        <row r="368">
          <cell r="A368">
            <v>41268</v>
          </cell>
          <cell r="B368">
            <v>30.49</v>
          </cell>
          <cell r="C368">
            <v>40.06</v>
          </cell>
          <cell r="D368">
            <v>49.07</v>
          </cell>
          <cell r="E368">
            <v>31.47</v>
          </cell>
          <cell r="I368">
            <v>37.772500000000001</v>
          </cell>
        </row>
        <row r="369">
          <cell r="A369">
            <v>41269</v>
          </cell>
          <cell r="B369">
            <v>30.49</v>
          </cell>
          <cell r="C369">
            <v>40.08</v>
          </cell>
          <cell r="D369">
            <v>49.07</v>
          </cell>
          <cell r="E369">
            <v>31.48</v>
          </cell>
          <cell r="I369">
            <v>37.779999999999994</v>
          </cell>
        </row>
        <row r="370">
          <cell r="A370">
            <v>41270</v>
          </cell>
          <cell r="B370">
            <v>30.51</v>
          </cell>
          <cell r="C370">
            <v>40.25</v>
          </cell>
          <cell r="D370">
            <v>49.12</v>
          </cell>
          <cell r="E370">
            <v>31.5</v>
          </cell>
          <cell r="I370">
            <v>37.844999999999999</v>
          </cell>
        </row>
        <row r="371">
          <cell r="A371">
            <v>41271</v>
          </cell>
          <cell r="B371">
            <v>30.49</v>
          </cell>
          <cell r="C371">
            <v>40.25</v>
          </cell>
          <cell r="D371">
            <v>49.01</v>
          </cell>
          <cell r="E371">
            <v>31.48</v>
          </cell>
          <cell r="I371">
            <v>37.807499999999997</v>
          </cell>
        </row>
        <row r="372">
          <cell r="A372">
            <v>41272</v>
          </cell>
          <cell r="B372">
            <v>30.49</v>
          </cell>
          <cell r="C372">
            <v>40.25</v>
          </cell>
          <cell r="D372">
            <v>49.01</v>
          </cell>
          <cell r="E372">
            <v>31.48</v>
          </cell>
          <cell r="I372">
            <v>37.807499999999997</v>
          </cell>
        </row>
        <row r="373">
          <cell r="A373">
            <v>41273</v>
          </cell>
          <cell r="B373">
            <v>30.49</v>
          </cell>
          <cell r="C373">
            <v>40.25</v>
          </cell>
          <cell r="D373">
            <v>49.01</v>
          </cell>
          <cell r="E373">
            <v>31.48</v>
          </cell>
          <cell r="I373">
            <v>37.807499999999997</v>
          </cell>
        </row>
        <row r="374">
          <cell r="A374">
            <v>41274</v>
          </cell>
          <cell r="B374">
            <v>30.49</v>
          </cell>
          <cell r="C374">
            <v>40.25</v>
          </cell>
          <cell r="D374">
            <v>49.01</v>
          </cell>
          <cell r="E374">
            <v>31.48</v>
          </cell>
          <cell r="I374">
            <v>37.807499999999997</v>
          </cell>
        </row>
        <row r="375">
          <cell r="A375">
            <v>41275</v>
          </cell>
          <cell r="B375">
            <v>30.49</v>
          </cell>
          <cell r="C375">
            <v>40.25</v>
          </cell>
          <cell r="D375">
            <v>49.01</v>
          </cell>
          <cell r="E375">
            <v>31.48</v>
          </cell>
          <cell r="I375">
            <v>37.807499999999997</v>
          </cell>
        </row>
        <row r="376">
          <cell r="A376">
            <v>41276</v>
          </cell>
          <cell r="B376">
            <v>30.49</v>
          </cell>
          <cell r="C376">
            <v>40.25</v>
          </cell>
          <cell r="D376">
            <v>49.01</v>
          </cell>
          <cell r="E376">
            <v>31.48</v>
          </cell>
          <cell r="I376">
            <v>37.807499999999997</v>
          </cell>
        </row>
        <row r="377">
          <cell r="A377">
            <v>41277</v>
          </cell>
          <cell r="B377">
            <v>30.24</v>
          </cell>
          <cell r="C377">
            <v>39.74</v>
          </cell>
          <cell r="D377">
            <v>49.02</v>
          </cell>
          <cell r="E377">
            <v>31.61</v>
          </cell>
          <cell r="I377">
            <v>37.652500000000003</v>
          </cell>
        </row>
        <row r="378">
          <cell r="A378">
            <v>41278</v>
          </cell>
          <cell r="B378">
            <v>30.32</v>
          </cell>
          <cell r="C378">
            <v>39.380000000000003</v>
          </cell>
          <cell r="D378">
            <v>48.61</v>
          </cell>
          <cell r="E378">
            <v>31.48</v>
          </cell>
          <cell r="I378">
            <v>37.447499999999998</v>
          </cell>
        </row>
        <row r="379">
          <cell r="A379">
            <v>41279</v>
          </cell>
          <cell r="B379">
            <v>30.38</v>
          </cell>
          <cell r="C379">
            <v>39.409999999999997</v>
          </cell>
          <cell r="D379">
            <v>48.68</v>
          </cell>
          <cell r="E379">
            <v>31.54</v>
          </cell>
          <cell r="I379">
            <v>37.502499999999998</v>
          </cell>
        </row>
        <row r="380">
          <cell r="A380">
            <v>41280</v>
          </cell>
          <cell r="B380">
            <v>30.38</v>
          </cell>
          <cell r="C380">
            <v>39.409999999999997</v>
          </cell>
          <cell r="D380">
            <v>48.68</v>
          </cell>
          <cell r="E380">
            <v>31.54</v>
          </cell>
          <cell r="I380">
            <v>37.502499999999998</v>
          </cell>
        </row>
        <row r="381">
          <cell r="A381">
            <v>41281</v>
          </cell>
          <cell r="B381">
            <v>30.33</v>
          </cell>
          <cell r="C381">
            <v>39.49</v>
          </cell>
          <cell r="D381">
            <v>48.6</v>
          </cell>
          <cell r="E381">
            <v>31.65</v>
          </cell>
          <cell r="I381">
            <v>37.517499999999998</v>
          </cell>
        </row>
        <row r="382">
          <cell r="A382">
            <v>41282</v>
          </cell>
          <cell r="B382">
            <v>30.32</v>
          </cell>
          <cell r="C382">
            <v>39.700000000000003</v>
          </cell>
          <cell r="D382">
            <v>48.76</v>
          </cell>
          <cell r="E382">
            <v>31.66</v>
          </cell>
          <cell r="I382">
            <v>37.61</v>
          </cell>
        </row>
        <row r="383">
          <cell r="A383">
            <v>41283</v>
          </cell>
          <cell r="B383">
            <v>30.31</v>
          </cell>
          <cell r="C383">
            <v>39.53</v>
          </cell>
          <cell r="D383">
            <v>48.54</v>
          </cell>
          <cell r="E383">
            <v>31.68</v>
          </cell>
          <cell r="I383">
            <v>37.515000000000001</v>
          </cell>
        </row>
        <row r="384">
          <cell r="A384">
            <v>41284</v>
          </cell>
          <cell r="B384">
            <v>30.27</v>
          </cell>
          <cell r="C384">
            <v>39.39</v>
          </cell>
          <cell r="D384">
            <v>48.36</v>
          </cell>
          <cell r="E384">
            <v>31.64</v>
          </cell>
          <cell r="I384">
            <v>37.414999999999999</v>
          </cell>
        </row>
        <row r="385">
          <cell r="A385">
            <v>41285</v>
          </cell>
          <cell r="B385">
            <v>30.12</v>
          </cell>
          <cell r="C385">
            <v>39.81</v>
          </cell>
          <cell r="D385">
            <v>48.54</v>
          </cell>
          <cell r="E385">
            <v>31.69</v>
          </cell>
          <cell r="I385">
            <v>37.54</v>
          </cell>
        </row>
        <row r="386">
          <cell r="A386">
            <v>41286</v>
          </cell>
          <cell r="B386">
            <v>30.15</v>
          </cell>
          <cell r="C386">
            <v>39.9</v>
          </cell>
          <cell r="D386">
            <v>48.61</v>
          </cell>
          <cell r="E386">
            <v>31.73</v>
          </cell>
          <cell r="I386">
            <v>37.597499999999997</v>
          </cell>
        </row>
        <row r="387">
          <cell r="A387">
            <v>41287</v>
          </cell>
          <cell r="B387">
            <v>30.15</v>
          </cell>
          <cell r="C387">
            <v>39.9</v>
          </cell>
          <cell r="D387">
            <v>48.61</v>
          </cell>
          <cell r="E387">
            <v>31.73</v>
          </cell>
          <cell r="I387">
            <v>37.597499999999997</v>
          </cell>
        </row>
        <row r="388">
          <cell r="A388">
            <v>41288</v>
          </cell>
          <cell r="B388">
            <v>30.16</v>
          </cell>
          <cell r="C388">
            <v>40.229999999999997</v>
          </cell>
          <cell r="D388">
            <v>48.59</v>
          </cell>
          <cell r="E388">
            <v>31.63</v>
          </cell>
          <cell r="I388">
            <v>37.652500000000003</v>
          </cell>
        </row>
        <row r="389">
          <cell r="A389">
            <v>41289</v>
          </cell>
          <cell r="B389">
            <v>29.98</v>
          </cell>
          <cell r="C389">
            <v>40.01</v>
          </cell>
          <cell r="D389">
            <v>48.14</v>
          </cell>
          <cell r="E389">
            <v>31.49</v>
          </cell>
          <cell r="I389">
            <v>37.405000000000001</v>
          </cell>
        </row>
        <row r="390">
          <cell r="A390">
            <v>41290</v>
          </cell>
          <cell r="B390">
            <v>29.85</v>
          </cell>
          <cell r="C390">
            <v>39.56</v>
          </cell>
          <cell r="D390">
            <v>47.86</v>
          </cell>
          <cell r="E390">
            <v>31.38</v>
          </cell>
          <cell r="I390">
            <v>37.162500000000001</v>
          </cell>
        </row>
        <row r="391">
          <cell r="A391">
            <v>41291</v>
          </cell>
          <cell r="B391">
            <v>29.68</v>
          </cell>
          <cell r="C391">
            <v>39.380000000000003</v>
          </cell>
          <cell r="D391">
            <v>47.41</v>
          </cell>
          <cell r="E391">
            <v>31.13</v>
          </cell>
          <cell r="I391">
            <v>36.9</v>
          </cell>
        </row>
        <row r="392">
          <cell r="A392">
            <v>41292</v>
          </cell>
          <cell r="B392">
            <v>29.67</v>
          </cell>
          <cell r="C392">
            <v>39.56</v>
          </cell>
          <cell r="D392">
            <v>47.3</v>
          </cell>
          <cell r="E392">
            <v>31.11</v>
          </cell>
          <cell r="I392">
            <v>36.909999999999997</v>
          </cell>
        </row>
        <row r="393">
          <cell r="A393">
            <v>41293</v>
          </cell>
          <cell r="B393">
            <v>29.62</v>
          </cell>
          <cell r="C393">
            <v>39.44</v>
          </cell>
          <cell r="D393">
            <v>47.12</v>
          </cell>
          <cell r="E393">
            <v>30.94</v>
          </cell>
          <cell r="I393">
            <v>36.78</v>
          </cell>
        </row>
        <row r="394">
          <cell r="A394">
            <v>41294</v>
          </cell>
          <cell r="B394">
            <v>29.62</v>
          </cell>
          <cell r="C394">
            <v>39.44</v>
          </cell>
          <cell r="D394">
            <v>47.12</v>
          </cell>
          <cell r="E394">
            <v>30.94</v>
          </cell>
          <cell r="I394">
            <v>36.78</v>
          </cell>
        </row>
        <row r="395">
          <cell r="A395">
            <v>41295</v>
          </cell>
          <cell r="B395">
            <v>29.59</v>
          </cell>
          <cell r="C395">
            <v>39.31</v>
          </cell>
          <cell r="D395">
            <v>46.86</v>
          </cell>
          <cell r="E395">
            <v>30.98</v>
          </cell>
          <cell r="I395">
            <v>36.685000000000002</v>
          </cell>
        </row>
        <row r="396">
          <cell r="A396">
            <v>41296</v>
          </cell>
          <cell r="B396">
            <v>29.64</v>
          </cell>
          <cell r="C396">
            <v>39.36</v>
          </cell>
          <cell r="D396">
            <v>46.86</v>
          </cell>
          <cell r="E396">
            <v>31.09</v>
          </cell>
          <cell r="I396">
            <v>36.737499999999997</v>
          </cell>
        </row>
        <row r="397">
          <cell r="A397">
            <v>41297</v>
          </cell>
          <cell r="B397">
            <v>29.6</v>
          </cell>
          <cell r="C397">
            <v>39.340000000000003</v>
          </cell>
          <cell r="D397">
            <v>46.8</v>
          </cell>
          <cell r="E397">
            <v>31.13</v>
          </cell>
          <cell r="I397">
            <v>36.717500000000001</v>
          </cell>
        </row>
        <row r="398">
          <cell r="A398">
            <v>41298</v>
          </cell>
          <cell r="B398">
            <v>29.71</v>
          </cell>
          <cell r="C398">
            <v>39.4</v>
          </cell>
          <cell r="D398">
            <v>46.91</v>
          </cell>
          <cell r="E398">
            <v>31.13</v>
          </cell>
          <cell r="I398">
            <v>36.787500000000001</v>
          </cell>
        </row>
        <row r="399">
          <cell r="A399">
            <v>41299</v>
          </cell>
          <cell r="B399">
            <v>29.71</v>
          </cell>
          <cell r="C399">
            <v>39.61</v>
          </cell>
          <cell r="D399">
            <v>46.79</v>
          </cell>
          <cell r="E399">
            <v>30.93</v>
          </cell>
          <cell r="I399">
            <v>36.76</v>
          </cell>
        </row>
        <row r="400">
          <cell r="A400">
            <v>41300</v>
          </cell>
          <cell r="B400">
            <v>29.78</v>
          </cell>
          <cell r="C400">
            <v>39.93</v>
          </cell>
          <cell r="D400">
            <v>46.86</v>
          </cell>
          <cell r="E400">
            <v>30.99</v>
          </cell>
          <cell r="I400">
            <v>36.89</v>
          </cell>
        </row>
        <row r="401">
          <cell r="A401">
            <v>41301</v>
          </cell>
          <cell r="B401">
            <v>29.78</v>
          </cell>
          <cell r="C401">
            <v>39.93</v>
          </cell>
          <cell r="D401">
            <v>46.86</v>
          </cell>
          <cell r="E401">
            <v>30.99</v>
          </cell>
          <cell r="I401">
            <v>36.89</v>
          </cell>
        </row>
        <row r="402">
          <cell r="A402">
            <v>41302</v>
          </cell>
          <cell r="B402">
            <v>29.81</v>
          </cell>
          <cell r="C402">
            <v>40</v>
          </cell>
          <cell r="D402">
            <v>46.92</v>
          </cell>
          <cell r="E402">
            <v>30.95</v>
          </cell>
          <cell r="I402">
            <v>36.92</v>
          </cell>
        </row>
        <row r="403">
          <cell r="A403">
            <v>41303</v>
          </cell>
          <cell r="B403">
            <v>29.7</v>
          </cell>
          <cell r="C403">
            <v>39.85</v>
          </cell>
          <cell r="D403">
            <v>46.54</v>
          </cell>
          <cell r="E403">
            <v>30.88</v>
          </cell>
          <cell r="I403">
            <v>36.7425</v>
          </cell>
        </row>
        <row r="404">
          <cell r="A404">
            <v>41304</v>
          </cell>
          <cell r="B404">
            <v>29.65</v>
          </cell>
          <cell r="C404">
            <v>39.880000000000003</v>
          </cell>
          <cell r="D404">
            <v>46.62</v>
          </cell>
          <cell r="E404">
            <v>30.9</v>
          </cell>
          <cell r="I404">
            <v>36.762500000000003</v>
          </cell>
        </row>
        <row r="405">
          <cell r="A405">
            <v>41305</v>
          </cell>
          <cell r="B405">
            <v>29.59</v>
          </cell>
          <cell r="C405">
            <v>40.04</v>
          </cell>
          <cell r="D405">
            <v>46.66</v>
          </cell>
          <cell r="E405">
            <v>30.73</v>
          </cell>
          <cell r="I405">
            <v>36.754999999999995</v>
          </cell>
        </row>
        <row r="406">
          <cell r="A406">
            <v>41306</v>
          </cell>
          <cell r="B406">
            <v>29.7</v>
          </cell>
          <cell r="C406">
            <v>40.31</v>
          </cell>
          <cell r="D406">
            <v>47.03</v>
          </cell>
          <cell r="E406">
            <v>30.8</v>
          </cell>
          <cell r="I406">
            <v>36.96</v>
          </cell>
        </row>
        <row r="407">
          <cell r="A407">
            <v>41307</v>
          </cell>
          <cell r="B407">
            <v>29.69</v>
          </cell>
          <cell r="C407">
            <v>40.35</v>
          </cell>
          <cell r="D407">
            <v>46.98</v>
          </cell>
          <cell r="E407">
            <v>30.64</v>
          </cell>
          <cell r="I407">
            <v>36.915000000000006</v>
          </cell>
        </row>
        <row r="408">
          <cell r="A408">
            <v>41308</v>
          </cell>
          <cell r="B408">
            <v>29.69</v>
          </cell>
          <cell r="C408">
            <v>40.35</v>
          </cell>
          <cell r="D408">
            <v>46.98</v>
          </cell>
          <cell r="E408">
            <v>30.64</v>
          </cell>
          <cell r="I408">
            <v>36.915000000000006</v>
          </cell>
        </row>
        <row r="409">
          <cell r="A409">
            <v>41309</v>
          </cell>
          <cell r="B409">
            <v>29.6</v>
          </cell>
          <cell r="C409">
            <v>40.25</v>
          </cell>
          <cell r="D409">
            <v>46.38</v>
          </cell>
          <cell r="E409">
            <v>30.76</v>
          </cell>
          <cell r="I409">
            <v>36.747499999999995</v>
          </cell>
        </row>
        <row r="410">
          <cell r="A410">
            <v>41310</v>
          </cell>
          <cell r="B410">
            <v>29.6</v>
          </cell>
          <cell r="C410">
            <v>39.86</v>
          </cell>
          <cell r="D410">
            <v>46.55</v>
          </cell>
          <cell r="E410">
            <v>30.8</v>
          </cell>
          <cell r="I410">
            <v>36.702500000000001</v>
          </cell>
        </row>
        <row r="411">
          <cell r="A411">
            <v>41311</v>
          </cell>
          <cell r="B411">
            <v>29.61</v>
          </cell>
          <cell r="C411">
            <v>40.11</v>
          </cell>
          <cell r="D411">
            <v>46.25</v>
          </cell>
          <cell r="E411">
            <v>30.52</v>
          </cell>
          <cell r="I411">
            <v>36.622500000000002</v>
          </cell>
        </row>
        <row r="412">
          <cell r="A412">
            <v>41312</v>
          </cell>
          <cell r="B412">
            <v>29.65</v>
          </cell>
          <cell r="C412">
            <v>39.36</v>
          </cell>
          <cell r="D412">
            <v>46.31</v>
          </cell>
          <cell r="E412">
            <v>30.46</v>
          </cell>
          <cell r="I412">
            <v>36.445</v>
          </cell>
        </row>
        <row r="413">
          <cell r="A413">
            <v>41313</v>
          </cell>
          <cell r="B413">
            <v>29.67</v>
          </cell>
          <cell r="C413">
            <v>39.619999999999997</v>
          </cell>
          <cell r="D413">
            <v>46.51</v>
          </cell>
          <cell r="E413">
            <v>30.33</v>
          </cell>
          <cell r="I413">
            <v>36.532499999999999</v>
          </cell>
        </row>
        <row r="414">
          <cell r="A414">
            <v>41314</v>
          </cell>
          <cell r="B414">
            <v>29.66</v>
          </cell>
          <cell r="C414">
            <v>39.700000000000003</v>
          </cell>
          <cell r="D414">
            <v>46.58</v>
          </cell>
          <cell r="E414">
            <v>30.49</v>
          </cell>
          <cell r="I414">
            <v>36.607500000000002</v>
          </cell>
        </row>
        <row r="415">
          <cell r="A415">
            <v>41315</v>
          </cell>
          <cell r="B415">
            <v>29.66</v>
          </cell>
          <cell r="C415">
            <v>39.700000000000003</v>
          </cell>
          <cell r="D415">
            <v>46.58</v>
          </cell>
          <cell r="E415">
            <v>30.49</v>
          </cell>
          <cell r="I415">
            <v>36.607500000000002</v>
          </cell>
        </row>
        <row r="416">
          <cell r="A416">
            <v>41316</v>
          </cell>
          <cell r="B416">
            <v>29.65</v>
          </cell>
          <cell r="C416">
            <v>39.54</v>
          </cell>
          <cell r="D416">
            <v>46.76</v>
          </cell>
          <cell r="E416">
            <v>30.59</v>
          </cell>
          <cell r="I416">
            <v>36.634999999999998</v>
          </cell>
        </row>
        <row r="417">
          <cell r="A417">
            <v>41317</v>
          </cell>
          <cell r="B417">
            <v>29.75</v>
          </cell>
          <cell r="C417">
            <v>39.770000000000003</v>
          </cell>
          <cell r="D417">
            <v>46.48</v>
          </cell>
          <cell r="E417">
            <v>30.43</v>
          </cell>
          <cell r="I417">
            <v>36.607500000000002</v>
          </cell>
        </row>
        <row r="418">
          <cell r="A418">
            <v>41318</v>
          </cell>
          <cell r="B418">
            <v>29.65</v>
          </cell>
          <cell r="C418">
            <v>39.78</v>
          </cell>
          <cell r="D418">
            <v>46.37</v>
          </cell>
          <cell r="E418">
            <v>30.55</v>
          </cell>
          <cell r="I418">
            <v>36.587500000000006</v>
          </cell>
        </row>
        <row r="419">
          <cell r="A419">
            <v>41319</v>
          </cell>
          <cell r="B419">
            <v>29.64</v>
          </cell>
          <cell r="C419">
            <v>39.75</v>
          </cell>
          <cell r="D419">
            <v>45.93</v>
          </cell>
          <cell r="E419">
            <v>30.58</v>
          </cell>
          <cell r="I419">
            <v>36.474999999999994</v>
          </cell>
        </row>
        <row r="420">
          <cell r="A420">
            <v>41320</v>
          </cell>
          <cell r="B420">
            <v>29.69</v>
          </cell>
          <cell r="C420">
            <v>39.520000000000003</v>
          </cell>
          <cell r="D420">
            <v>45.93</v>
          </cell>
          <cell r="E420">
            <v>30.63</v>
          </cell>
          <cell r="I420">
            <v>36.442500000000003</v>
          </cell>
        </row>
        <row r="421">
          <cell r="A421">
            <v>41321</v>
          </cell>
          <cell r="B421">
            <v>29.73</v>
          </cell>
          <cell r="C421">
            <v>39.51</v>
          </cell>
          <cell r="D421">
            <v>46.08</v>
          </cell>
          <cell r="E421">
            <v>30.65</v>
          </cell>
          <cell r="I421">
            <v>36.4925</v>
          </cell>
        </row>
        <row r="422">
          <cell r="A422">
            <v>41322</v>
          </cell>
          <cell r="B422">
            <v>29.73</v>
          </cell>
          <cell r="C422">
            <v>39.51</v>
          </cell>
          <cell r="D422">
            <v>46.08</v>
          </cell>
          <cell r="E422">
            <v>30.65</v>
          </cell>
          <cell r="I422">
            <v>36.4925</v>
          </cell>
        </row>
        <row r="423">
          <cell r="A423">
            <v>41323</v>
          </cell>
          <cell r="B423">
            <v>29.76</v>
          </cell>
          <cell r="C423">
            <v>39.590000000000003</v>
          </cell>
          <cell r="D423">
            <v>46.01</v>
          </cell>
          <cell r="E423">
            <v>30.5</v>
          </cell>
          <cell r="I423">
            <v>36.465000000000003</v>
          </cell>
        </row>
        <row r="424">
          <cell r="A424">
            <v>41324</v>
          </cell>
          <cell r="B424">
            <v>29.75</v>
          </cell>
          <cell r="C424">
            <v>39.590000000000003</v>
          </cell>
          <cell r="D424">
            <v>45.9</v>
          </cell>
          <cell r="E424">
            <v>30.6</v>
          </cell>
          <cell r="I424">
            <v>36.46</v>
          </cell>
        </row>
        <row r="425">
          <cell r="A425">
            <v>41325</v>
          </cell>
          <cell r="B425">
            <v>29.7</v>
          </cell>
          <cell r="C425">
            <v>39.770000000000003</v>
          </cell>
          <cell r="D425">
            <v>45.75</v>
          </cell>
          <cell r="E425">
            <v>30.63</v>
          </cell>
          <cell r="I425">
            <v>36.462499999999999</v>
          </cell>
        </row>
        <row r="426">
          <cell r="A426">
            <v>41326</v>
          </cell>
          <cell r="B426">
            <v>29.73</v>
          </cell>
          <cell r="C426">
            <v>39.409999999999997</v>
          </cell>
          <cell r="D426">
            <v>45.2</v>
          </cell>
          <cell r="E426">
            <v>30.38</v>
          </cell>
          <cell r="I426">
            <v>36.18</v>
          </cell>
        </row>
        <row r="427">
          <cell r="A427">
            <v>41327</v>
          </cell>
          <cell r="B427">
            <v>29.7</v>
          </cell>
          <cell r="C427">
            <v>39.06</v>
          </cell>
          <cell r="D427">
            <v>45.19</v>
          </cell>
          <cell r="E427">
            <v>30.42</v>
          </cell>
          <cell r="I427">
            <v>36.092500000000001</v>
          </cell>
        </row>
        <row r="428">
          <cell r="A428">
            <v>41328</v>
          </cell>
          <cell r="B428">
            <v>29.73</v>
          </cell>
          <cell r="C428">
            <v>39.19</v>
          </cell>
          <cell r="D428">
            <v>45.31</v>
          </cell>
          <cell r="E428">
            <v>30.48</v>
          </cell>
          <cell r="I428">
            <v>36.177500000000002</v>
          </cell>
        </row>
        <row r="429">
          <cell r="A429">
            <v>41329</v>
          </cell>
          <cell r="B429">
            <v>29.73</v>
          </cell>
          <cell r="C429">
            <v>39.19</v>
          </cell>
          <cell r="D429">
            <v>45.31</v>
          </cell>
          <cell r="E429">
            <v>30.48</v>
          </cell>
          <cell r="I429">
            <v>36.177500000000002</v>
          </cell>
        </row>
        <row r="430">
          <cell r="A430">
            <v>41330</v>
          </cell>
          <cell r="B430">
            <v>29.7</v>
          </cell>
          <cell r="C430">
            <v>39.06</v>
          </cell>
          <cell r="D430">
            <v>45.19</v>
          </cell>
          <cell r="E430">
            <v>30.42</v>
          </cell>
          <cell r="I430">
            <v>36.092500000000001</v>
          </cell>
        </row>
        <row r="431">
          <cell r="A431">
            <v>41331</v>
          </cell>
          <cell r="B431">
            <v>29.7</v>
          </cell>
          <cell r="C431">
            <v>38.729999999999997</v>
          </cell>
          <cell r="D431">
            <v>44.94</v>
          </cell>
          <cell r="E431">
            <v>30.42</v>
          </cell>
          <cell r="I431">
            <v>35.947499999999998</v>
          </cell>
        </row>
        <row r="432">
          <cell r="A432">
            <v>41332</v>
          </cell>
          <cell r="B432">
            <v>29.67</v>
          </cell>
          <cell r="C432">
            <v>38.64</v>
          </cell>
          <cell r="D432">
            <v>44.78</v>
          </cell>
          <cell r="E432">
            <v>30.18</v>
          </cell>
          <cell r="I432">
            <v>35.817500000000003</v>
          </cell>
        </row>
        <row r="433">
          <cell r="A433">
            <v>41333</v>
          </cell>
          <cell r="B433">
            <v>29.68</v>
          </cell>
          <cell r="C433">
            <v>38.92</v>
          </cell>
          <cell r="D433">
            <v>44.9</v>
          </cell>
          <cell r="E433">
            <v>30.31</v>
          </cell>
          <cell r="I433">
            <v>35.952500000000001</v>
          </cell>
        </row>
        <row r="434">
          <cell r="A434">
            <v>41334</v>
          </cell>
          <cell r="B434">
            <v>29.62</v>
          </cell>
          <cell r="C434">
            <v>38.6</v>
          </cell>
          <cell r="D434">
            <v>44.82</v>
          </cell>
          <cell r="E434">
            <v>30.13</v>
          </cell>
          <cell r="I434">
            <v>35.792499999999997</v>
          </cell>
        </row>
        <row r="435">
          <cell r="A435">
            <v>41335</v>
          </cell>
          <cell r="B435">
            <v>29.66</v>
          </cell>
          <cell r="C435">
            <v>38.57</v>
          </cell>
          <cell r="D435">
            <v>44.52</v>
          </cell>
          <cell r="E435">
            <v>30.11</v>
          </cell>
          <cell r="I435">
            <v>35.715000000000003</v>
          </cell>
        </row>
        <row r="436">
          <cell r="A436">
            <v>41336</v>
          </cell>
          <cell r="B436">
            <v>29.66</v>
          </cell>
          <cell r="C436">
            <v>38.57</v>
          </cell>
          <cell r="D436">
            <v>44.52</v>
          </cell>
          <cell r="E436">
            <v>30.11</v>
          </cell>
          <cell r="I436">
            <v>35.715000000000003</v>
          </cell>
        </row>
        <row r="437">
          <cell r="A437">
            <v>41337</v>
          </cell>
          <cell r="B437">
            <v>29.66</v>
          </cell>
          <cell r="C437">
            <v>38.520000000000003</v>
          </cell>
          <cell r="D437">
            <v>44.5</v>
          </cell>
          <cell r="E437">
            <v>30.1</v>
          </cell>
          <cell r="I437">
            <v>35.695</v>
          </cell>
        </row>
        <row r="438">
          <cell r="A438">
            <v>41338</v>
          </cell>
          <cell r="B438">
            <v>29.67</v>
          </cell>
          <cell r="C438">
            <v>38.56</v>
          </cell>
          <cell r="D438">
            <v>44.78</v>
          </cell>
          <cell r="E438">
            <v>30.2</v>
          </cell>
          <cell r="I438">
            <v>35.802500000000002</v>
          </cell>
        </row>
        <row r="439">
          <cell r="A439">
            <v>41339</v>
          </cell>
          <cell r="B439">
            <v>29.62</v>
          </cell>
          <cell r="C439">
            <v>38.590000000000003</v>
          </cell>
          <cell r="D439">
            <v>44.78</v>
          </cell>
          <cell r="E439">
            <v>30.34</v>
          </cell>
          <cell r="I439">
            <v>35.832500000000003</v>
          </cell>
        </row>
        <row r="440">
          <cell r="A440">
            <v>41340</v>
          </cell>
          <cell r="B440">
            <v>29.66</v>
          </cell>
          <cell r="C440">
            <v>38.4</v>
          </cell>
          <cell r="D440">
            <v>44.36</v>
          </cell>
          <cell r="E440">
            <v>30.19</v>
          </cell>
          <cell r="I440">
            <v>35.652500000000003</v>
          </cell>
        </row>
        <row r="441">
          <cell r="A441">
            <v>41341</v>
          </cell>
          <cell r="B441">
            <v>29.6</v>
          </cell>
          <cell r="C441">
            <v>38.659999999999997</v>
          </cell>
          <cell r="D441">
            <v>44.35</v>
          </cell>
          <cell r="E441">
            <v>30.26</v>
          </cell>
          <cell r="I441">
            <v>35.717499999999994</v>
          </cell>
        </row>
        <row r="442">
          <cell r="A442">
            <v>41342</v>
          </cell>
          <cell r="B442">
            <v>29.62</v>
          </cell>
          <cell r="C442">
            <v>38.68</v>
          </cell>
          <cell r="D442">
            <v>44.33</v>
          </cell>
          <cell r="E442">
            <v>30.2</v>
          </cell>
          <cell r="I442">
            <v>35.707499999999996</v>
          </cell>
        </row>
        <row r="443">
          <cell r="A443">
            <v>41343</v>
          </cell>
          <cell r="B443">
            <v>29.62</v>
          </cell>
          <cell r="C443">
            <v>38.68</v>
          </cell>
          <cell r="D443">
            <v>44.33</v>
          </cell>
          <cell r="E443">
            <v>30.2</v>
          </cell>
          <cell r="I443">
            <v>35.707499999999996</v>
          </cell>
        </row>
        <row r="444">
          <cell r="A444">
            <v>41344</v>
          </cell>
          <cell r="B444">
            <v>29.64</v>
          </cell>
          <cell r="C444">
            <v>38.4</v>
          </cell>
          <cell r="D444">
            <v>44.1</v>
          </cell>
          <cell r="E444">
            <v>30.18</v>
          </cell>
          <cell r="I444">
            <v>35.58</v>
          </cell>
        </row>
        <row r="445">
          <cell r="A445">
            <v>41345</v>
          </cell>
          <cell r="B445">
            <v>29.45</v>
          </cell>
          <cell r="C445">
            <v>38.29</v>
          </cell>
          <cell r="D445">
            <v>43.8</v>
          </cell>
          <cell r="E445">
            <v>30.18</v>
          </cell>
          <cell r="I445">
            <v>35.43</v>
          </cell>
        </row>
        <row r="446">
          <cell r="A446">
            <v>41346</v>
          </cell>
          <cell r="B446">
            <v>29.47</v>
          </cell>
          <cell r="C446">
            <v>38.29</v>
          </cell>
          <cell r="D446">
            <v>43.81</v>
          </cell>
          <cell r="E446">
            <v>30.3</v>
          </cell>
          <cell r="I446">
            <v>35.467500000000001</v>
          </cell>
        </row>
        <row r="447">
          <cell r="A447">
            <v>41347</v>
          </cell>
          <cell r="B447">
            <v>29.48</v>
          </cell>
          <cell r="C447">
            <v>38.14</v>
          </cell>
          <cell r="D447">
            <v>43.95</v>
          </cell>
          <cell r="E447">
            <v>30.46</v>
          </cell>
          <cell r="I447">
            <v>35.5075</v>
          </cell>
        </row>
        <row r="448">
          <cell r="A448">
            <v>41348</v>
          </cell>
          <cell r="B448">
            <v>29.45</v>
          </cell>
          <cell r="C448">
            <v>38.22</v>
          </cell>
          <cell r="D448">
            <v>44.33</v>
          </cell>
          <cell r="E448">
            <v>30.41</v>
          </cell>
          <cell r="I448">
            <v>35.602499999999999</v>
          </cell>
        </row>
        <row r="449">
          <cell r="A449">
            <v>41349</v>
          </cell>
          <cell r="B449">
            <v>29.4</v>
          </cell>
          <cell r="C449">
            <v>38.24</v>
          </cell>
          <cell r="D449">
            <v>44.41</v>
          </cell>
          <cell r="E449">
            <v>30.34</v>
          </cell>
          <cell r="I449">
            <v>35.597499999999997</v>
          </cell>
        </row>
        <row r="450">
          <cell r="A450">
            <v>41350</v>
          </cell>
          <cell r="B450">
            <v>29.4</v>
          </cell>
          <cell r="C450">
            <v>38.24</v>
          </cell>
          <cell r="D450">
            <v>44.41</v>
          </cell>
          <cell r="E450">
            <v>30.34</v>
          </cell>
          <cell r="I450">
            <v>35.597499999999997</v>
          </cell>
        </row>
        <row r="451">
          <cell r="A451">
            <v>41351</v>
          </cell>
          <cell r="B451">
            <v>29.44</v>
          </cell>
          <cell r="C451">
            <v>37.909999999999997</v>
          </cell>
          <cell r="D451">
            <v>44.33</v>
          </cell>
          <cell r="E451">
            <v>30.36</v>
          </cell>
          <cell r="I451">
            <v>35.51</v>
          </cell>
        </row>
        <row r="452">
          <cell r="A452">
            <v>41352</v>
          </cell>
          <cell r="B452">
            <v>29.19</v>
          </cell>
          <cell r="C452">
            <v>37.72</v>
          </cell>
          <cell r="D452">
            <v>44</v>
          </cell>
          <cell r="E452">
            <v>30.2</v>
          </cell>
          <cell r="I452">
            <v>35.277499999999996</v>
          </cell>
        </row>
        <row r="453">
          <cell r="A453">
            <v>41353</v>
          </cell>
          <cell r="B453">
            <v>29.03</v>
          </cell>
          <cell r="C453">
            <v>37.270000000000003</v>
          </cell>
          <cell r="D453">
            <v>43.75</v>
          </cell>
          <cell r="E453">
            <v>29.98</v>
          </cell>
          <cell r="I453">
            <v>35.0075</v>
          </cell>
        </row>
        <row r="454">
          <cell r="A454">
            <v>41354</v>
          </cell>
          <cell r="B454">
            <v>29.03</v>
          </cell>
          <cell r="C454">
            <v>37.479999999999997</v>
          </cell>
          <cell r="D454">
            <v>43.78</v>
          </cell>
          <cell r="E454">
            <v>30.02</v>
          </cell>
          <cell r="I454">
            <v>35.077500000000001</v>
          </cell>
        </row>
        <row r="455">
          <cell r="A455">
            <v>41355</v>
          </cell>
          <cell r="B455">
            <v>29.04</v>
          </cell>
          <cell r="C455">
            <v>37.39</v>
          </cell>
          <cell r="D455">
            <v>44</v>
          </cell>
          <cell r="E455">
            <v>30.18</v>
          </cell>
          <cell r="I455">
            <v>35.152500000000003</v>
          </cell>
        </row>
        <row r="456">
          <cell r="A456">
            <v>41356</v>
          </cell>
          <cell r="B456">
            <v>29.16</v>
          </cell>
          <cell r="C456">
            <v>37.659999999999997</v>
          </cell>
          <cell r="D456">
            <v>44.23</v>
          </cell>
          <cell r="E456">
            <v>30.27</v>
          </cell>
          <cell r="I456">
            <v>35.33</v>
          </cell>
        </row>
        <row r="457">
          <cell r="A457">
            <v>41357</v>
          </cell>
          <cell r="B457">
            <v>29.16</v>
          </cell>
          <cell r="C457">
            <v>37.659999999999997</v>
          </cell>
          <cell r="D457">
            <v>44.23</v>
          </cell>
          <cell r="E457">
            <v>30.27</v>
          </cell>
          <cell r="I457">
            <v>35.33</v>
          </cell>
        </row>
        <row r="458">
          <cell r="A458">
            <v>41358</v>
          </cell>
          <cell r="B458">
            <v>29.09</v>
          </cell>
          <cell r="C458">
            <v>37.78</v>
          </cell>
          <cell r="D458">
            <v>44.24</v>
          </cell>
          <cell r="E458">
            <v>30.26</v>
          </cell>
          <cell r="I458">
            <v>35.342500000000001</v>
          </cell>
        </row>
        <row r="459">
          <cell r="A459">
            <v>41359</v>
          </cell>
          <cell r="B459">
            <v>29.18</v>
          </cell>
          <cell r="C459">
            <v>37.43</v>
          </cell>
          <cell r="D459">
            <v>44.17</v>
          </cell>
          <cell r="E459">
            <v>30.41</v>
          </cell>
          <cell r="I459">
            <v>35.297499999999999</v>
          </cell>
        </row>
        <row r="460">
          <cell r="A460">
            <v>41360</v>
          </cell>
          <cell r="B460">
            <v>29.21</v>
          </cell>
          <cell r="C460">
            <v>37.47</v>
          </cell>
          <cell r="D460">
            <v>44.19</v>
          </cell>
          <cell r="E460">
            <v>30.47</v>
          </cell>
          <cell r="I460">
            <v>35.335000000000001</v>
          </cell>
        </row>
        <row r="461">
          <cell r="A461">
            <v>41361</v>
          </cell>
          <cell r="B461">
            <v>29.1</v>
          </cell>
          <cell r="C461">
            <v>37.090000000000003</v>
          </cell>
          <cell r="D461">
            <v>43.98</v>
          </cell>
          <cell r="E461">
            <v>30.3</v>
          </cell>
          <cell r="I461">
            <v>35.1175</v>
          </cell>
        </row>
        <row r="462">
          <cell r="A462">
            <v>41362</v>
          </cell>
          <cell r="B462">
            <v>29.2</v>
          </cell>
          <cell r="C462">
            <v>37.340000000000003</v>
          </cell>
          <cell r="D462">
            <v>44.32</v>
          </cell>
          <cell r="E462">
            <v>30.29</v>
          </cell>
          <cell r="I462">
            <v>35.287500000000001</v>
          </cell>
        </row>
        <row r="463">
          <cell r="A463">
            <v>41363</v>
          </cell>
          <cell r="B463">
            <v>29.2</v>
          </cell>
          <cell r="C463">
            <v>37.340000000000003</v>
          </cell>
          <cell r="D463">
            <v>44.32</v>
          </cell>
          <cell r="E463">
            <v>30.29</v>
          </cell>
          <cell r="I463">
            <v>35.287500000000001</v>
          </cell>
        </row>
        <row r="464">
          <cell r="A464">
            <v>41364</v>
          </cell>
          <cell r="B464">
            <v>29.2</v>
          </cell>
          <cell r="C464">
            <v>37.340000000000003</v>
          </cell>
          <cell r="D464">
            <v>44.32</v>
          </cell>
          <cell r="E464">
            <v>30.29</v>
          </cell>
          <cell r="I464">
            <v>35.287500000000001</v>
          </cell>
        </row>
        <row r="465">
          <cell r="A465">
            <v>41365</v>
          </cell>
          <cell r="B465">
            <v>29.14</v>
          </cell>
          <cell r="C465">
            <v>37.17</v>
          </cell>
          <cell r="D465">
            <v>44.14</v>
          </cell>
          <cell r="E465">
            <v>30.17</v>
          </cell>
          <cell r="I465">
            <v>35.155000000000001</v>
          </cell>
        </row>
        <row r="466">
          <cell r="A466">
            <v>41366</v>
          </cell>
          <cell r="B466">
            <v>29.15</v>
          </cell>
          <cell r="C466">
            <v>37.39</v>
          </cell>
          <cell r="D466">
            <v>44.3</v>
          </cell>
          <cell r="E466">
            <v>30.31</v>
          </cell>
          <cell r="I466">
            <v>35.287499999999994</v>
          </cell>
        </row>
        <row r="467">
          <cell r="A467">
            <v>41367</v>
          </cell>
          <cell r="B467">
            <v>29.3</v>
          </cell>
          <cell r="C467">
            <v>37.409999999999997</v>
          </cell>
          <cell r="D467">
            <v>44.09</v>
          </cell>
          <cell r="E467">
            <v>30.52</v>
          </cell>
          <cell r="I467">
            <v>35.33</v>
          </cell>
        </row>
        <row r="468">
          <cell r="A468">
            <v>41368</v>
          </cell>
          <cell r="B468">
            <v>29.26</v>
          </cell>
          <cell r="C468">
            <v>37.47</v>
          </cell>
          <cell r="D468">
            <v>44.17</v>
          </cell>
          <cell r="E468">
            <v>30.54</v>
          </cell>
          <cell r="I468">
            <v>35.36</v>
          </cell>
        </row>
        <row r="469">
          <cell r="A469">
            <v>41369</v>
          </cell>
          <cell r="B469">
            <v>29.12</v>
          </cell>
          <cell r="C469">
            <v>37.56</v>
          </cell>
          <cell r="D469">
            <v>44.28</v>
          </cell>
          <cell r="E469">
            <v>30.23</v>
          </cell>
          <cell r="I469">
            <v>35.297499999999999</v>
          </cell>
        </row>
        <row r="470">
          <cell r="A470">
            <v>41370</v>
          </cell>
          <cell r="B470">
            <v>29.09</v>
          </cell>
          <cell r="C470">
            <v>37.630000000000003</v>
          </cell>
          <cell r="D470">
            <v>44.36</v>
          </cell>
          <cell r="E470">
            <v>30.27</v>
          </cell>
          <cell r="I470">
            <v>35.337499999999999</v>
          </cell>
        </row>
        <row r="471">
          <cell r="A471">
            <v>41371</v>
          </cell>
          <cell r="B471">
            <v>29.09</v>
          </cell>
          <cell r="C471">
            <v>37.630000000000003</v>
          </cell>
          <cell r="D471">
            <v>44.36</v>
          </cell>
          <cell r="E471">
            <v>30.27</v>
          </cell>
          <cell r="I471">
            <v>35.337499999999999</v>
          </cell>
        </row>
        <row r="472">
          <cell r="A472">
            <v>41372</v>
          </cell>
          <cell r="B472">
            <v>29.19</v>
          </cell>
          <cell r="C472">
            <v>37.630000000000003</v>
          </cell>
          <cell r="D472">
            <v>44.36</v>
          </cell>
          <cell r="E472">
            <v>30.27</v>
          </cell>
          <cell r="I472">
            <v>35.362500000000004</v>
          </cell>
        </row>
        <row r="473">
          <cell r="A473">
            <v>41373</v>
          </cell>
          <cell r="B473">
            <v>28.92</v>
          </cell>
          <cell r="C473">
            <v>37.65</v>
          </cell>
          <cell r="D473">
            <v>44.04</v>
          </cell>
          <cell r="E473">
            <v>30.04</v>
          </cell>
          <cell r="I473">
            <v>35.162499999999994</v>
          </cell>
        </row>
        <row r="474">
          <cell r="A474">
            <v>41374</v>
          </cell>
          <cell r="B474">
            <v>28.79</v>
          </cell>
          <cell r="C474">
            <v>37.56</v>
          </cell>
          <cell r="D474">
            <v>44.01</v>
          </cell>
          <cell r="E474">
            <v>30.09</v>
          </cell>
          <cell r="I474">
            <v>35.112499999999997</v>
          </cell>
        </row>
        <row r="475">
          <cell r="A475">
            <v>41375</v>
          </cell>
          <cell r="B475">
            <v>28.85</v>
          </cell>
          <cell r="C475">
            <v>37.58</v>
          </cell>
          <cell r="D475">
            <v>44.13</v>
          </cell>
          <cell r="E475">
            <v>30.23</v>
          </cell>
          <cell r="I475">
            <v>35.197499999999998</v>
          </cell>
        </row>
        <row r="476">
          <cell r="A476">
            <v>41376</v>
          </cell>
          <cell r="B476">
            <v>28.85</v>
          </cell>
          <cell r="C476">
            <v>37.58</v>
          </cell>
          <cell r="D476">
            <v>44.13</v>
          </cell>
          <cell r="E476">
            <v>30.23</v>
          </cell>
          <cell r="I476">
            <v>35.197499999999998</v>
          </cell>
        </row>
        <row r="477">
          <cell r="A477">
            <v>41377</v>
          </cell>
          <cell r="B477">
            <v>28.85</v>
          </cell>
          <cell r="C477">
            <v>37.58</v>
          </cell>
          <cell r="D477">
            <v>44.13</v>
          </cell>
          <cell r="E477">
            <v>30.23</v>
          </cell>
          <cell r="I477">
            <v>35.197499999999998</v>
          </cell>
        </row>
        <row r="478">
          <cell r="A478">
            <v>41378</v>
          </cell>
          <cell r="B478">
            <v>28.85</v>
          </cell>
          <cell r="C478">
            <v>37.58</v>
          </cell>
          <cell r="D478">
            <v>44.13</v>
          </cell>
          <cell r="E478">
            <v>30.23</v>
          </cell>
          <cell r="I478">
            <v>35.197499999999998</v>
          </cell>
        </row>
        <row r="479">
          <cell r="A479">
            <v>41379</v>
          </cell>
          <cell r="B479">
            <v>28.85</v>
          </cell>
          <cell r="C479">
            <v>37.58</v>
          </cell>
          <cell r="D479">
            <v>44.13</v>
          </cell>
          <cell r="E479">
            <v>30.23</v>
          </cell>
          <cell r="I479">
            <v>35.197499999999998</v>
          </cell>
        </row>
        <row r="480">
          <cell r="A480">
            <v>41380</v>
          </cell>
          <cell r="B480">
            <v>28.85</v>
          </cell>
          <cell r="C480">
            <v>37.58</v>
          </cell>
          <cell r="D480">
            <v>44.13</v>
          </cell>
          <cell r="E480">
            <v>30.23</v>
          </cell>
          <cell r="I480">
            <v>35.197499999999998</v>
          </cell>
        </row>
        <row r="481">
          <cell r="A481">
            <v>41381</v>
          </cell>
          <cell r="B481">
            <v>28.79</v>
          </cell>
          <cell r="C481">
            <v>37.840000000000003</v>
          </cell>
          <cell r="D481">
            <v>44.13</v>
          </cell>
          <cell r="E481">
            <v>29.75</v>
          </cell>
          <cell r="I481">
            <v>35.127499999999998</v>
          </cell>
        </row>
        <row r="482">
          <cell r="A482">
            <v>41382</v>
          </cell>
          <cell r="B482">
            <v>28.66</v>
          </cell>
          <cell r="C482">
            <v>37.29</v>
          </cell>
          <cell r="D482">
            <v>43.61</v>
          </cell>
          <cell r="E482">
            <v>29.41</v>
          </cell>
          <cell r="I482">
            <v>34.7425</v>
          </cell>
        </row>
        <row r="483">
          <cell r="A483">
            <v>41383</v>
          </cell>
          <cell r="B483">
            <v>28.57</v>
          </cell>
          <cell r="C483">
            <v>37.19</v>
          </cell>
          <cell r="D483">
            <v>43.56</v>
          </cell>
          <cell r="E483">
            <v>29.28</v>
          </cell>
          <cell r="I483">
            <v>34.65</v>
          </cell>
        </row>
        <row r="484">
          <cell r="A484">
            <v>41384</v>
          </cell>
          <cell r="B484">
            <v>28.49</v>
          </cell>
          <cell r="C484">
            <v>37.18</v>
          </cell>
          <cell r="D484">
            <v>43.66</v>
          </cell>
          <cell r="E484">
            <v>29.34</v>
          </cell>
          <cell r="I484">
            <v>34.667499999999997</v>
          </cell>
        </row>
        <row r="485">
          <cell r="A485">
            <v>41385</v>
          </cell>
          <cell r="B485">
            <v>28.49</v>
          </cell>
          <cell r="C485">
            <v>37.18</v>
          </cell>
          <cell r="D485">
            <v>43.66</v>
          </cell>
          <cell r="E485">
            <v>29.34</v>
          </cell>
          <cell r="I485">
            <v>34.667499999999997</v>
          </cell>
        </row>
        <row r="486">
          <cell r="A486">
            <v>41386</v>
          </cell>
          <cell r="B486">
            <v>28.43</v>
          </cell>
          <cell r="C486">
            <v>37.04</v>
          </cell>
          <cell r="D486">
            <v>43.16</v>
          </cell>
          <cell r="E486">
            <v>29.15</v>
          </cell>
          <cell r="I486">
            <v>34.445</v>
          </cell>
        </row>
        <row r="487">
          <cell r="A487">
            <v>41387</v>
          </cell>
          <cell r="B487">
            <v>28.62</v>
          </cell>
          <cell r="C487">
            <v>37.25</v>
          </cell>
          <cell r="D487">
            <v>43.67</v>
          </cell>
          <cell r="E487">
            <v>29.23</v>
          </cell>
          <cell r="I487">
            <v>34.692500000000003</v>
          </cell>
        </row>
        <row r="488">
          <cell r="A488">
            <v>41388</v>
          </cell>
          <cell r="B488">
            <v>28.72</v>
          </cell>
          <cell r="C488">
            <v>37.24</v>
          </cell>
          <cell r="D488">
            <v>43.66</v>
          </cell>
          <cell r="E488">
            <v>29.33</v>
          </cell>
          <cell r="I488">
            <v>34.737499999999997</v>
          </cell>
        </row>
        <row r="489">
          <cell r="A489">
            <v>41389</v>
          </cell>
          <cell r="B489">
            <v>28.75</v>
          </cell>
          <cell r="C489">
            <v>37.42</v>
          </cell>
          <cell r="D489">
            <v>43.95</v>
          </cell>
          <cell r="E489">
            <v>29.53</v>
          </cell>
          <cell r="I489">
            <v>34.912500000000001</v>
          </cell>
        </row>
        <row r="490">
          <cell r="A490">
            <v>41390</v>
          </cell>
          <cell r="B490">
            <v>29.12</v>
          </cell>
          <cell r="C490">
            <v>37.82</v>
          </cell>
          <cell r="D490">
            <v>44.88</v>
          </cell>
          <cell r="E490">
            <v>29.93</v>
          </cell>
          <cell r="I490">
            <v>35.4375</v>
          </cell>
        </row>
        <row r="491">
          <cell r="A491">
            <v>41391</v>
          </cell>
          <cell r="B491">
            <v>29.24</v>
          </cell>
          <cell r="C491">
            <v>37.97</v>
          </cell>
          <cell r="D491">
            <v>45.06</v>
          </cell>
          <cell r="E491">
            <v>29.92</v>
          </cell>
          <cell r="I491">
            <v>35.547499999999999</v>
          </cell>
        </row>
        <row r="492">
          <cell r="A492">
            <v>41392</v>
          </cell>
          <cell r="B492">
            <v>29.24</v>
          </cell>
          <cell r="C492">
            <v>37.97</v>
          </cell>
          <cell r="D492">
            <v>45.06</v>
          </cell>
          <cell r="E492">
            <v>29.92</v>
          </cell>
          <cell r="I492">
            <v>35.547499999999999</v>
          </cell>
        </row>
        <row r="493">
          <cell r="A493">
            <v>41393</v>
          </cell>
          <cell r="B493">
            <v>29.03</v>
          </cell>
          <cell r="C493">
            <v>37.787500000000001</v>
          </cell>
          <cell r="D493">
            <v>44.914999999999999</v>
          </cell>
          <cell r="E493">
            <v>29.774999999999999</v>
          </cell>
          <cell r="I493">
            <v>35.376874999999998</v>
          </cell>
        </row>
        <row r="494">
          <cell r="A494">
            <v>41394</v>
          </cell>
          <cell r="B494">
            <v>29.14</v>
          </cell>
          <cell r="C494">
            <v>38.049999999999997</v>
          </cell>
          <cell r="D494">
            <v>45.04</v>
          </cell>
          <cell r="E494">
            <v>30.03</v>
          </cell>
          <cell r="I494">
            <v>35.564999999999998</v>
          </cell>
        </row>
        <row r="495">
          <cell r="A495">
            <v>41395</v>
          </cell>
          <cell r="B495">
            <v>29.22</v>
          </cell>
          <cell r="C495">
            <v>38.07</v>
          </cell>
          <cell r="D495">
            <v>45.18</v>
          </cell>
          <cell r="E495">
            <v>30.09</v>
          </cell>
          <cell r="I495">
            <v>35.64</v>
          </cell>
        </row>
        <row r="496">
          <cell r="A496">
            <v>41396</v>
          </cell>
          <cell r="B496">
            <v>29.22</v>
          </cell>
          <cell r="C496">
            <v>38.07</v>
          </cell>
          <cell r="D496">
            <v>45.18</v>
          </cell>
          <cell r="E496">
            <v>30.09</v>
          </cell>
          <cell r="I496">
            <v>35.64</v>
          </cell>
        </row>
        <row r="497">
          <cell r="A497">
            <v>41397</v>
          </cell>
          <cell r="B497">
            <v>29.47</v>
          </cell>
          <cell r="C497">
            <v>38.43</v>
          </cell>
          <cell r="D497">
            <v>45.67</v>
          </cell>
          <cell r="E497">
            <v>30.12</v>
          </cell>
          <cell r="I497">
            <v>35.922499999999999</v>
          </cell>
        </row>
        <row r="498">
          <cell r="A498">
            <v>41398</v>
          </cell>
          <cell r="B498">
            <v>29.47</v>
          </cell>
          <cell r="C498">
            <v>38.43</v>
          </cell>
          <cell r="D498">
            <v>45.67</v>
          </cell>
          <cell r="E498">
            <v>30.12</v>
          </cell>
          <cell r="I498">
            <v>35.922499999999999</v>
          </cell>
        </row>
        <row r="499">
          <cell r="A499">
            <v>41399</v>
          </cell>
          <cell r="B499">
            <v>29.47</v>
          </cell>
          <cell r="C499">
            <v>38.43</v>
          </cell>
          <cell r="D499">
            <v>45.67</v>
          </cell>
          <cell r="E499">
            <v>30.12</v>
          </cell>
          <cell r="I499">
            <v>35.922499999999999</v>
          </cell>
        </row>
        <row r="500">
          <cell r="A500">
            <v>41400</v>
          </cell>
          <cell r="B500">
            <v>29.52</v>
          </cell>
          <cell r="C500">
            <v>38.5</v>
          </cell>
          <cell r="D500">
            <v>45.75</v>
          </cell>
          <cell r="E500">
            <v>30.19</v>
          </cell>
          <cell r="I500">
            <v>35.99</v>
          </cell>
        </row>
        <row r="501">
          <cell r="A501">
            <v>41401</v>
          </cell>
          <cell r="B501">
            <v>29.55</v>
          </cell>
          <cell r="C501">
            <v>38.53</v>
          </cell>
          <cell r="D501">
            <v>45.85</v>
          </cell>
          <cell r="E501">
            <v>30.12</v>
          </cell>
          <cell r="I501">
            <v>36.012500000000003</v>
          </cell>
        </row>
        <row r="502">
          <cell r="A502">
            <v>41402</v>
          </cell>
          <cell r="B502">
            <v>29.45</v>
          </cell>
          <cell r="C502">
            <v>38.42</v>
          </cell>
          <cell r="D502">
            <v>45.48</v>
          </cell>
          <cell r="E502">
            <v>29.83</v>
          </cell>
          <cell r="I502">
            <v>35.795000000000002</v>
          </cell>
        </row>
        <row r="503">
          <cell r="A503">
            <v>41403</v>
          </cell>
          <cell r="B503">
            <v>29.26</v>
          </cell>
          <cell r="C503">
            <v>38.39</v>
          </cell>
          <cell r="D503">
            <v>45.36</v>
          </cell>
          <cell r="E503">
            <v>29.83</v>
          </cell>
          <cell r="I503">
            <v>35.71</v>
          </cell>
        </row>
        <row r="504">
          <cell r="A504">
            <v>41404</v>
          </cell>
          <cell r="B504">
            <v>29.48</v>
          </cell>
          <cell r="C504">
            <v>38.340000000000003</v>
          </cell>
          <cell r="D504">
            <v>45.42</v>
          </cell>
          <cell r="E504">
            <v>29.62</v>
          </cell>
          <cell r="I504">
            <v>35.715000000000003</v>
          </cell>
        </row>
        <row r="505">
          <cell r="A505">
            <v>41405</v>
          </cell>
          <cell r="B505">
            <v>29.59</v>
          </cell>
          <cell r="C505">
            <v>38.369999999999997</v>
          </cell>
          <cell r="D505">
            <v>45.44</v>
          </cell>
          <cell r="E505">
            <v>29.57</v>
          </cell>
          <cell r="I505">
            <v>35.7425</v>
          </cell>
        </row>
        <row r="506">
          <cell r="A506">
            <v>41406</v>
          </cell>
          <cell r="B506">
            <v>29.59</v>
          </cell>
          <cell r="C506">
            <v>38.369999999999997</v>
          </cell>
          <cell r="D506">
            <v>45.44</v>
          </cell>
          <cell r="E506">
            <v>29.57</v>
          </cell>
          <cell r="I506">
            <v>35.7425</v>
          </cell>
        </row>
        <row r="507">
          <cell r="A507">
            <v>41407</v>
          </cell>
          <cell r="B507">
            <v>29.67</v>
          </cell>
          <cell r="C507">
            <v>38.369999999999997</v>
          </cell>
          <cell r="D507">
            <v>45.45</v>
          </cell>
          <cell r="E507">
            <v>29.52</v>
          </cell>
          <cell r="I507">
            <v>35.752499999999998</v>
          </cell>
        </row>
        <row r="508">
          <cell r="A508">
            <v>41408</v>
          </cell>
          <cell r="B508">
            <v>29.45</v>
          </cell>
          <cell r="C508">
            <v>38.229999999999997</v>
          </cell>
          <cell r="D508">
            <v>45.02</v>
          </cell>
          <cell r="E508">
            <v>29.3</v>
          </cell>
          <cell r="I508">
            <v>35.5</v>
          </cell>
        </row>
        <row r="509">
          <cell r="A509">
            <v>41409</v>
          </cell>
          <cell r="B509">
            <v>29.61</v>
          </cell>
          <cell r="C509">
            <v>38.19</v>
          </cell>
          <cell r="D509">
            <v>44.98</v>
          </cell>
          <cell r="E509">
            <v>29.21</v>
          </cell>
          <cell r="I509">
            <v>35.497500000000002</v>
          </cell>
        </row>
        <row r="510">
          <cell r="A510">
            <v>41410</v>
          </cell>
          <cell r="B510">
            <v>29.55</v>
          </cell>
          <cell r="C510">
            <v>37.950000000000003</v>
          </cell>
          <cell r="D510">
            <v>44.92</v>
          </cell>
          <cell r="E510">
            <v>29.15</v>
          </cell>
          <cell r="I510">
            <v>35.392499999999998</v>
          </cell>
        </row>
        <row r="511">
          <cell r="A511">
            <v>41411</v>
          </cell>
          <cell r="B511">
            <v>29.64</v>
          </cell>
          <cell r="C511">
            <v>38.06</v>
          </cell>
          <cell r="D511">
            <v>45.13</v>
          </cell>
          <cell r="E511">
            <v>28.86</v>
          </cell>
          <cell r="I511">
            <v>35.422499999999999</v>
          </cell>
        </row>
        <row r="512">
          <cell r="A512">
            <v>41412</v>
          </cell>
          <cell r="B512">
            <v>29.66</v>
          </cell>
          <cell r="C512">
            <v>38.049999999999997</v>
          </cell>
          <cell r="D512">
            <v>45.11</v>
          </cell>
          <cell r="E512">
            <v>28.8</v>
          </cell>
          <cell r="I512">
            <v>35.405000000000001</v>
          </cell>
        </row>
        <row r="513">
          <cell r="A513">
            <v>41413</v>
          </cell>
          <cell r="B513">
            <v>29.66</v>
          </cell>
          <cell r="C513">
            <v>38.049999999999997</v>
          </cell>
          <cell r="D513">
            <v>45.11</v>
          </cell>
          <cell r="E513">
            <v>28.8</v>
          </cell>
          <cell r="I513">
            <v>35.405000000000001</v>
          </cell>
        </row>
        <row r="514">
          <cell r="A514">
            <v>41414</v>
          </cell>
          <cell r="B514">
            <v>29.73</v>
          </cell>
          <cell r="C514">
            <v>38.020000000000003</v>
          </cell>
          <cell r="D514">
            <v>45</v>
          </cell>
          <cell r="E514">
            <v>28.86</v>
          </cell>
          <cell r="I514">
            <v>35.402500000000003</v>
          </cell>
        </row>
        <row r="515">
          <cell r="A515">
            <v>41415</v>
          </cell>
          <cell r="B515">
            <v>29.62</v>
          </cell>
          <cell r="C515">
            <v>38.020000000000003</v>
          </cell>
          <cell r="D515">
            <v>45.01</v>
          </cell>
          <cell r="E515">
            <v>28.82</v>
          </cell>
          <cell r="I515">
            <v>35.3675</v>
          </cell>
        </row>
        <row r="516">
          <cell r="A516">
            <v>41416</v>
          </cell>
          <cell r="B516">
            <v>29.65</v>
          </cell>
          <cell r="C516">
            <v>38.21</v>
          </cell>
          <cell r="D516">
            <v>44.84</v>
          </cell>
          <cell r="E516">
            <v>28.89</v>
          </cell>
          <cell r="I516">
            <v>35.397500000000001</v>
          </cell>
        </row>
        <row r="517">
          <cell r="A517">
            <v>41417</v>
          </cell>
          <cell r="B517">
            <v>29.82</v>
          </cell>
          <cell r="C517">
            <v>38.19</v>
          </cell>
          <cell r="D517">
            <v>44.71</v>
          </cell>
          <cell r="E517">
            <v>28.61</v>
          </cell>
          <cell r="I517">
            <v>35.332499999999996</v>
          </cell>
        </row>
        <row r="518">
          <cell r="A518">
            <v>41418</v>
          </cell>
          <cell r="B518">
            <v>29.82</v>
          </cell>
          <cell r="C518">
            <v>38.369999999999997</v>
          </cell>
          <cell r="D518">
            <v>44.82</v>
          </cell>
          <cell r="E518">
            <v>28.78</v>
          </cell>
          <cell r="I518">
            <v>35.447499999999998</v>
          </cell>
        </row>
        <row r="519">
          <cell r="A519">
            <v>41419</v>
          </cell>
          <cell r="B519">
            <v>29.82</v>
          </cell>
          <cell r="C519">
            <v>38.369999999999997</v>
          </cell>
          <cell r="D519">
            <v>44.82</v>
          </cell>
          <cell r="E519">
            <v>28.78</v>
          </cell>
          <cell r="I519">
            <v>35.447499999999998</v>
          </cell>
        </row>
        <row r="520">
          <cell r="A520">
            <v>41420</v>
          </cell>
          <cell r="B520">
            <v>29.82</v>
          </cell>
          <cell r="C520">
            <v>38.369999999999997</v>
          </cell>
          <cell r="D520">
            <v>44.82</v>
          </cell>
          <cell r="E520">
            <v>28.78</v>
          </cell>
          <cell r="I520">
            <v>35.447499999999998</v>
          </cell>
        </row>
        <row r="521">
          <cell r="A521">
            <v>41421</v>
          </cell>
          <cell r="B521">
            <v>29.8</v>
          </cell>
          <cell r="C521">
            <v>38.39</v>
          </cell>
          <cell r="D521">
            <v>44.96</v>
          </cell>
          <cell r="E521">
            <v>28.55</v>
          </cell>
          <cell r="I521">
            <v>35.425000000000004</v>
          </cell>
        </row>
        <row r="522">
          <cell r="A522">
            <v>41422</v>
          </cell>
          <cell r="B522">
            <v>29.79</v>
          </cell>
          <cell r="C522">
            <v>38.299999999999997</v>
          </cell>
          <cell r="D522">
            <v>44.81</v>
          </cell>
          <cell r="E522">
            <v>28.49</v>
          </cell>
          <cell r="I522">
            <v>35.347500000000004</v>
          </cell>
        </row>
        <row r="523">
          <cell r="A523">
            <v>41423</v>
          </cell>
          <cell r="B523">
            <v>29.96</v>
          </cell>
          <cell r="C523">
            <v>38.409999999999997</v>
          </cell>
          <cell r="D523">
            <v>44.93</v>
          </cell>
          <cell r="E523">
            <v>28.55</v>
          </cell>
          <cell r="I523">
            <v>35.462500000000006</v>
          </cell>
        </row>
        <row r="524">
          <cell r="A524">
            <v>41424</v>
          </cell>
          <cell r="B524">
            <v>30.08</v>
          </cell>
          <cell r="C524">
            <v>38.85</v>
          </cell>
          <cell r="D524">
            <v>45.38</v>
          </cell>
          <cell r="E524">
            <v>28.8</v>
          </cell>
          <cell r="I524">
            <v>35.777500000000003</v>
          </cell>
        </row>
        <row r="525">
          <cell r="A525">
            <v>41425</v>
          </cell>
          <cell r="B525">
            <v>30.03</v>
          </cell>
          <cell r="C525">
            <v>39.049999999999997</v>
          </cell>
          <cell r="D525">
            <v>45.62</v>
          </cell>
          <cell r="E525">
            <v>28.81</v>
          </cell>
          <cell r="I525">
            <v>35.877499999999998</v>
          </cell>
        </row>
        <row r="526">
          <cell r="A526">
            <v>41426</v>
          </cell>
          <cell r="B526">
            <v>30.16</v>
          </cell>
          <cell r="C526">
            <v>39.03</v>
          </cell>
          <cell r="D526">
            <v>45.73</v>
          </cell>
          <cell r="E526">
            <v>28.73</v>
          </cell>
          <cell r="I526">
            <v>35.912499999999994</v>
          </cell>
        </row>
        <row r="527">
          <cell r="A527">
            <v>41427</v>
          </cell>
          <cell r="B527">
            <v>30.16</v>
          </cell>
          <cell r="C527">
            <v>39.03</v>
          </cell>
          <cell r="D527">
            <v>45.73</v>
          </cell>
          <cell r="E527">
            <v>28.73</v>
          </cell>
          <cell r="I527">
            <v>35.912499999999994</v>
          </cell>
        </row>
        <row r="528">
          <cell r="A528">
            <v>41428</v>
          </cell>
          <cell r="B528">
            <v>30.16</v>
          </cell>
          <cell r="C528">
            <v>39.03</v>
          </cell>
          <cell r="D528">
            <v>45.73</v>
          </cell>
          <cell r="E528">
            <v>28.73</v>
          </cell>
          <cell r="I528">
            <v>35.912499999999994</v>
          </cell>
        </row>
        <row r="529">
          <cell r="A529">
            <v>41429</v>
          </cell>
          <cell r="B529">
            <v>30.25</v>
          </cell>
          <cell r="C529">
            <v>39.42</v>
          </cell>
          <cell r="D529">
            <v>46.27</v>
          </cell>
          <cell r="E529">
            <v>29.33</v>
          </cell>
          <cell r="I529">
            <v>36.317499999999995</v>
          </cell>
        </row>
        <row r="530">
          <cell r="A530">
            <v>41430</v>
          </cell>
          <cell r="B530">
            <v>30.4</v>
          </cell>
          <cell r="C530">
            <v>39.630000000000003</v>
          </cell>
          <cell r="D530">
            <v>46.41</v>
          </cell>
          <cell r="E530">
            <v>29.11</v>
          </cell>
          <cell r="I530">
            <v>36.387500000000003</v>
          </cell>
        </row>
        <row r="531">
          <cell r="A531">
            <v>41431</v>
          </cell>
          <cell r="B531">
            <v>30.43</v>
          </cell>
          <cell r="C531">
            <v>39.69</v>
          </cell>
          <cell r="D531">
            <v>46.72</v>
          </cell>
          <cell r="E531">
            <v>28.74</v>
          </cell>
          <cell r="I531">
            <v>36.395000000000003</v>
          </cell>
        </row>
        <row r="532">
          <cell r="A532">
            <v>41432</v>
          </cell>
          <cell r="B532">
            <v>30.49</v>
          </cell>
          <cell r="C532">
            <v>40.299999999999997</v>
          </cell>
          <cell r="D532">
            <v>47.46</v>
          </cell>
          <cell r="E532">
            <v>28.86</v>
          </cell>
          <cell r="I532">
            <v>36.777500000000003</v>
          </cell>
        </row>
        <row r="533">
          <cell r="A533">
            <v>41433</v>
          </cell>
          <cell r="B533">
            <v>30.51</v>
          </cell>
          <cell r="C533">
            <v>40.31</v>
          </cell>
          <cell r="D533">
            <v>47.42</v>
          </cell>
          <cell r="E533">
            <v>28.86</v>
          </cell>
          <cell r="I533">
            <v>36.775000000000006</v>
          </cell>
        </row>
        <row r="534">
          <cell r="A534">
            <v>41434</v>
          </cell>
          <cell r="B534">
            <v>30.51</v>
          </cell>
          <cell r="C534">
            <v>40.31</v>
          </cell>
          <cell r="D534">
            <v>47.42</v>
          </cell>
          <cell r="E534">
            <v>28.86</v>
          </cell>
          <cell r="I534">
            <v>36.775000000000006</v>
          </cell>
        </row>
        <row r="535">
          <cell r="A535">
            <v>41435</v>
          </cell>
          <cell r="B535">
            <v>30.56</v>
          </cell>
          <cell r="C535">
            <v>40.25</v>
          </cell>
          <cell r="D535">
            <v>47.39</v>
          </cell>
          <cell r="E535">
            <v>28.69</v>
          </cell>
          <cell r="I535">
            <v>36.722500000000004</v>
          </cell>
        </row>
        <row r="536">
          <cell r="A536">
            <v>41436</v>
          </cell>
          <cell r="B536">
            <v>30.7</v>
          </cell>
          <cell r="C536">
            <v>40.64</v>
          </cell>
          <cell r="D536">
            <v>47.76</v>
          </cell>
          <cell r="E536">
            <v>28.8</v>
          </cell>
          <cell r="I536">
            <v>36.975000000000001</v>
          </cell>
        </row>
        <row r="537">
          <cell r="A537">
            <v>41437</v>
          </cell>
          <cell r="B537">
            <v>31</v>
          </cell>
          <cell r="C537">
            <v>41.16</v>
          </cell>
          <cell r="D537">
            <v>48.38</v>
          </cell>
          <cell r="E537">
            <v>29.21</v>
          </cell>
          <cell r="I537">
            <v>37.4375</v>
          </cell>
        </row>
        <row r="538">
          <cell r="A538">
            <v>41438</v>
          </cell>
          <cell r="B538">
            <v>30.91</v>
          </cell>
          <cell r="C538">
            <v>41.18</v>
          </cell>
          <cell r="D538">
            <v>48.33</v>
          </cell>
          <cell r="E538">
            <v>29.15</v>
          </cell>
          <cell r="I538">
            <v>37.392499999999998</v>
          </cell>
        </row>
        <row r="539">
          <cell r="A539">
            <v>41439</v>
          </cell>
          <cell r="B539">
            <v>30.45</v>
          </cell>
          <cell r="C539">
            <v>40.58</v>
          </cell>
          <cell r="D539">
            <v>47.72</v>
          </cell>
          <cell r="E539">
            <v>29.09</v>
          </cell>
          <cell r="I539">
            <v>36.96</v>
          </cell>
        </row>
        <row r="540">
          <cell r="A540">
            <v>41440</v>
          </cell>
          <cell r="B540">
            <v>30.44</v>
          </cell>
          <cell r="C540">
            <v>40.44</v>
          </cell>
          <cell r="D540">
            <v>47.46</v>
          </cell>
          <cell r="E540">
            <v>29.11</v>
          </cell>
          <cell r="I540">
            <v>36.862499999999997</v>
          </cell>
        </row>
        <row r="541">
          <cell r="A541">
            <v>41441</v>
          </cell>
          <cell r="B541">
            <v>30.44</v>
          </cell>
          <cell r="C541">
            <v>40.44</v>
          </cell>
          <cell r="D541">
            <v>47.46</v>
          </cell>
          <cell r="E541">
            <v>29.11</v>
          </cell>
          <cell r="I541">
            <v>36.862499999999997</v>
          </cell>
        </row>
        <row r="542">
          <cell r="A542">
            <v>41442</v>
          </cell>
          <cell r="B542">
            <v>30.49</v>
          </cell>
          <cell r="C542">
            <v>40.54</v>
          </cell>
          <cell r="D542">
            <v>47.8</v>
          </cell>
          <cell r="E542">
            <v>29.17</v>
          </cell>
          <cell r="I542">
            <v>37</v>
          </cell>
        </row>
        <row r="543">
          <cell r="A543">
            <v>41443</v>
          </cell>
          <cell r="B543">
            <v>30.61</v>
          </cell>
          <cell r="C543">
            <v>40.79</v>
          </cell>
          <cell r="D543">
            <v>47.98</v>
          </cell>
          <cell r="E543">
            <v>29.06</v>
          </cell>
          <cell r="I543">
            <v>37.11</v>
          </cell>
        </row>
        <row r="544">
          <cell r="A544">
            <v>41444</v>
          </cell>
          <cell r="B544">
            <v>30.89</v>
          </cell>
          <cell r="C544">
            <v>41.28</v>
          </cell>
          <cell r="D544">
            <v>48.15</v>
          </cell>
          <cell r="E544">
            <v>29.1</v>
          </cell>
          <cell r="I544">
            <v>37.354999999999997</v>
          </cell>
        </row>
        <row r="545">
          <cell r="A545">
            <v>41445</v>
          </cell>
          <cell r="B545">
            <v>30.79</v>
          </cell>
          <cell r="C545">
            <v>40.770000000000003</v>
          </cell>
          <cell r="D545">
            <v>47.48</v>
          </cell>
          <cell r="E545">
            <v>28.44</v>
          </cell>
          <cell r="I545">
            <v>36.869999999999997</v>
          </cell>
        </row>
        <row r="546">
          <cell r="A546">
            <v>41446</v>
          </cell>
          <cell r="B546">
            <v>31.05</v>
          </cell>
          <cell r="C546">
            <v>40.93</v>
          </cell>
          <cell r="D546">
            <v>48.01</v>
          </cell>
          <cell r="E546">
            <v>28.48</v>
          </cell>
          <cell r="I546">
            <v>37.1175</v>
          </cell>
        </row>
        <row r="547">
          <cell r="A547">
            <v>41447</v>
          </cell>
          <cell r="B547">
            <v>30.92</v>
          </cell>
          <cell r="C547">
            <v>40.75</v>
          </cell>
          <cell r="D547">
            <v>47.78</v>
          </cell>
          <cell r="E547">
            <v>28.42</v>
          </cell>
          <cell r="I547">
            <v>36.967500000000001</v>
          </cell>
        </row>
        <row r="548">
          <cell r="A548">
            <v>41448</v>
          </cell>
          <cell r="B548">
            <v>30.92</v>
          </cell>
          <cell r="C548">
            <v>40.75</v>
          </cell>
          <cell r="D548">
            <v>47.78</v>
          </cell>
          <cell r="E548">
            <v>28.42</v>
          </cell>
          <cell r="I548">
            <v>36.967500000000001</v>
          </cell>
        </row>
        <row r="549">
          <cell r="A549">
            <v>41449</v>
          </cell>
          <cell r="B549">
            <v>30.97</v>
          </cell>
          <cell r="C549">
            <v>40.5</v>
          </cell>
          <cell r="D549">
            <v>47.57</v>
          </cell>
          <cell r="E549">
            <v>28.48</v>
          </cell>
          <cell r="I549">
            <v>36.879999999999995</v>
          </cell>
        </row>
        <row r="550">
          <cell r="A550">
            <v>41450</v>
          </cell>
          <cell r="B550">
            <v>30.8</v>
          </cell>
          <cell r="C550">
            <v>40.32</v>
          </cell>
          <cell r="D550">
            <v>47.47</v>
          </cell>
          <cell r="E550">
            <v>28.4</v>
          </cell>
          <cell r="I550">
            <v>36.747500000000002</v>
          </cell>
        </row>
        <row r="551">
          <cell r="A551">
            <v>41451</v>
          </cell>
          <cell r="B551">
            <v>30.95</v>
          </cell>
          <cell r="C551">
            <v>40.36</v>
          </cell>
          <cell r="D551">
            <v>47.59</v>
          </cell>
          <cell r="E551">
            <v>28.51</v>
          </cell>
          <cell r="I551">
            <v>36.852499999999999</v>
          </cell>
        </row>
        <row r="552">
          <cell r="A552">
            <v>41452</v>
          </cell>
          <cell r="B552">
            <v>30.95</v>
          </cell>
          <cell r="C552">
            <v>40.19</v>
          </cell>
          <cell r="D552">
            <v>47.34</v>
          </cell>
          <cell r="E552">
            <v>28.63</v>
          </cell>
          <cell r="I552">
            <v>36.777500000000003</v>
          </cell>
        </row>
        <row r="553">
          <cell r="A553">
            <v>41453</v>
          </cell>
          <cell r="B553">
            <v>31.03</v>
          </cell>
          <cell r="C553">
            <v>40.35</v>
          </cell>
          <cell r="D553">
            <v>47.2</v>
          </cell>
          <cell r="E553">
            <v>28.52</v>
          </cell>
          <cell r="I553">
            <v>36.774999999999999</v>
          </cell>
        </row>
        <row r="554">
          <cell r="A554">
            <v>41454</v>
          </cell>
          <cell r="B554">
            <v>30.91</v>
          </cell>
          <cell r="C554">
            <v>40.24</v>
          </cell>
          <cell r="D554">
            <v>47.04</v>
          </cell>
          <cell r="E554">
            <v>28.42</v>
          </cell>
          <cell r="I554">
            <v>36.652500000000003</v>
          </cell>
        </row>
        <row r="555">
          <cell r="A555">
            <v>41455</v>
          </cell>
          <cell r="B555">
            <v>30.91</v>
          </cell>
          <cell r="C555">
            <v>40.24</v>
          </cell>
          <cell r="D555">
            <v>47.04</v>
          </cell>
          <cell r="E555">
            <v>28.42</v>
          </cell>
          <cell r="I555">
            <v>36.652500000000003</v>
          </cell>
        </row>
        <row r="556">
          <cell r="A556">
            <v>41456</v>
          </cell>
          <cell r="B556">
            <v>30.85</v>
          </cell>
          <cell r="C556">
            <v>40.159999999999997</v>
          </cell>
          <cell r="D556">
            <v>46.94</v>
          </cell>
          <cell r="E556">
            <v>28.45</v>
          </cell>
          <cell r="I556">
            <v>36.599999999999994</v>
          </cell>
        </row>
        <row r="557">
          <cell r="A557">
            <v>41457</v>
          </cell>
          <cell r="B557">
            <v>30.8</v>
          </cell>
          <cell r="C557">
            <v>40.119999999999997</v>
          </cell>
          <cell r="D557">
            <v>46.74</v>
          </cell>
          <cell r="E557">
            <v>28.31</v>
          </cell>
          <cell r="I557">
            <v>36.4925</v>
          </cell>
        </row>
        <row r="558">
          <cell r="A558">
            <v>41458</v>
          </cell>
          <cell r="B558">
            <v>30.9</v>
          </cell>
          <cell r="C558">
            <v>39.979999999999997</v>
          </cell>
          <cell r="D558">
            <v>46.71</v>
          </cell>
          <cell r="E558">
            <v>28.19</v>
          </cell>
          <cell r="I558">
            <v>36.445</v>
          </cell>
        </row>
        <row r="559">
          <cell r="A559">
            <v>41459</v>
          </cell>
          <cell r="B559">
            <v>30.93</v>
          </cell>
          <cell r="C559">
            <v>40.11</v>
          </cell>
          <cell r="D559">
            <v>47.11</v>
          </cell>
          <cell r="E559">
            <v>28.03</v>
          </cell>
          <cell r="I559">
            <v>36.545000000000002</v>
          </cell>
        </row>
        <row r="560">
          <cell r="A560">
            <v>41460</v>
          </cell>
          <cell r="B560">
            <v>30.98</v>
          </cell>
          <cell r="C560">
            <v>39.86</v>
          </cell>
          <cell r="D560">
            <v>46.52</v>
          </cell>
          <cell r="E560">
            <v>28.2</v>
          </cell>
          <cell r="I560">
            <v>36.39</v>
          </cell>
        </row>
        <row r="561">
          <cell r="A561">
            <v>41461</v>
          </cell>
          <cell r="B561">
            <v>31</v>
          </cell>
          <cell r="C561">
            <v>39.83</v>
          </cell>
          <cell r="D561">
            <v>46.4</v>
          </cell>
          <cell r="E561">
            <v>28.26</v>
          </cell>
          <cell r="I561">
            <v>36.372499999999995</v>
          </cell>
        </row>
        <row r="562">
          <cell r="A562">
            <v>41462</v>
          </cell>
          <cell r="B562">
            <v>31</v>
          </cell>
          <cell r="C562">
            <v>39.83</v>
          </cell>
          <cell r="D562">
            <v>46.4</v>
          </cell>
          <cell r="E562">
            <v>28.26</v>
          </cell>
          <cell r="I562">
            <v>36.372499999999995</v>
          </cell>
        </row>
        <row r="563">
          <cell r="A563">
            <v>41463</v>
          </cell>
          <cell r="B563">
            <v>31.22</v>
          </cell>
          <cell r="C563">
            <v>39.950000000000003</v>
          </cell>
          <cell r="D563">
            <v>46.35</v>
          </cell>
          <cell r="E563">
            <v>28.17</v>
          </cell>
          <cell r="I563">
            <v>36.422499999999999</v>
          </cell>
        </row>
        <row r="564">
          <cell r="A564">
            <v>41464</v>
          </cell>
          <cell r="B564">
            <v>31.25</v>
          </cell>
          <cell r="C564">
            <v>40.049999999999997</v>
          </cell>
          <cell r="D564">
            <v>46.55</v>
          </cell>
          <cell r="E564">
            <v>28.33</v>
          </cell>
          <cell r="I564">
            <v>36.545000000000002</v>
          </cell>
        </row>
        <row r="565">
          <cell r="A565">
            <v>41465</v>
          </cell>
          <cell r="B565">
            <v>31.1</v>
          </cell>
          <cell r="C565">
            <v>39.630000000000003</v>
          </cell>
          <cell r="D565">
            <v>46.09</v>
          </cell>
          <cell r="E565">
            <v>28.42</v>
          </cell>
          <cell r="I565">
            <v>36.31</v>
          </cell>
        </row>
        <row r="566">
          <cell r="A566">
            <v>41466</v>
          </cell>
          <cell r="B566">
            <v>30.95</v>
          </cell>
          <cell r="C566">
            <v>40.46</v>
          </cell>
          <cell r="D566">
            <v>46.66</v>
          </cell>
          <cell r="E566">
            <v>28.57</v>
          </cell>
          <cell r="I566">
            <v>36.659999999999997</v>
          </cell>
        </row>
        <row r="567">
          <cell r="A567">
            <v>41467</v>
          </cell>
          <cell r="B567">
            <v>30.93</v>
          </cell>
          <cell r="C567">
            <v>40.369999999999997</v>
          </cell>
          <cell r="D567">
            <v>46.82</v>
          </cell>
          <cell r="E567">
            <v>28.17</v>
          </cell>
          <cell r="I567">
            <v>36.572500000000005</v>
          </cell>
        </row>
        <row r="568">
          <cell r="A568">
            <v>41468</v>
          </cell>
          <cell r="B568">
            <v>31.03</v>
          </cell>
          <cell r="C568">
            <v>40.43</v>
          </cell>
          <cell r="D568">
            <v>46.89</v>
          </cell>
          <cell r="E568">
            <v>28.27</v>
          </cell>
          <cell r="I568">
            <v>36.655000000000001</v>
          </cell>
        </row>
        <row r="569">
          <cell r="A569">
            <v>41469</v>
          </cell>
          <cell r="B569">
            <v>31.03</v>
          </cell>
          <cell r="C569">
            <v>40.43</v>
          </cell>
          <cell r="D569">
            <v>46.89</v>
          </cell>
          <cell r="E569">
            <v>28.27</v>
          </cell>
          <cell r="I569">
            <v>36.655000000000001</v>
          </cell>
        </row>
        <row r="570">
          <cell r="A570">
            <v>41470</v>
          </cell>
          <cell r="B570">
            <v>31.05</v>
          </cell>
          <cell r="C570">
            <v>40.450000000000003</v>
          </cell>
          <cell r="D570">
            <v>46.81</v>
          </cell>
          <cell r="E570">
            <v>28.01</v>
          </cell>
          <cell r="I570">
            <v>36.58</v>
          </cell>
        </row>
        <row r="571">
          <cell r="A571">
            <v>41471</v>
          </cell>
          <cell r="B571">
            <v>30.97</v>
          </cell>
          <cell r="C571">
            <v>40.340000000000003</v>
          </cell>
          <cell r="D571">
            <v>46.64</v>
          </cell>
          <cell r="E571">
            <v>28.13</v>
          </cell>
          <cell r="I571">
            <v>36.520000000000003</v>
          </cell>
        </row>
        <row r="572">
          <cell r="A572">
            <v>41472</v>
          </cell>
          <cell r="B572">
            <v>30.89</v>
          </cell>
          <cell r="C572">
            <v>40.5</v>
          </cell>
          <cell r="D572">
            <v>46.59</v>
          </cell>
          <cell r="E572">
            <v>28.41</v>
          </cell>
          <cell r="I572">
            <v>36.597500000000004</v>
          </cell>
        </row>
        <row r="573">
          <cell r="A573">
            <v>41473</v>
          </cell>
          <cell r="B573">
            <v>30.87</v>
          </cell>
          <cell r="C573">
            <v>40.369999999999997</v>
          </cell>
          <cell r="D573">
            <v>46.82</v>
          </cell>
          <cell r="E573">
            <v>28.27</v>
          </cell>
          <cell r="I573">
            <v>36.582500000000003</v>
          </cell>
        </row>
        <row r="574">
          <cell r="A574">
            <v>41474</v>
          </cell>
          <cell r="B574">
            <v>30.98</v>
          </cell>
          <cell r="C574">
            <v>40.479999999999997</v>
          </cell>
          <cell r="D574">
            <v>47.02</v>
          </cell>
          <cell r="E574">
            <v>28.28</v>
          </cell>
          <cell r="I574">
            <v>36.69</v>
          </cell>
        </row>
        <row r="575">
          <cell r="A575">
            <v>41475</v>
          </cell>
          <cell r="B575">
            <v>30.95</v>
          </cell>
          <cell r="C575">
            <v>40.44</v>
          </cell>
          <cell r="D575">
            <v>47.1</v>
          </cell>
          <cell r="E575">
            <v>28.23</v>
          </cell>
          <cell r="I575">
            <v>36.68</v>
          </cell>
        </row>
        <row r="576">
          <cell r="A576">
            <v>41476</v>
          </cell>
          <cell r="B576">
            <v>30.95</v>
          </cell>
          <cell r="C576">
            <v>40.44</v>
          </cell>
          <cell r="D576">
            <v>47.1</v>
          </cell>
          <cell r="E576">
            <v>28.23</v>
          </cell>
          <cell r="I576">
            <v>36.68</v>
          </cell>
        </row>
        <row r="577">
          <cell r="A577">
            <v>41477</v>
          </cell>
          <cell r="B577">
            <v>30.95</v>
          </cell>
          <cell r="C577">
            <v>40.44</v>
          </cell>
          <cell r="D577">
            <v>47.1</v>
          </cell>
          <cell r="E577">
            <v>28.23</v>
          </cell>
          <cell r="I577">
            <v>36.68</v>
          </cell>
        </row>
        <row r="578">
          <cell r="A578">
            <v>41478</v>
          </cell>
          <cell r="B578">
            <v>30.77</v>
          </cell>
          <cell r="C578">
            <v>40.47</v>
          </cell>
          <cell r="D578">
            <v>47.14</v>
          </cell>
          <cell r="E578">
            <v>28.36</v>
          </cell>
          <cell r="I578">
            <v>36.685000000000002</v>
          </cell>
        </row>
        <row r="579">
          <cell r="A579">
            <v>41479</v>
          </cell>
          <cell r="B579">
            <v>30.78</v>
          </cell>
          <cell r="C579">
            <v>40.53</v>
          </cell>
          <cell r="D579">
            <v>47.16</v>
          </cell>
          <cell r="E579">
            <v>28.39</v>
          </cell>
          <cell r="I579">
            <v>36.715000000000003</v>
          </cell>
        </row>
        <row r="580">
          <cell r="A580">
            <v>41480</v>
          </cell>
          <cell r="B580">
            <v>30.94</v>
          </cell>
          <cell r="C580">
            <v>40.71</v>
          </cell>
          <cell r="D580">
            <v>47.26</v>
          </cell>
          <cell r="E580">
            <v>28.19</v>
          </cell>
          <cell r="I580">
            <v>36.774999999999999</v>
          </cell>
        </row>
        <row r="581">
          <cell r="A581">
            <v>41481</v>
          </cell>
          <cell r="B581">
            <v>30.93</v>
          </cell>
          <cell r="C581">
            <v>40.94</v>
          </cell>
          <cell r="D581">
            <v>47.45</v>
          </cell>
          <cell r="E581">
            <v>28.49</v>
          </cell>
          <cell r="I581">
            <v>36.952500000000001</v>
          </cell>
        </row>
        <row r="582">
          <cell r="A582">
            <v>41482</v>
          </cell>
          <cell r="B582">
            <v>30.97</v>
          </cell>
          <cell r="C582">
            <v>41.04</v>
          </cell>
          <cell r="D582">
            <v>47.6</v>
          </cell>
          <cell r="E582">
            <v>28.62</v>
          </cell>
          <cell r="I582">
            <v>37.057499999999997</v>
          </cell>
        </row>
        <row r="583">
          <cell r="A583">
            <v>41483</v>
          </cell>
          <cell r="B583">
            <v>30.97</v>
          </cell>
          <cell r="C583">
            <v>41.04</v>
          </cell>
          <cell r="D583">
            <v>47.6</v>
          </cell>
          <cell r="E583">
            <v>28.62</v>
          </cell>
          <cell r="I583">
            <v>37.057499999999997</v>
          </cell>
        </row>
        <row r="584">
          <cell r="A584">
            <v>41484</v>
          </cell>
          <cell r="B584">
            <v>30.99</v>
          </cell>
          <cell r="C584">
            <v>41.07</v>
          </cell>
          <cell r="D584">
            <v>47.6</v>
          </cell>
          <cell r="E584">
            <v>28.59</v>
          </cell>
          <cell r="I584">
            <v>37.0625</v>
          </cell>
        </row>
        <row r="585">
          <cell r="A585">
            <v>41485</v>
          </cell>
          <cell r="B585">
            <v>31.1</v>
          </cell>
          <cell r="C585">
            <v>41.12</v>
          </cell>
          <cell r="D585">
            <v>47.59</v>
          </cell>
          <cell r="E585">
            <v>28.38</v>
          </cell>
          <cell r="I585">
            <v>37.047499999999999</v>
          </cell>
        </row>
        <row r="586">
          <cell r="A586">
            <v>41486</v>
          </cell>
          <cell r="B586">
            <v>31.2</v>
          </cell>
          <cell r="C586">
            <v>41.27</v>
          </cell>
          <cell r="D586">
            <v>47.41</v>
          </cell>
          <cell r="E586">
            <v>28.04</v>
          </cell>
          <cell r="I586">
            <v>36.979999999999997</v>
          </cell>
        </row>
        <row r="587">
          <cell r="A587">
            <v>41487</v>
          </cell>
          <cell r="B587">
            <v>31.12</v>
          </cell>
          <cell r="C587">
            <v>41.29</v>
          </cell>
          <cell r="D587">
            <v>47.09</v>
          </cell>
          <cell r="E587">
            <v>27.81</v>
          </cell>
          <cell r="I587">
            <v>36.827500000000001</v>
          </cell>
        </row>
        <row r="588">
          <cell r="A588">
            <v>41488</v>
          </cell>
          <cell r="B588">
            <v>31.25</v>
          </cell>
          <cell r="C588">
            <v>41.12</v>
          </cell>
          <cell r="D588">
            <v>47.1</v>
          </cell>
          <cell r="E588">
            <v>27.76</v>
          </cell>
          <cell r="I588">
            <v>36.807499999999997</v>
          </cell>
        </row>
        <row r="589">
          <cell r="A589">
            <v>41489</v>
          </cell>
          <cell r="B589">
            <v>31.27</v>
          </cell>
          <cell r="C589">
            <v>41.22</v>
          </cell>
          <cell r="D589">
            <v>47.3</v>
          </cell>
          <cell r="E589">
            <v>27.66</v>
          </cell>
          <cell r="I589">
            <v>36.862499999999997</v>
          </cell>
        </row>
        <row r="590">
          <cell r="A590">
            <v>41490</v>
          </cell>
          <cell r="B590">
            <v>31.27</v>
          </cell>
          <cell r="C590">
            <v>41.22</v>
          </cell>
          <cell r="D590">
            <v>47.3</v>
          </cell>
          <cell r="E590">
            <v>27.66</v>
          </cell>
          <cell r="I590">
            <v>36.862499999999997</v>
          </cell>
        </row>
        <row r="591">
          <cell r="A591">
            <v>41491</v>
          </cell>
          <cell r="B591">
            <v>31.17</v>
          </cell>
          <cell r="C591">
            <v>41.24</v>
          </cell>
          <cell r="D591">
            <v>47.49</v>
          </cell>
          <cell r="E591">
            <v>27.59</v>
          </cell>
          <cell r="I591">
            <v>36.872500000000002</v>
          </cell>
        </row>
        <row r="592">
          <cell r="A592">
            <v>41492</v>
          </cell>
          <cell r="B592">
            <v>31.24</v>
          </cell>
          <cell r="C592">
            <v>41.34</v>
          </cell>
          <cell r="D592">
            <v>47.86</v>
          </cell>
          <cell r="E592">
            <v>27.73</v>
          </cell>
          <cell r="I592">
            <v>37.042499999999997</v>
          </cell>
        </row>
        <row r="593">
          <cell r="A593">
            <v>41493</v>
          </cell>
          <cell r="B593">
            <v>31.29</v>
          </cell>
          <cell r="C593">
            <v>41.5</v>
          </cell>
          <cell r="D593">
            <v>47.85</v>
          </cell>
          <cell r="E593">
            <v>27.94</v>
          </cell>
          <cell r="I593">
            <v>37.144999999999996</v>
          </cell>
        </row>
        <row r="594">
          <cell r="A594">
            <v>41494</v>
          </cell>
          <cell r="B594">
            <v>31.23</v>
          </cell>
          <cell r="C594">
            <v>41.53</v>
          </cell>
          <cell r="D594">
            <v>48.27</v>
          </cell>
          <cell r="E594">
            <v>28.08</v>
          </cell>
          <cell r="I594">
            <v>37.277500000000003</v>
          </cell>
        </row>
        <row r="595">
          <cell r="A595">
            <v>41495</v>
          </cell>
          <cell r="B595">
            <v>31.08</v>
          </cell>
          <cell r="C595">
            <v>41.5</v>
          </cell>
          <cell r="D595">
            <v>48.19</v>
          </cell>
          <cell r="E595">
            <v>28.2</v>
          </cell>
          <cell r="I595">
            <v>37.2425</v>
          </cell>
        </row>
        <row r="596">
          <cell r="A596">
            <v>41496</v>
          </cell>
          <cell r="B596">
            <v>31.13</v>
          </cell>
          <cell r="C596">
            <v>41.56</v>
          </cell>
          <cell r="D596">
            <v>48.32</v>
          </cell>
          <cell r="E596">
            <v>28.37</v>
          </cell>
          <cell r="I596">
            <v>37.344999999999999</v>
          </cell>
        </row>
        <row r="597">
          <cell r="A597">
            <v>41497</v>
          </cell>
          <cell r="B597">
            <v>31.13</v>
          </cell>
          <cell r="C597">
            <v>41.56</v>
          </cell>
          <cell r="D597">
            <v>48.32</v>
          </cell>
          <cell r="E597">
            <v>28.37</v>
          </cell>
          <cell r="I597">
            <v>37.344999999999999</v>
          </cell>
        </row>
        <row r="598">
          <cell r="A598">
            <v>41498</v>
          </cell>
          <cell r="B598">
            <v>31.13</v>
          </cell>
          <cell r="C598">
            <v>41.56</v>
          </cell>
          <cell r="D598">
            <v>48.32</v>
          </cell>
          <cell r="E598">
            <v>28.37</v>
          </cell>
          <cell r="I598">
            <v>37.344999999999999</v>
          </cell>
        </row>
        <row r="599">
          <cell r="A599">
            <v>41499</v>
          </cell>
          <cell r="B599">
            <v>31.14</v>
          </cell>
          <cell r="C599">
            <v>41.3</v>
          </cell>
          <cell r="D599">
            <v>48.02</v>
          </cell>
          <cell r="E599">
            <v>28.27</v>
          </cell>
          <cell r="I599">
            <v>37.182500000000005</v>
          </cell>
        </row>
        <row r="600">
          <cell r="A600">
            <v>41500</v>
          </cell>
          <cell r="B600">
            <v>31.17</v>
          </cell>
          <cell r="C600">
            <v>41.23</v>
          </cell>
          <cell r="D600">
            <v>48.05</v>
          </cell>
          <cell r="E600">
            <v>28.2</v>
          </cell>
          <cell r="I600">
            <v>37.162500000000001</v>
          </cell>
        </row>
        <row r="601">
          <cell r="A601">
            <v>41501</v>
          </cell>
          <cell r="B601">
            <v>31.1</v>
          </cell>
          <cell r="C601">
            <v>41.15</v>
          </cell>
          <cell r="D601">
            <v>48.15</v>
          </cell>
          <cell r="E601">
            <v>28.35</v>
          </cell>
          <cell r="I601">
            <v>37.1875</v>
          </cell>
        </row>
        <row r="602">
          <cell r="A602">
            <v>41502</v>
          </cell>
          <cell r="B602">
            <v>31.12</v>
          </cell>
          <cell r="C602">
            <v>41.43</v>
          </cell>
          <cell r="D602">
            <v>48.55</v>
          </cell>
          <cell r="E602">
            <v>28.36</v>
          </cell>
          <cell r="I602">
            <v>37.364999999999995</v>
          </cell>
        </row>
        <row r="603">
          <cell r="A603">
            <v>41503</v>
          </cell>
          <cell r="B603">
            <v>31.16</v>
          </cell>
          <cell r="C603">
            <v>41.47</v>
          </cell>
          <cell r="D603">
            <v>48.62</v>
          </cell>
          <cell r="E603">
            <v>28.43</v>
          </cell>
          <cell r="I603">
            <v>37.42</v>
          </cell>
        </row>
        <row r="604">
          <cell r="A604">
            <v>41504</v>
          </cell>
          <cell r="B604">
            <v>31.16</v>
          </cell>
          <cell r="C604">
            <v>41.47</v>
          </cell>
          <cell r="D604">
            <v>48.62</v>
          </cell>
          <cell r="E604">
            <v>28.43</v>
          </cell>
          <cell r="I604">
            <v>37.42</v>
          </cell>
        </row>
        <row r="605">
          <cell r="A605">
            <v>41505</v>
          </cell>
          <cell r="B605">
            <v>31.16</v>
          </cell>
          <cell r="C605">
            <v>41.45</v>
          </cell>
          <cell r="D605">
            <v>48.6</v>
          </cell>
          <cell r="E605">
            <v>28.55</v>
          </cell>
          <cell r="I605">
            <v>37.440000000000005</v>
          </cell>
        </row>
        <row r="606">
          <cell r="A606">
            <v>41506</v>
          </cell>
          <cell r="B606">
            <v>31.5</v>
          </cell>
          <cell r="C606">
            <v>41.9</v>
          </cell>
          <cell r="D606">
            <v>49.17</v>
          </cell>
          <cell r="E606">
            <v>28.51</v>
          </cell>
          <cell r="I606">
            <v>37.770000000000003</v>
          </cell>
        </row>
        <row r="607">
          <cell r="A607">
            <v>41507</v>
          </cell>
          <cell r="B607">
            <v>31.61</v>
          </cell>
          <cell r="C607">
            <v>42.32</v>
          </cell>
          <cell r="D607">
            <v>49.41</v>
          </cell>
          <cell r="E607">
            <v>28.44</v>
          </cell>
          <cell r="I607">
            <v>37.945</v>
          </cell>
        </row>
        <row r="608">
          <cell r="A608">
            <v>41508</v>
          </cell>
          <cell r="B608">
            <v>31.93</v>
          </cell>
          <cell r="C608">
            <v>42.49</v>
          </cell>
          <cell r="D608">
            <v>49.77</v>
          </cell>
          <cell r="E608">
            <v>28.49</v>
          </cell>
          <cell r="I608">
            <v>38.17</v>
          </cell>
        </row>
        <row r="609">
          <cell r="A609">
            <v>41509</v>
          </cell>
          <cell r="B609">
            <v>31.84</v>
          </cell>
          <cell r="C609">
            <v>42.39</v>
          </cell>
          <cell r="D609">
            <v>49.5</v>
          </cell>
          <cell r="E609">
            <v>28.57</v>
          </cell>
          <cell r="I609">
            <v>38.075000000000003</v>
          </cell>
        </row>
        <row r="610">
          <cell r="A610">
            <v>41510</v>
          </cell>
          <cell r="B610">
            <v>31.81</v>
          </cell>
          <cell r="C610">
            <v>42.4</v>
          </cell>
          <cell r="D610">
            <v>49.57</v>
          </cell>
          <cell r="E610">
            <v>28.48</v>
          </cell>
          <cell r="I610">
            <v>38.064999999999998</v>
          </cell>
        </row>
        <row r="611">
          <cell r="A611">
            <v>41511</v>
          </cell>
          <cell r="B611">
            <v>31.81</v>
          </cell>
          <cell r="C611">
            <v>42.4</v>
          </cell>
          <cell r="D611">
            <v>49.57</v>
          </cell>
          <cell r="E611">
            <v>28.48</v>
          </cell>
          <cell r="I611">
            <v>38.064999999999998</v>
          </cell>
        </row>
        <row r="612">
          <cell r="A612">
            <v>41512</v>
          </cell>
          <cell r="B612">
            <v>31.76</v>
          </cell>
          <cell r="C612">
            <v>42.41</v>
          </cell>
          <cell r="D612">
            <v>49.37</v>
          </cell>
          <cell r="E612">
            <v>28.51</v>
          </cell>
          <cell r="I612">
            <v>38.012499999999996</v>
          </cell>
        </row>
        <row r="613">
          <cell r="A613">
            <v>41513</v>
          </cell>
          <cell r="B613">
            <v>31.94</v>
          </cell>
          <cell r="C613">
            <v>42.61</v>
          </cell>
          <cell r="D613">
            <v>49.62</v>
          </cell>
          <cell r="E613">
            <v>28.56</v>
          </cell>
          <cell r="I613">
            <v>38.182499999999997</v>
          </cell>
        </row>
        <row r="614">
          <cell r="A614">
            <v>41514</v>
          </cell>
          <cell r="B614">
            <v>32.06</v>
          </cell>
          <cell r="C614">
            <v>42.81</v>
          </cell>
          <cell r="D614">
            <v>49.71</v>
          </cell>
          <cell r="E614">
            <v>28.57</v>
          </cell>
          <cell r="I614">
            <v>38.287500000000001</v>
          </cell>
        </row>
        <row r="615">
          <cell r="A615">
            <v>41515</v>
          </cell>
          <cell r="B615">
            <v>32.049999999999997</v>
          </cell>
          <cell r="C615">
            <v>42.62</v>
          </cell>
          <cell r="D615">
            <v>49.65</v>
          </cell>
          <cell r="E615">
            <v>28.61</v>
          </cell>
          <cell r="I615">
            <v>38.232500000000002</v>
          </cell>
        </row>
        <row r="616">
          <cell r="A616">
            <v>41516</v>
          </cell>
          <cell r="B616">
            <v>31.95</v>
          </cell>
          <cell r="C616">
            <v>42.23</v>
          </cell>
          <cell r="D616">
            <v>49.46</v>
          </cell>
          <cell r="E616">
            <v>28.44</v>
          </cell>
          <cell r="I616">
            <v>38.019999999999996</v>
          </cell>
        </row>
        <row r="617">
          <cell r="A617">
            <v>41517</v>
          </cell>
          <cell r="B617">
            <v>32.03</v>
          </cell>
          <cell r="C617">
            <v>42.25</v>
          </cell>
          <cell r="D617">
            <v>49.5</v>
          </cell>
          <cell r="E617">
            <v>28.45</v>
          </cell>
          <cell r="I617">
            <v>38.057499999999997</v>
          </cell>
        </row>
        <row r="618">
          <cell r="A618">
            <v>41518</v>
          </cell>
          <cell r="B618">
            <v>32.03</v>
          </cell>
          <cell r="C618">
            <v>42.25</v>
          </cell>
          <cell r="D618">
            <v>49.5</v>
          </cell>
          <cell r="E618">
            <v>28.45</v>
          </cell>
          <cell r="I618">
            <v>38.057499999999997</v>
          </cell>
        </row>
        <row r="619">
          <cell r="A619">
            <v>41519</v>
          </cell>
          <cell r="B619">
            <v>32.020000000000003</v>
          </cell>
          <cell r="C619">
            <v>42.16</v>
          </cell>
          <cell r="D619">
            <v>49.57</v>
          </cell>
          <cell r="E619">
            <v>28.52</v>
          </cell>
          <cell r="I619">
            <v>38.067500000000003</v>
          </cell>
        </row>
        <row r="620">
          <cell r="A620">
            <v>41520</v>
          </cell>
          <cell r="B620">
            <v>31.85</v>
          </cell>
          <cell r="C620">
            <v>41.91</v>
          </cell>
          <cell r="D620">
            <v>49.42</v>
          </cell>
          <cell r="E620">
            <v>28.58</v>
          </cell>
          <cell r="I620">
            <v>37.94</v>
          </cell>
        </row>
        <row r="621">
          <cell r="A621">
            <v>41521</v>
          </cell>
          <cell r="B621">
            <v>32.07</v>
          </cell>
          <cell r="C621">
            <v>42.13</v>
          </cell>
          <cell r="D621">
            <v>49.81</v>
          </cell>
          <cell r="E621">
            <v>29.03</v>
          </cell>
          <cell r="I621">
            <v>38.260000000000005</v>
          </cell>
        </row>
        <row r="622">
          <cell r="A622">
            <v>41522</v>
          </cell>
          <cell r="B622">
            <v>32.049999999999997</v>
          </cell>
          <cell r="C622">
            <v>42.17</v>
          </cell>
          <cell r="D622">
            <v>49.94</v>
          </cell>
          <cell r="E622">
            <v>29.24</v>
          </cell>
          <cell r="I622">
            <v>38.35</v>
          </cell>
        </row>
        <row r="623">
          <cell r="A623">
            <v>41523</v>
          </cell>
          <cell r="B623">
            <v>32.21</v>
          </cell>
          <cell r="C623">
            <v>42.17</v>
          </cell>
          <cell r="D623">
            <v>50.14</v>
          </cell>
          <cell r="E623">
            <v>29.29</v>
          </cell>
          <cell r="I623">
            <v>38.452500000000001</v>
          </cell>
        </row>
        <row r="624">
          <cell r="A624">
            <v>41524</v>
          </cell>
          <cell r="B624">
            <v>32.28</v>
          </cell>
          <cell r="C624">
            <v>42.22</v>
          </cell>
          <cell r="D624">
            <v>50.23</v>
          </cell>
          <cell r="E624">
            <v>29.38</v>
          </cell>
          <cell r="I624">
            <v>38.527499999999996</v>
          </cell>
        </row>
        <row r="625">
          <cell r="A625">
            <v>41525</v>
          </cell>
          <cell r="B625">
            <v>32.28</v>
          </cell>
          <cell r="C625">
            <v>42.22</v>
          </cell>
          <cell r="D625">
            <v>50.23</v>
          </cell>
          <cell r="E625">
            <v>29.38</v>
          </cell>
          <cell r="I625">
            <v>38.527499999999996</v>
          </cell>
        </row>
        <row r="626">
          <cell r="A626">
            <v>41526</v>
          </cell>
          <cell r="B626">
            <v>32.17</v>
          </cell>
          <cell r="C626">
            <v>42.26</v>
          </cell>
          <cell r="D626">
            <v>50.17</v>
          </cell>
          <cell r="E626">
            <v>29.38</v>
          </cell>
          <cell r="I626">
            <v>38.495000000000005</v>
          </cell>
        </row>
        <row r="627">
          <cell r="A627">
            <v>41527</v>
          </cell>
          <cell r="B627">
            <v>31.95</v>
          </cell>
          <cell r="C627">
            <v>42.23</v>
          </cell>
          <cell r="D627">
            <v>50.02</v>
          </cell>
          <cell r="E627">
            <v>29.4</v>
          </cell>
          <cell r="I627">
            <v>38.4</v>
          </cell>
        </row>
        <row r="628">
          <cell r="A628">
            <v>41528</v>
          </cell>
          <cell r="B628">
            <v>31.98</v>
          </cell>
          <cell r="C628">
            <v>42.33</v>
          </cell>
          <cell r="D628">
            <v>50.2</v>
          </cell>
          <cell r="E628">
            <v>29.64</v>
          </cell>
          <cell r="I628">
            <v>38.537500000000001</v>
          </cell>
        </row>
        <row r="629">
          <cell r="A629">
            <v>41529</v>
          </cell>
          <cell r="B629">
            <v>31.57</v>
          </cell>
          <cell r="C629">
            <v>41.92</v>
          </cell>
          <cell r="D629">
            <v>49.84</v>
          </cell>
          <cell r="E629">
            <v>29.11</v>
          </cell>
          <cell r="I629">
            <v>38.11</v>
          </cell>
        </row>
        <row r="630">
          <cell r="A630">
            <v>41530</v>
          </cell>
          <cell r="B630">
            <v>31.67</v>
          </cell>
          <cell r="C630">
            <v>41.95</v>
          </cell>
          <cell r="D630">
            <v>49.92</v>
          </cell>
          <cell r="E630">
            <v>29.21</v>
          </cell>
          <cell r="I630">
            <v>38.1875</v>
          </cell>
        </row>
        <row r="631">
          <cell r="A631">
            <v>41531</v>
          </cell>
          <cell r="B631">
            <v>31.76</v>
          </cell>
          <cell r="C631">
            <v>42.07</v>
          </cell>
          <cell r="D631">
            <v>50.09</v>
          </cell>
          <cell r="E631">
            <v>29.19</v>
          </cell>
          <cell r="I631">
            <v>38.277500000000003</v>
          </cell>
        </row>
        <row r="632">
          <cell r="A632">
            <v>41532</v>
          </cell>
          <cell r="B632">
            <v>31.76</v>
          </cell>
          <cell r="C632">
            <v>42.07</v>
          </cell>
          <cell r="D632">
            <v>50.09</v>
          </cell>
          <cell r="E632">
            <v>29.19</v>
          </cell>
          <cell r="I632">
            <v>38.277500000000003</v>
          </cell>
        </row>
        <row r="633">
          <cell r="A633">
            <v>41533</v>
          </cell>
          <cell r="B633">
            <v>31.54</v>
          </cell>
          <cell r="C633">
            <v>42.03</v>
          </cell>
          <cell r="D633">
            <v>50.17</v>
          </cell>
          <cell r="E633">
            <v>29.31</v>
          </cell>
          <cell r="I633">
            <v>38.262499999999996</v>
          </cell>
        </row>
        <row r="634">
          <cell r="A634">
            <v>41534</v>
          </cell>
          <cell r="B634">
            <v>31.67</v>
          </cell>
          <cell r="C634">
            <v>42.11</v>
          </cell>
          <cell r="D634">
            <v>50.25</v>
          </cell>
          <cell r="E634">
            <v>29.36</v>
          </cell>
          <cell r="I634">
            <v>38.347499999999997</v>
          </cell>
        </row>
        <row r="635">
          <cell r="A635">
            <v>41535</v>
          </cell>
          <cell r="B635">
            <v>31.55</v>
          </cell>
          <cell r="C635">
            <v>42.02</v>
          </cell>
          <cell r="D635">
            <v>50.06</v>
          </cell>
          <cell r="E635">
            <v>29.36</v>
          </cell>
          <cell r="I635">
            <v>38.247500000000002</v>
          </cell>
        </row>
        <row r="636">
          <cell r="A636">
            <v>41536</v>
          </cell>
          <cell r="B636">
            <v>30.87</v>
          </cell>
          <cell r="C636">
            <v>41.67</v>
          </cell>
          <cell r="D636">
            <v>49.72</v>
          </cell>
          <cell r="E636">
            <v>29.24</v>
          </cell>
          <cell r="I636">
            <v>37.875</v>
          </cell>
        </row>
        <row r="637">
          <cell r="A637">
            <v>41537</v>
          </cell>
          <cell r="B637">
            <v>30.96</v>
          </cell>
          <cell r="C637">
            <v>41.79</v>
          </cell>
          <cell r="D637">
            <v>49.54</v>
          </cell>
          <cell r="E637">
            <v>29.16</v>
          </cell>
          <cell r="I637">
            <v>37.862499999999997</v>
          </cell>
        </row>
        <row r="638">
          <cell r="A638">
            <v>41538</v>
          </cell>
          <cell r="B638">
            <v>30.83</v>
          </cell>
          <cell r="C638">
            <v>41.59</v>
          </cell>
          <cell r="D638">
            <v>49.08</v>
          </cell>
          <cell r="E638">
            <v>28.91</v>
          </cell>
          <cell r="I638">
            <v>37.602499999999999</v>
          </cell>
        </row>
        <row r="639">
          <cell r="A639">
            <v>41539</v>
          </cell>
          <cell r="B639">
            <v>30.83</v>
          </cell>
          <cell r="C639">
            <v>41.59</v>
          </cell>
          <cell r="D639">
            <v>49.08</v>
          </cell>
          <cell r="E639">
            <v>28.91</v>
          </cell>
          <cell r="I639">
            <v>37.602499999999999</v>
          </cell>
        </row>
        <row r="640">
          <cell r="A640">
            <v>41540</v>
          </cell>
          <cell r="B640">
            <v>30.94</v>
          </cell>
          <cell r="C640">
            <v>41.76</v>
          </cell>
          <cell r="D640">
            <v>49.46</v>
          </cell>
          <cell r="E640">
            <v>29.03</v>
          </cell>
          <cell r="I640">
            <v>37.797499999999999</v>
          </cell>
        </row>
        <row r="641">
          <cell r="A641">
            <v>41541</v>
          </cell>
          <cell r="B641">
            <v>31.2</v>
          </cell>
          <cell r="C641">
            <v>42</v>
          </cell>
          <cell r="D641">
            <v>49.92</v>
          </cell>
          <cell r="E641">
            <v>29.23</v>
          </cell>
          <cell r="I641">
            <v>38.087499999999999</v>
          </cell>
        </row>
        <row r="642">
          <cell r="A642">
            <v>41542</v>
          </cell>
          <cell r="B642">
            <v>31.3</v>
          </cell>
          <cell r="C642">
            <v>42.07</v>
          </cell>
          <cell r="D642">
            <v>49.96</v>
          </cell>
          <cell r="E642">
            <v>29.26</v>
          </cell>
          <cell r="I642">
            <v>38.147500000000001</v>
          </cell>
        </row>
        <row r="643">
          <cell r="A643">
            <v>41543</v>
          </cell>
          <cell r="B643">
            <v>31.15</v>
          </cell>
          <cell r="C643">
            <v>42.01</v>
          </cell>
          <cell r="D643">
            <v>49.98</v>
          </cell>
          <cell r="E643">
            <v>29.07</v>
          </cell>
          <cell r="I643">
            <v>38.052499999999995</v>
          </cell>
        </row>
        <row r="644">
          <cell r="A644">
            <v>41544</v>
          </cell>
          <cell r="B644">
            <v>31.1</v>
          </cell>
          <cell r="C644">
            <v>41.8</v>
          </cell>
          <cell r="D644">
            <v>49.75</v>
          </cell>
          <cell r="E644">
            <v>28.93</v>
          </cell>
          <cell r="I644">
            <v>37.895000000000003</v>
          </cell>
        </row>
        <row r="645">
          <cell r="A645">
            <v>41545</v>
          </cell>
          <cell r="B645">
            <v>31.18</v>
          </cell>
          <cell r="C645">
            <v>42</v>
          </cell>
          <cell r="D645">
            <v>50.02</v>
          </cell>
          <cell r="E645">
            <v>28.93</v>
          </cell>
          <cell r="I645">
            <v>38.032500000000006</v>
          </cell>
        </row>
        <row r="646">
          <cell r="A646">
            <v>41546</v>
          </cell>
          <cell r="B646">
            <v>31.18</v>
          </cell>
          <cell r="C646">
            <v>42</v>
          </cell>
          <cell r="D646">
            <v>50.02</v>
          </cell>
          <cell r="E646">
            <v>28.93</v>
          </cell>
          <cell r="I646">
            <v>38.032500000000006</v>
          </cell>
        </row>
        <row r="647">
          <cell r="A647">
            <v>41547</v>
          </cell>
          <cell r="B647">
            <v>31.28</v>
          </cell>
          <cell r="C647">
            <v>42.11</v>
          </cell>
          <cell r="D647">
            <v>50.46</v>
          </cell>
          <cell r="E647">
            <v>28.96</v>
          </cell>
          <cell r="I647">
            <v>38.202500000000001</v>
          </cell>
        </row>
        <row r="648">
          <cell r="A648">
            <v>41548</v>
          </cell>
          <cell r="B648">
            <v>31.07</v>
          </cell>
          <cell r="C648">
            <v>41.9</v>
          </cell>
          <cell r="D648">
            <v>50.18</v>
          </cell>
          <cell r="E648">
            <v>28.84</v>
          </cell>
          <cell r="I648">
            <v>37.997500000000002</v>
          </cell>
        </row>
        <row r="649">
          <cell r="A649">
            <v>41549</v>
          </cell>
          <cell r="B649">
            <v>31.14</v>
          </cell>
          <cell r="C649">
            <v>42</v>
          </cell>
          <cell r="D649">
            <v>50.26</v>
          </cell>
          <cell r="E649">
            <v>29.08</v>
          </cell>
          <cell r="I649">
            <v>38.120000000000005</v>
          </cell>
        </row>
        <row r="650">
          <cell r="A650">
            <v>41550</v>
          </cell>
          <cell r="B650">
            <v>31.04</v>
          </cell>
          <cell r="C650">
            <v>42.14</v>
          </cell>
          <cell r="D650">
            <v>50.29</v>
          </cell>
          <cell r="E650">
            <v>29.04</v>
          </cell>
          <cell r="I650">
            <v>38.127499999999998</v>
          </cell>
        </row>
        <row r="651">
          <cell r="A651">
            <v>41551</v>
          </cell>
          <cell r="B651">
            <v>31.15</v>
          </cell>
          <cell r="C651">
            <v>42.32</v>
          </cell>
          <cell r="D651">
            <v>50.23</v>
          </cell>
          <cell r="E651">
            <v>29.22</v>
          </cell>
          <cell r="I651">
            <v>38.229999999999997</v>
          </cell>
        </row>
        <row r="652">
          <cell r="A652">
            <v>41552</v>
          </cell>
          <cell r="B652">
            <v>31.19</v>
          </cell>
          <cell r="C652">
            <v>42.35</v>
          </cell>
          <cell r="D652">
            <v>50.17</v>
          </cell>
          <cell r="E652">
            <v>29.27</v>
          </cell>
          <cell r="I652">
            <v>38.245000000000005</v>
          </cell>
        </row>
        <row r="653">
          <cell r="A653">
            <v>41553</v>
          </cell>
          <cell r="B653">
            <v>31.19</v>
          </cell>
          <cell r="C653">
            <v>42.35</v>
          </cell>
          <cell r="D653">
            <v>50.17</v>
          </cell>
          <cell r="E653">
            <v>29.27</v>
          </cell>
          <cell r="I653">
            <v>38.245000000000005</v>
          </cell>
        </row>
        <row r="654">
          <cell r="A654">
            <v>41554</v>
          </cell>
          <cell r="B654">
            <v>31.16</v>
          </cell>
          <cell r="C654">
            <v>42.17</v>
          </cell>
          <cell r="D654">
            <v>49.89</v>
          </cell>
          <cell r="E654">
            <v>29.3</v>
          </cell>
          <cell r="I654">
            <v>38.130000000000003</v>
          </cell>
        </row>
        <row r="655">
          <cell r="A655">
            <v>41555</v>
          </cell>
          <cell r="B655">
            <v>31.23</v>
          </cell>
          <cell r="C655">
            <v>42.28</v>
          </cell>
          <cell r="D655">
            <v>50.13</v>
          </cell>
          <cell r="E655">
            <v>29.32</v>
          </cell>
          <cell r="I655">
            <v>38.24</v>
          </cell>
        </row>
        <row r="656">
          <cell r="A656">
            <v>41556</v>
          </cell>
          <cell r="B656">
            <v>31.25</v>
          </cell>
          <cell r="C656">
            <v>42.32</v>
          </cell>
          <cell r="D656">
            <v>50.16</v>
          </cell>
          <cell r="E656">
            <v>29.32</v>
          </cell>
          <cell r="I656">
            <v>38.262499999999996</v>
          </cell>
        </row>
        <row r="657">
          <cell r="A657">
            <v>41557</v>
          </cell>
          <cell r="B657">
            <v>31.35</v>
          </cell>
          <cell r="C657">
            <v>42.22</v>
          </cell>
          <cell r="D657">
            <v>49.87</v>
          </cell>
          <cell r="E657">
            <v>29.43</v>
          </cell>
          <cell r="I657">
            <v>38.217500000000001</v>
          </cell>
        </row>
        <row r="658">
          <cell r="A658">
            <v>41558</v>
          </cell>
          <cell r="B658">
            <v>31.17</v>
          </cell>
          <cell r="C658">
            <v>42.05</v>
          </cell>
          <cell r="D658">
            <v>49.7</v>
          </cell>
          <cell r="E658">
            <v>29.42</v>
          </cell>
          <cell r="I658">
            <v>38.085000000000001</v>
          </cell>
        </row>
        <row r="659">
          <cell r="A659">
            <v>41559</v>
          </cell>
          <cell r="B659">
            <v>31.14</v>
          </cell>
          <cell r="C659">
            <v>42.14</v>
          </cell>
          <cell r="D659">
            <v>49.66</v>
          </cell>
          <cell r="E659">
            <v>29.35</v>
          </cell>
          <cell r="I659">
            <v>38.072499999999998</v>
          </cell>
        </row>
        <row r="660">
          <cell r="A660">
            <v>41560</v>
          </cell>
          <cell r="B660">
            <v>31.14</v>
          </cell>
          <cell r="C660">
            <v>42.14</v>
          </cell>
          <cell r="D660">
            <v>49.66</v>
          </cell>
          <cell r="E660">
            <v>29.35</v>
          </cell>
          <cell r="I660">
            <v>38.072499999999998</v>
          </cell>
        </row>
        <row r="661">
          <cell r="A661">
            <v>41561</v>
          </cell>
          <cell r="B661">
            <v>31.2</v>
          </cell>
          <cell r="C661">
            <v>42.19</v>
          </cell>
          <cell r="D661">
            <v>49.7</v>
          </cell>
          <cell r="E661">
            <v>29.33</v>
          </cell>
          <cell r="I661">
            <v>38.105000000000004</v>
          </cell>
        </row>
        <row r="662">
          <cell r="A662">
            <v>41562</v>
          </cell>
          <cell r="B662">
            <v>31.12</v>
          </cell>
          <cell r="C662">
            <v>42.08</v>
          </cell>
          <cell r="D662">
            <v>49.62</v>
          </cell>
          <cell r="E662">
            <v>29.54</v>
          </cell>
          <cell r="I662">
            <v>38.089999999999996</v>
          </cell>
        </row>
        <row r="663">
          <cell r="A663">
            <v>41563</v>
          </cell>
          <cell r="B663">
            <v>31.12</v>
          </cell>
          <cell r="C663">
            <v>41.94</v>
          </cell>
          <cell r="D663">
            <v>49.61</v>
          </cell>
          <cell r="E663">
            <v>29.55</v>
          </cell>
          <cell r="I663">
            <v>38.055</v>
          </cell>
        </row>
        <row r="664">
          <cell r="A664">
            <v>41564</v>
          </cell>
          <cell r="B664">
            <v>31</v>
          </cell>
          <cell r="C664">
            <v>41.87</v>
          </cell>
          <cell r="D664">
            <v>49.37</v>
          </cell>
          <cell r="E664">
            <v>29.49</v>
          </cell>
          <cell r="I664">
            <v>37.932500000000005</v>
          </cell>
        </row>
        <row r="665">
          <cell r="A665">
            <v>41565</v>
          </cell>
          <cell r="B665">
            <v>30.89</v>
          </cell>
          <cell r="C665">
            <v>42.09</v>
          </cell>
          <cell r="D665">
            <v>49.77</v>
          </cell>
          <cell r="E665">
            <v>29.58</v>
          </cell>
          <cell r="I665">
            <v>38.082499999999996</v>
          </cell>
        </row>
        <row r="666">
          <cell r="A666">
            <v>41566</v>
          </cell>
          <cell r="B666">
            <v>30.93</v>
          </cell>
          <cell r="C666">
            <v>42.2</v>
          </cell>
          <cell r="D666">
            <v>49.96</v>
          </cell>
          <cell r="E666">
            <v>29.64</v>
          </cell>
          <cell r="I666">
            <v>38.182500000000005</v>
          </cell>
        </row>
        <row r="667">
          <cell r="A667">
            <v>41567</v>
          </cell>
          <cell r="B667">
            <v>30.93</v>
          </cell>
          <cell r="C667">
            <v>42.2</v>
          </cell>
          <cell r="D667">
            <v>49.96</v>
          </cell>
          <cell r="E667">
            <v>29.64</v>
          </cell>
          <cell r="I667">
            <v>38.182500000000005</v>
          </cell>
        </row>
        <row r="668">
          <cell r="A668">
            <v>41568</v>
          </cell>
          <cell r="B668">
            <v>30.98</v>
          </cell>
          <cell r="C668">
            <v>42.25</v>
          </cell>
          <cell r="D668">
            <v>49.96</v>
          </cell>
          <cell r="E668">
            <v>29.78</v>
          </cell>
          <cell r="I668">
            <v>38.2425</v>
          </cell>
        </row>
        <row r="669">
          <cell r="A669">
            <v>41569</v>
          </cell>
          <cell r="B669">
            <v>31</v>
          </cell>
          <cell r="C669">
            <v>42.27</v>
          </cell>
          <cell r="D669">
            <v>49.9</v>
          </cell>
          <cell r="E669">
            <v>29.8</v>
          </cell>
          <cell r="I669">
            <v>38.242500000000007</v>
          </cell>
        </row>
        <row r="670">
          <cell r="A670">
            <v>41570</v>
          </cell>
          <cell r="B670">
            <v>31.01</v>
          </cell>
          <cell r="C670">
            <v>42.28</v>
          </cell>
          <cell r="D670">
            <v>49.91</v>
          </cell>
          <cell r="E670">
            <v>29.81</v>
          </cell>
          <cell r="I670">
            <v>38.252499999999998</v>
          </cell>
        </row>
        <row r="671">
          <cell r="A671">
            <v>41571</v>
          </cell>
          <cell r="B671">
            <v>31.05</v>
          </cell>
          <cell r="C671">
            <v>42.7</v>
          </cell>
          <cell r="D671">
            <v>50.16</v>
          </cell>
          <cell r="E671">
            <v>29.85</v>
          </cell>
          <cell r="I671">
            <v>38.44</v>
          </cell>
        </row>
        <row r="672">
          <cell r="A672">
            <v>41572</v>
          </cell>
          <cell r="B672">
            <v>31</v>
          </cell>
          <cell r="C672">
            <v>42.65</v>
          </cell>
          <cell r="D672">
            <v>50.08</v>
          </cell>
          <cell r="E672">
            <v>29.64</v>
          </cell>
          <cell r="I672">
            <v>38.342500000000001</v>
          </cell>
        </row>
        <row r="673">
          <cell r="A673">
            <v>41573</v>
          </cell>
          <cell r="B673">
            <v>30.95</v>
          </cell>
          <cell r="C673">
            <v>42.59</v>
          </cell>
          <cell r="D673">
            <v>50.03</v>
          </cell>
          <cell r="E673">
            <v>29.54</v>
          </cell>
          <cell r="I673">
            <v>38.277500000000003</v>
          </cell>
        </row>
        <row r="674">
          <cell r="A674">
            <v>41574</v>
          </cell>
          <cell r="B674">
            <v>30.95</v>
          </cell>
          <cell r="C674">
            <v>42.59</v>
          </cell>
          <cell r="D674">
            <v>50.03</v>
          </cell>
          <cell r="E674">
            <v>29.54</v>
          </cell>
          <cell r="I674">
            <v>38.277500000000003</v>
          </cell>
        </row>
        <row r="675">
          <cell r="A675">
            <v>41575</v>
          </cell>
          <cell r="B675">
            <v>30.91</v>
          </cell>
          <cell r="C675">
            <v>42.48</v>
          </cell>
          <cell r="D675">
            <v>49.91</v>
          </cell>
          <cell r="E675">
            <v>29.56</v>
          </cell>
          <cell r="I675">
            <v>38.214999999999996</v>
          </cell>
        </row>
        <row r="676">
          <cell r="A676">
            <v>41576</v>
          </cell>
          <cell r="B676">
            <v>30.96</v>
          </cell>
          <cell r="C676">
            <v>42.56</v>
          </cell>
          <cell r="D676">
            <v>49.72</v>
          </cell>
          <cell r="E676">
            <v>29.37</v>
          </cell>
          <cell r="I676">
            <v>38.152500000000003</v>
          </cell>
        </row>
        <row r="677">
          <cell r="A677">
            <v>41577</v>
          </cell>
          <cell r="B677">
            <v>30.94</v>
          </cell>
          <cell r="C677">
            <v>42.39</v>
          </cell>
          <cell r="D677">
            <v>49.52</v>
          </cell>
          <cell r="E677">
            <v>29.17</v>
          </cell>
          <cell r="I677">
            <v>38.004999999999995</v>
          </cell>
        </row>
        <row r="678">
          <cell r="A678">
            <v>41578</v>
          </cell>
          <cell r="B678">
            <v>30.94</v>
          </cell>
          <cell r="C678">
            <v>42.39</v>
          </cell>
          <cell r="D678">
            <v>49.51</v>
          </cell>
          <cell r="E678">
            <v>29.26</v>
          </cell>
          <cell r="I678">
            <v>38.024999999999999</v>
          </cell>
        </row>
        <row r="679">
          <cell r="A679">
            <v>41579</v>
          </cell>
          <cell r="B679">
            <v>31.04</v>
          </cell>
          <cell r="C679">
            <v>41.96</v>
          </cell>
          <cell r="D679">
            <v>49.62</v>
          </cell>
          <cell r="E679">
            <v>29.25</v>
          </cell>
          <cell r="I679">
            <v>37.967500000000001</v>
          </cell>
        </row>
        <row r="680">
          <cell r="A680">
            <v>41580</v>
          </cell>
          <cell r="B680">
            <v>31.06</v>
          </cell>
          <cell r="C680">
            <v>41.92</v>
          </cell>
          <cell r="D680">
            <v>49.61</v>
          </cell>
          <cell r="E680">
            <v>29.28</v>
          </cell>
          <cell r="I680">
            <v>37.967500000000001</v>
          </cell>
        </row>
        <row r="681">
          <cell r="A681">
            <v>41581</v>
          </cell>
          <cell r="B681">
            <v>31.06</v>
          </cell>
          <cell r="C681">
            <v>41.92</v>
          </cell>
          <cell r="D681">
            <v>49.61</v>
          </cell>
          <cell r="E681">
            <v>29.28</v>
          </cell>
          <cell r="I681">
            <v>37.967500000000001</v>
          </cell>
        </row>
        <row r="682">
          <cell r="A682">
            <v>41582</v>
          </cell>
          <cell r="B682">
            <v>31.15</v>
          </cell>
          <cell r="C682">
            <v>41.93</v>
          </cell>
          <cell r="D682">
            <v>49.52</v>
          </cell>
          <cell r="E682">
            <v>29.41</v>
          </cell>
          <cell r="I682">
            <v>38.002499999999998</v>
          </cell>
        </row>
        <row r="683">
          <cell r="A683">
            <v>41583</v>
          </cell>
          <cell r="B683">
            <v>31.18</v>
          </cell>
          <cell r="C683">
            <v>42.02</v>
          </cell>
          <cell r="D683">
            <v>49.7</v>
          </cell>
          <cell r="E683">
            <v>29.53</v>
          </cell>
          <cell r="I683">
            <v>38.107500000000002</v>
          </cell>
        </row>
        <row r="684">
          <cell r="A684">
            <v>41584</v>
          </cell>
          <cell r="B684">
            <v>31.17</v>
          </cell>
          <cell r="C684">
            <v>41.88</v>
          </cell>
          <cell r="D684">
            <v>49.91</v>
          </cell>
          <cell r="E684">
            <v>29.49</v>
          </cell>
          <cell r="I684">
            <v>38.112500000000004</v>
          </cell>
        </row>
        <row r="685">
          <cell r="A685">
            <v>41585</v>
          </cell>
          <cell r="B685">
            <v>31.12</v>
          </cell>
          <cell r="C685">
            <v>41.94</v>
          </cell>
          <cell r="D685">
            <v>49.9</v>
          </cell>
          <cell r="E685">
            <v>29.37</v>
          </cell>
          <cell r="I685">
            <v>38.082500000000003</v>
          </cell>
        </row>
        <row r="686">
          <cell r="A686">
            <v>41586</v>
          </cell>
          <cell r="B686">
            <v>31.19</v>
          </cell>
          <cell r="C686">
            <v>41.72</v>
          </cell>
          <cell r="D686">
            <v>50.11</v>
          </cell>
          <cell r="E686">
            <v>29.39</v>
          </cell>
          <cell r="I686">
            <v>38.102499999999999</v>
          </cell>
        </row>
        <row r="687">
          <cell r="A687">
            <v>41587</v>
          </cell>
          <cell r="B687">
            <v>31.27</v>
          </cell>
          <cell r="C687">
            <v>41.83</v>
          </cell>
          <cell r="D687">
            <v>50.21</v>
          </cell>
          <cell r="E687">
            <v>29.45</v>
          </cell>
          <cell r="I687">
            <v>38.19</v>
          </cell>
        </row>
        <row r="688">
          <cell r="A688">
            <v>41588</v>
          </cell>
          <cell r="B688">
            <v>31.27</v>
          </cell>
          <cell r="C688">
            <v>41.83</v>
          </cell>
          <cell r="D688">
            <v>50.21</v>
          </cell>
          <cell r="E688">
            <v>29.45</v>
          </cell>
          <cell r="I688">
            <v>38.19</v>
          </cell>
        </row>
        <row r="689">
          <cell r="A689">
            <v>41589</v>
          </cell>
          <cell r="B689">
            <v>31.47</v>
          </cell>
          <cell r="C689">
            <v>41.94</v>
          </cell>
          <cell r="D689">
            <v>50.28</v>
          </cell>
          <cell r="E689">
            <v>29.38</v>
          </cell>
          <cell r="I689">
            <v>38.267499999999998</v>
          </cell>
        </row>
        <row r="690">
          <cell r="A690">
            <v>41590</v>
          </cell>
          <cell r="B690">
            <v>31.48</v>
          </cell>
          <cell r="C690">
            <v>42.08</v>
          </cell>
          <cell r="D690">
            <v>50.21</v>
          </cell>
          <cell r="E690">
            <v>29.3</v>
          </cell>
          <cell r="I690">
            <v>38.267500000000005</v>
          </cell>
        </row>
        <row r="691">
          <cell r="A691">
            <v>41591</v>
          </cell>
          <cell r="B691">
            <v>31.44</v>
          </cell>
          <cell r="C691">
            <v>42.14</v>
          </cell>
          <cell r="D691">
            <v>49.85</v>
          </cell>
          <cell r="E691">
            <v>29.14</v>
          </cell>
          <cell r="I691">
            <v>38.142499999999998</v>
          </cell>
        </row>
        <row r="692">
          <cell r="A692">
            <v>41592</v>
          </cell>
          <cell r="B692">
            <v>31.32</v>
          </cell>
          <cell r="C692">
            <v>42.12</v>
          </cell>
          <cell r="D692">
            <v>50.13</v>
          </cell>
          <cell r="E692">
            <v>29.23</v>
          </cell>
          <cell r="I692">
            <v>38.199999999999996</v>
          </cell>
        </row>
        <row r="693">
          <cell r="A693">
            <v>41593</v>
          </cell>
          <cell r="B693">
            <v>31.43</v>
          </cell>
          <cell r="C693">
            <v>42.17</v>
          </cell>
          <cell r="D693">
            <v>50.37</v>
          </cell>
          <cell r="E693">
            <v>29.2</v>
          </cell>
          <cell r="I693">
            <v>38.292499999999997</v>
          </cell>
        </row>
        <row r="694">
          <cell r="A694">
            <v>41594</v>
          </cell>
          <cell r="B694">
            <v>31.5</v>
          </cell>
          <cell r="C694">
            <v>42.25</v>
          </cell>
          <cell r="D694">
            <v>50.48</v>
          </cell>
          <cell r="E694">
            <v>29.23</v>
          </cell>
          <cell r="I694">
            <v>38.364999999999995</v>
          </cell>
        </row>
        <row r="695">
          <cell r="A695">
            <v>41595</v>
          </cell>
          <cell r="B695">
            <v>31.5</v>
          </cell>
          <cell r="C695">
            <v>42.25</v>
          </cell>
          <cell r="D695">
            <v>50.48</v>
          </cell>
          <cell r="E695">
            <v>29.23</v>
          </cell>
          <cell r="I695">
            <v>38.364999999999995</v>
          </cell>
        </row>
        <row r="696">
          <cell r="A696">
            <v>41596</v>
          </cell>
          <cell r="B696">
            <v>31.44</v>
          </cell>
          <cell r="C696">
            <v>42.28</v>
          </cell>
          <cell r="D696">
            <v>50.53</v>
          </cell>
          <cell r="E696">
            <v>29.31</v>
          </cell>
          <cell r="I696">
            <v>38.39</v>
          </cell>
        </row>
        <row r="697">
          <cell r="A697">
            <v>41597</v>
          </cell>
          <cell r="B697">
            <v>31.44</v>
          </cell>
          <cell r="C697">
            <v>42.37</v>
          </cell>
          <cell r="D697">
            <v>50.57</v>
          </cell>
          <cell r="E697">
            <v>29.37</v>
          </cell>
          <cell r="I697">
            <v>38.4375</v>
          </cell>
        </row>
        <row r="698">
          <cell r="A698">
            <v>41598</v>
          </cell>
          <cell r="B698">
            <v>31.51</v>
          </cell>
          <cell r="C698">
            <v>42.59</v>
          </cell>
          <cell r="D698">
            <v>50.66</v>
          </cell>
          <cell r="E698">
            <v>29.56</v>
          </cell>
          <cell r="I698">
            <v>38.58</v>
          </cell>
        </row>
        <row r="699">
          <cell r="A699">
            <v>41599</v>
          </cell>
          <cell r="B699">
            <v>31.66</v>
          </cell>
          <cell r="C699">
            <v>42.4</v>
          </cell>
          <cell r="D699">
            <v>50.82</v>
          </cell>
          <cell r="E699">
            <v>29.39</v>
          </cell>
          <cell r="I699">
            <v>38.567499999999995</v>
          </cell>
        </row>
        <row r="700">
          <cell r="A700">
            <v>41600</v>
          </cell>
          <cell r="B700">
            <v>31.65</v>
          </cell>
          <cell r="C700">
            <v>42.54</v>
          </cell>
          <cell r="D700">
            <v>51.13</v>
          </cell>
          <cell r="E700">
            <v>29.12</v>
          </cell>
          <cell r="I700">
            <v>38.61</v>
          </cell>
        </row>
        <row r="701">
          <cell r="A701">
            <v>41601</v>
          </cell>
          <cell r="B701">
            <v>31.71</v>
          </cell>
          <cell r="C701">
            <v>42.68</v>
          </cell>
          <cell r="D701">
            <v>51.28</v>
          </cell>
          <cell r="E701">
            <v>28.98</v>
          </cell>
          <cell r="I701">
            <v>38.662500000000001</v>
          </cell>
        </row>
        <row r="702">
          <cell r="A702">
            <v>41602</v>
          </cell>
          <cell r="B702">
            <v>31.71</v>
          </cell>
          <cell r="C702">
            <v>42.68</v>
          </cell>
          <cell r="D702">
            <v>51.28</v>
          </cell>
          <cell r="E702">
            <v>28.98</v>
          </cell>
          <cell r="I702">
            <v>38.662500000000001</v>
          </cell>
        </row>
        <row r="703">
          <cell r="A703">
            <v>41603</v>
          </cell>
          <cell r="B703">
            <v>31.81</v>
          </cell>
          <cell r="C703">
            <v>42.98</v>
          </cell>
          <cell r="D703">
            <v>51.5</v>
          </cell>
          <cell r="E703">
            <v>29.03</v>
          </cell>
          <cell r="I703">
            <v>38.83</v>
          </cell>
        </row>
        <row r="704">
          <cell r="A704">
            <v>41604</v>
          </cell>
          <cell r="B704">
            <v>31.92</v>
          </cell>
          <cell r="C704">
            <v>43.1</v>
          </cell>
          <cell r="D704">
            <v>51.49</v>
          </cell>
          <cell r="E704">
            <v>29.21</v>
          </cell>
          <cell r="I704">
            <v>38.930000000000007</v>
          </cell>
        </row>
        <row r="705">
          <cell r="A705">
            <v>41605</v>
          </cell>
          <cell r="B705">
            <v>31.94</v>
          </cell>
          <cell r="C705">
            <v>43.21</v>
          </cell>
          <cell r="D705">
            <v>51.63</v>
          </cell>
          <cell r="E705">
            <v>28.99</v>
          </cell>
          <cell r="I705">
            <v>38.942500000000003</v>
          </cell>
        </row>
        <row r="706">
          <cell r="A706">
            <v>41606</v>
          </cell>
          <cell r="B706">
            <v>32.020000000000003</v>
          </cell>
          <cell r="C706">
            <v>43.33</v>
          </cell>
          <cell r="D706">
            <v>52.02</v>
          </cell>
          <cell r="E706">
            <v>29.08</v>
          </cell>
          <cell r="I706">
            <v>39.112499999999997</v>
          </cell>
        </row>
        <row r="707">
          <cell r="A707">
            <v>41607</v>
          </cell>
          <cell r="B707">
            <v>31.93</v>
          </cell>
          <cell r="C707">
            <v>43.35</v>
          </cell>
          <cell r="D707">
            <v>52.08</v>
          </cell>
          <cell r="E707">
            <v>29.81</v>
          </cell>
          <cell r="I707">
            <v>39.292499999999997</v>
          </cell>
        </row>
        <row r="708">
          <cell r="A708">
            <v>41608</v>
          </cell>
          <cell r="B708">
            <v>31.99</v>
          </cell>
          <cell r="C708">
            <v>43.45</v>
          </cell>
          <cell r="D708">
            <v>52.19</v>
          </cell>
          <cell r="E708">
            <v>28.96</v>
          </cell>
          <cell r="I708">
            <v>39.147500000000001</v>
          </cell>
        </row>
        <row r="709">
          <cell r="A709">
            <v>41609</v>
          </cell>
          <cell r="B709">
            <v>31.99</v>
          </cell>
          <cell r="C709">
            <v>43.45</v>
          </cell>
          <cell r="D709">
            <v>52.19</v>
          </cell>
          <cell r="E709">
            <v>28.96</v>
          </cell>
          <cell r="I709">
            <v>39.147500000000001</v>
          </cell>
        </row>
        <row r="710">
          <cell r="A710">
            <v>41610</v>
          </cell>
          <cell r="B710">
            <v>32.1</v>
          </cell>
          <cell r="C710">
            <v>43.53</v>
          </cell>
          <cell r="D710">
            <v>52.63</v>
          </cell>
          <cell r="E710">
            <v>29.17</v>
          </cell>
          <cell r="I710">
            <v>39.357500000000002</v>
          </cell>
        </row>
        <row r="711">
          <cell r="A711">
            <v>41611</v>
          </cell>
          <cell r="B711">
            <v>32.03</v>
          </cell>
          <cell r="C711">
            <v>43.23</v>
          </cell>
          <cell r="D711">
            <v>52.26</v>
          </cell>
          <cell r="E711">
            <v>29.04</v>
          </cell>
          <cell r="I711">
            <v>39.139999999999993</v>
          </cell>
        </row>
        <row r="712">
          <cell r="A712">
            <v>41612</v>
          </cell>
          <cell r="B712">
            <v>32.01</v>
          </cell>
          <cell r="C712">
            <v>43.36</v>
          </cell>
          <cell r="D712">
            <v>52.32</v>
          </cell>
          <cell r="E712">
            <v>28.91</v>
          </cell>
          <cell r="I712">
            <v>39.15</v>
          </cell>
        </row>
        <row r="713">
          <cell r="A713">
            <v>41613</v>
          </cell>
          <cell r="B713">
            <v>32.14</v>
          </cell>
          <cell r="C713">
            <v>43.56</v>
          </cell>
          <cell r="D713">
            <v>52.47</v>
          </cell>
          <cell r="E713">
            <v>28.83</v>
          </cell>
          <cell r="I713">
            <v>39.25</v>
          </cell>
        </row>
        <row r="714">
          <cell r="A714">
            <v>41614</v>
          </cell>
          <cell r="B714">
            <v>32.18</v>
          </cell>
          <cell r="C714">
            <v>43.88</v>
          </cell>
          <cell r="D714">
            <v>52.46</v>
          </cell>
          <cell r="E714">
            <v>29.03</v>
          </cell>
          <cell r="I714">
            <v>39.387500000000003</v>
          </cell>
        </row>
        <row r="715">
          <cell r="A715">
            <v>41615</v>
          </cell>
          <cell r="B715">
            <v>32.200000000000003</v>
          </cell>
          <cell r="C715">
            <v>43.85</v>
          </cell>
          <cell r="D715">
            <v>52.52</v>
          </cell>
          <cell r="E715">
            <v>28.99</v>
          </cell>
          <cell r="I715">
            <v>39.390000000000008</v>
          </cell>
        </row>
        <row r="716">
          <cell r="A716">
            <v>41616</v>
          </cell>
          <cell r="B716">
            <v>32.200000000000003</v>
          </cell>
          <cell r="C716">
            <v>43.85</v>
          </cell>
          <cell r="D716">
            <v>52.52</v>
          </cell>
          <cell r="E716">
            <v>28.99</v>
          </cell>
          <cell r="I716">
            <v>39.390000000000008</v>
          </cell>
        </row>
        <row r="717">
          <cell r="A717">
            <v>41617</v>
          </cell>
          <cell r="B717">
            <v>32.18</v>
          </cell>
          <cell r="C717">
            <v>43.88</v>
          </cell>
          <cell r="D717">
            <v>52.46</v>
          </cell>
          <cell r="E717">
            <v>29.03</v>
          </cell>
          <cell r="I717">
            <v>39.387500000000003</v>
          </cell>
        </row>
        <row r="718">
          <cell r="A718">
            <v>41618</v>
          </cell>
          <cell r="B718">
            <v>32</v>
          </cell>
          <cell r="C718">
            <v>43.77</v>
          </cell>
          <cell r="D718">
            <v>52.16</v>
          </cell>
          <cell r="E718">
            <v>29.08</v>
          </cell>
          <cell r="I718">
            <v>39.252499999999998</v>
          </cell>
        </row>
        <row r="719">
          <cell r="A719">
            <v>41619</v>
          </cell>
          <cell r="B719">
            <v>31.86</v>
          </cell>
          <cell r="C719">
            <v>43.7</v>
          </cell>
          <cell r="D719">
            <v>52.24</v>
          </cell>
          <cell r="E719">
            <v>29.01</v>
          </cell>
          <cell r="I719">
            <v>39.202500000000001</v>
          </cell>
        </row>
        <row r="720">
          <cell r="A720">
            <v>41620</v>
          </cell>
          <cell r="B720">
            <v>31.99</v>
          </cell>
          <cell r="C720">
            <v>43.96</v>
          </cell>
          <cell r="D720">
            <v>52.23</v>
          </cell>
          <cell r="E720">
            <v>28.8</v>
          </cell>
          <cell r="I720">
            <v>39.245000000000005</v>
          </cell>
        </row>
        <row r="721">
          <cell r="A721">
            <v>41621</v>
          </cell>
          <cell r="B721">
            <v>31.98</v>
          </cell>
          <cell r="C721">
            <v>43.87</v>
          </cell>
          <cell r="D721">
            <v>52.18</v>
          </cell>
          <cell r="E721">
            <v>28.47</v>
          </cell>
          <cell r="I721">
            <v>39.125</v>
          </cell>
        </row>
        <row r="722">
          <cell r="A722">
            <v>41622</v>
          </cell>
          <cell r="B722">
            <v>31.93</v>
          </cell>
          <cell r="C722">
            <v>43.8</v>
          </cell>
          <cell r="D722">
            <v>52.08</v>
          </cell>
          <cell r="E722">
            <v>28.39</v>
          </cell>
          <cell r="I722">
            <v>39.049999999999997</v>
          </cell>
        </row>
        <row r="723">
          <cell r="A723">
            <v>41623</v>
          </cell>
          <cell r="B723">
            <v>31.93</v>
          </cell>
          <cell r="C723">
            <v>43.8</v>
          </cell>
          <cell r="D723">
            <v>52.08</v>
          </cell>
          <cell r="E723">
            <v>28.39</v>
          </cell>
          <cell r="I723">
            <v>39.049999999999997</v>
          </cell>
        </row>
        <row r="724">
          <cell r="A724">
            <v>41624</v>
          </cell>
          <cell r="B724">
            <v>31.87</v>
          </cell>
          <cell r="C724">
            <v>43.7</v>
          </cell>
          <cell r="D724">
            <v>51.81</v>
          </cell>
          <cell r="E724">
            <v>28.37</v>
          </cell>
          <cell r="I724">
            <v>38.9375</v>
          </cell>
        </row>
        <row r="725">
          <cell r="A725">
            <v>41625</v>
          </cell>
          <cell r="B725">
            <v>31.86</v>
          </cell>
          <cell r="C725">
            <v>43.7</v>
          </cell>
          <cell r="D725">
            <v>51.82</v>
          </cell>
          <cell r="E725">
            <v>28.36</v>
          </cell>
          <cell r="I725">
            <v>38.935000000000002</v>
          </cell>
        </row>
        <row r="726">
          <cell r="A726">
            <v>41626</v>
          </cell>
          <cell r="B726">
            <v>32.04</v>
          </cell>
          <cell r="C726">
            <v>43.98</v>
          </cell>
          <cell r="D726">
            <v>52.02</v>
          </cell>
          <cell r="E726">
            <v>28.43</v>
          </cell>
          <cell r="I726">
            <v>39.1175</v>
          </cell>
        </row>
        <row r="727">
          <cell r="A727">
            <v>41627</v>
          </cell>
          <cell r="B727">
            <v>32.26</v>
          </cell>
          <cell r="C727">
            <v>43.96</v>
          </cell>
          <cell r="D727">
            <v>52.7</v>
          </cell>
          <cell r="E727">
            <v>28.4</v>
          </cell>
          <cell r="I727">
            <v>39.330000000000005</v>
          </cell>
        </row>
        <row r="728">
          <cell r="A728">
            <v>41628</v>
          </cell>
          <cell r="B728">
            <v>32.32</v>
          </cell>
          <cell r="C728">
            <v>43.96</v>
          </cell>
          <cell r="D728">
            <v>52.77</v>
          </cell>
          <cell r="E728">
            <v>28.56</v>
          </cell>
          <cell r="I728">
            <v>39.402500000000003</v>
          </cell>
        </row>
        <row r="729">
          <cell r="A729">
            <v>41629</v>
          </cell>
          <cell r="B729">
            <v>32.479999999999997</v>
          </cell>
          <cell r="C729">
            <v>44.2</v>
          </cell>
          <cell r="D729">
            <v>52.99</v>
          </cell>
          <cell r="E729">
            <v>28.69</v>
          </cell>
          <cell r="I729">
            <v>39.590000000000003</v>
          </cell>
        </row>
        <row r="730">
          <cell r="A730">
            <v>41630</v>
          </cell>
          <cell r="B730">
            <v>32.479999999999997</v>
          </cell>
          <cell r="C730">
            <v>44.2</v>
          </cell>
          <cell r="D730">
            <v>52.99</v>
          </cell>
          <cell r="E730">
            <v>28.69</v>
          </cell>
          <cell r="I730">
            <v>39.590000000000003</v>
          </cell>
        </row>
        <row r="731">
          <cell r="A731">
            <v>41631</v>
          </cell>
          <cell r="B731">
            <v>32.549999999999997</v>
          </cell>
          <cell r="C731">
            <v>44.45</v>
          </cell>
          <cell r="D731">
            <v>53.12</v>
          </cell>
          <cell r="E731">
            <v>28.93</v>
          </cell>
          <cell r="I731">
            <v>39.762500000000003</v>
          </cell>
        </row>
        <row r="732">
          <cell r="A732">
            <v>41632</v>
          </cell>
          <cell r="B732">
            <v>32.659999999999997</v>
          </cell>
          <cell r="C732">
            <v>44.59</v>
          </cell>
          <cell r="D732">
            <v>53.27</v>
          </cell>
          <cell r="E732">
            <v>28.99</v>
          </cell>
          <cell r="I732">
            <v>39.877500000000005</v>
          </cell>
        </row>
        <row r="733">
          <cell r="A733">
            <v>41633</v>
          </cell>
          <cell r="B733">
            <v>32.57</v>
          </cell>
          <cell r="C733">
            <v>44.42</v>
          </cell>
          <cell r="D733">
            <v>53.14</v>
          </cell>
          <cell r="E733">
            <v>28.91</v>
          </cell>
          <cell r="I733">
            <v>39.76</v>
          </cell>
        </row>
        <row r="734">
          <cell r="A734">
            <v>41634</v>
          </cell>
          <cell r="B734">
            <v>32.630000000000003</v>
          </cell>
          <cell r="C734">
            <v>44.51</v>
          </cell>
          <cell r="D734">
            <v>53.39</v>
          </cell>
          <cell r="E734">
            <v>28.9</v>
          </cell>
          <cell r="I734">
            <v>39.857500000000002</v>
          </cell>
        </row>
        <row r="735">
          <cell r="A735">
            <v>41635</v>
          </cell>
          <cell r="B735">
            <v>32.68</v>
          </cell>
          <cell r="C735">
            <v>44.68</v>
          </cell>
          <cell r="D735">
            <v>53.55</v>
          </cell>
          <cell r="E735">
            <v>28.9</v>
          </cell>
          <cell r="I735">
            <v>39.952500000000001</v>
          </cell>
        </row>
        <row r="736">
          <cell r="A736">
            <v>41636</v>
          </cell>
          <cell r="B736">
            <v>32.68</v>
          </cell>
          <cell r="C736">
            <v>44.68</v>
          </cell>
          <cell r="D736">
            <v>53.55</v>
          </cell>
          <cell r="E736">
            <v>28.9</v>
          </cell>
          <cell r="I736">
            <v>39.952500000000001</v>
          </cell>
        </row>
        <row r="737">
          <cell r="A737">
            <v>41637</v>
          </cell>
          <cell r="B737">
            <v>32.68</v>
          </cell>
          <cell r="C737">
            <v>44.68</v>
          </cell>
          <cell r="D737">
            <v>53.55</v>
          </cell>
          <cell r="E737">
            <v>28.9</v>
          </cell>
          <cell r="I737">
            <v>39.952500000000001</v>
          </cell>
        </row>
        <row r="738">
          <cell r="A738">
            <v>41638</v>
          </cell>
          <cell r="B738">
            <v>32.68</v>
          </cell>
          <cell r="C738">
            <v>44.68</v>
          </cell>
          <cell r="D738">
            <v>53.55</v>
          </cell>
          <cell r="E738">
            <v>28.9</v>
          </cell>
          <cell r="I738">
            <v>39.952500000000001</v>
          </cell>
        </row>
        <row r="739">
          <cell r="A739">
            <v>41639</v>
          </cell>
          <cell r="B739">
            <v>32.68</v>
          </cell>
          <cell r="C739">
            <v>44.68</v>
          </cell>
          <cell r="D739">
            <v>53.55</v>
          </cell>
          <cell r="E739">
            <v>28.9</v>
          </cell>
          <cell r="I739">
            <v>39.952500000000001</v>
          </cell>
        </row>
        <row r="740">
          <cell r="A740">
            <v>41640</v>
          </cell>
          <cell r="B740">
            <v>32.68</v>
          </cell>
          <cell r="C740">
            <v>44.68</v>
          </cell>
          <cell r="D740">
            <v>53.55</v>
          </cell>
          <cell r="E740">
            <v>28.9</v>
          </cell>
          <cell r="I740">
            <v>39.952500000000001</v>
          </cell>
        </row>
        <row r="741">
          <cell r="A741">
            <v>41641</v>
          </cell>
          <cell r="B741">
            <v>32.68</v>
          </cell>
          <cell r="C741">
            <v>44.68</v>
          </cell>
          <cell r="D741">
            <v>53.55</v>
          </cell>
          <cell r="E741">
            <v>28.9</v>
          </cell>
          <cell r="I741">
            <v>39.952500000000001</v>
          </cell>
        </row>
        <row r="742">
          <cell r="A742">
            <v>41642</v>
          </cell>
          <cell r="B742">
            <v>32.840000000000003</v>
          </cell>
          <cell r="C742">
            <v>44.75</v>
          </cell>
          <cell r="D742">
            <v>53.86</v>
          </cell>
          <cell r="E742">
            <v>29.17</v>
          </cell>
          <cell r="I742">
            <v>40.155000000000001</v>
          </cell>
        </row>
        <row r="743">
          <cell r="A743">
            <v>41643</v>
          </cell>
          <cell r="B743">
            <v>32.86</v>
          </cell>
          <cell r="C743">
            <v>44.78</v>
          </cell>
          <cell r="D743">
            <v>53.91</v>
          </cell>
          <cell r="E743">
            <v>29.35</v>
          </cell>
          <cell r="I743">
            <v>40.225000000000001</v>
          </cell>
        </row>
        <row r="744">
          <cell r="A744">
            <v>41644</v>
          </cell>
          <cell r="B744">
            <v>32.86</v>
          </cell>
          <cell r="C744">
            <v>44.78</v>
          </cell>
          <cell r="D744">
            <v>53.91</v>
          </cell>
          <cell r="E744">
            <v>29.35</v>
          </cell>
          <cell r="I744">
            <v>40.225000000000001</v>
          </cell>
        </row>
        <row r="745">
          <cell r="A745">
            <v>41645</v>
          </cell>
          <cell r="B745">
            <v>32.92</v>
          </cell>
          <cell r="C745">
            <v>44.65</v>
          </cell>
          <cell r="D745">
            <v>53.89</v>
          </cell>
          <cell r="E745">
            <v>29.44</v>
          </cell>
          <cell r="I745">
            <v>40.224999999999994</v>
          </cell>
        </row>
        <row r="746">
          <cell r="A746">
            <v>41646</v>
          </cell>
          <cell r="B746">
            <v>32.979999999999997</v>
          </cell>
          <cell r="C746">
            <v>44.83</v>
          </cell>
          <cell r="D746">
            <v>53.99</v>
          </cell>
          <cell r="E746">
            <v>29.38</v>
          </cell>
          <cell r="I746">
            <v>40.295000000000002</v>
          </cell>
        </row>
        <row r="747">
          <cell r="A747">
            <v>41647</v>
          </cell>
          <cell r="B747">
            <v>32.89</v>
          </cell>
          <cell r="C747">
            <v>44.7</v>
          </cell>
          <cell r="D747">
            <v>53.81</v>
          </cell>
          <cell r="E747">
            <v>29.23</v>
          </cell>
          <cell r="I747">
            <v>40.157499999999999</v>
          </cell>
        </row>
        <row r="748">
          <cell r="A748">
            <v>41648</v>
          </cell>
          <cell r="B748">
            <v>32.9</v>
          </cell>
          <cell r="C748">
            <v>44.55</v>
          </cell>
          <cell r="D748">
            <v>54.01</v>
          </cell>
          <cell r="E748">
            <v>29.16</v>
          </cell>
          <cell r="I748">
            <v>40.154999999999994</v>
          </cell>
        </row>
        <row r="749">
          <cell r="A749">
            <v>41649</v>
          </cell>
          <cell r="B749">
            <v>32.86</v>
          </cell>
          <cell r="C749">
            <v>44.6</v>
          </cell>
          <cell r="D749">
            <v>54.03</v>
          </cell>
          <cell r="E749">
            <v>29.12</v>
          </cell>
          <cell r="I749">
            <v>40.152500000000003</v>
          </cell>
        </row>
        <row r="750">
          <cell r="A750">
            <v>41650</v>
          </cell>
          <cell r="B750">
            <v>32.94</v>
          </cell>
          <cell r="C750">
            <v>44.68</v>
          </cell>
          <cell r="D750">
            <v>53.97</v>
          </cell>
          <cell r="E750">
            <v>29.15</v>
          </cell>
          <cell r="I750">
            <v>40.185000000000002</v>
          </cell>
        </row>
        <row r="751">
          <cell r="A751">
            <v>41651</v>
          </cell>
          <cell r="B751">
            <v>32.94</v>
          </cell>
          <cell r="C751">
            <v>44.68</v>
          </cell>
          <cell r="D751">
            <v>53.97</v>
          </cell>
          <cell r="E751">
            <v>29.15</v>
          </cell>
          <cell r="I751">
            <v>40.185000000000002</v>
          </cell>
        </row>
        <row r="752">
          <cell r="A752">
            <v>41652</v>
          </cell>
          <cell r="B752">
            <v>32.93</v>
          </cell>
          <cell r="C752">
            <v>44.89</v>
          </cell>
          <cell r="D752">
            <v>54.17</v>
          </cell>
          <cell r="E752">
            <v>29.51</v>
          </cell>
          <cell r="I752">
            <v>40.375</v>
          </cell>
        </row>
        <row r="753">
          <cell r="A753">
            <v>41653</v>
          </cell>
          <cell r="B753">
            <v>32.85</v>
          </cell>
          <cell r="C753">
            <v>44.78</v>
          </cell>
          <cell r="D753">
            <v>53.71</v>
          </cell>
          <cell r="E753">
            <v>29.54</v>
          </cell>
          <cell r="I753">
            <v>40.22</v>
          </cell>
        </row>
        <row r="754">
          <cell r="A754">
            <v>41654</v>
          </cell>
          <cell r="B754">
            <v>32.68</v>
          </cell>
          <cell r="C754">
            <v>44.53</v>
          </cell>
          <cell r="D754">
            <v>53.58</v>
          </cell>
          <cell r="E754">
            <v>29.09</v>
          </cell>
          <cell r="I754">
            <v>39.970000000000006</v>
          </cell>
        </row>
        <row r="755">
          <cell r="A755">
            <v>41655</v>
          </cell>
          <cell r="B755">
            <v>32.79</v>
          </cell>
          <cell r="C755">
            <v>44.52</v>
          </cell>
          <cell r="D755">
            <v>53.55</v>
          </cell>
          <cell r="E755">
            <v>28.76</v>
          </cell>
          <cell r="I755">
            <v>39.905000000000001</v>
          </cell>
        </row>
        <row r="756">
          <cell r="A756">
            <v>41656</v>
          </cell>
          <cell r="B756">
            <v>32.58</v>
          </cell>
          <cell r="C756">
            <v>44.23</v>
          </cell>
          <cell r="D756">
            <v>53.08</v>
          </cell>
          <cell r="E756">
            <v>28.58</v>
          </cell>
          <cell r="I756">
            <v>39.617499999999993</v>
          </cell>
        </row>
        <row r="757">
          <cell r="A757">
            <v>41657</v>
          </cell>
          <cell r="B757">
            <v>32.71</v>
          </cell>
          <cell r="C757">
            <v>44.37</v>
          </cell>
          <cell r="D757">
            <v>53.29</v>
          </cell>
          <cell r="E757">
            <v>28.65</v>
          </cell>
          <cell r="I757">
            <v>39.755000000000003</v>
          </cell>
        </row>
        <row r="758">
          <cell r="A758">
            <v>41658</v>
          </cell>
          <cell r="B758">
            <v>32.71</v>
          </cell>
          <cell r="C758">
            <v>44.37</v>
          </cell>
          <cell r="D758">
            <v>53.29</v>
          </cell>
          <cell r="E758">
            <v>28.65</v>
          </cell>
          <cell r="I758">
            <v>39.755000000000003</v>
          </cell>
        </row>
        <row r="759">
          <cell r="A759">
            <v>41659</v>
          </cell>
          <cell r="B759">
            <v>32.76</v>
          </cell>
          <cell r="C759">
            <v>44.15</v>
          </cell>
          <cell r="D759">
            <v>53.62</v>
          </cell>
          <cell r="E759">
            <v>28.61</v>
          </cell>
          <cell r="I759">
            <v>39.784999999999997</v>
          </cell>
        </row>
        <row r="760">
          <cell r="A760">
            <v>41660</v>
          </cell>
          <cell r="B760">
            <v>32.69</v>
          </cell>
          <cell r="C760">
            <v>44.15</v>
          </cell>
          <cell r="D760">
            <v>53.55</v>
          </cell>
          <cell r="E760">
            <v>28.68</v>
          </cell>
          <cell r="I760">
            <v>39.767499999999998</v>
          </cell>
        </row>
        <row r="761">
          <cell r="A761">
            <v>41661</v>
          </cell>
          <cell r="B761">
            <v>32.75</v>
          </cell>
          <cell r="C761">
            <v>44.32</v>
          </cell>
          <cell r="D761">
            <v>53.88</v>
          </cell>
          <cell r="E761">
            <v>28.89</v>
          </cell>
          <cell r="I761">
            <v>39.959999999999994</v>
          </cell>
        </row>
        <row r="762">
          <cell r="A762">
            <v>41662</v>
          </cell>
          <cell r="B762">
            <v>32.85</v>
          </cell>
          <cell r="C762">
            <v>44.39</v>
          </cell>
          <cell r="D762">
            <v>54.3</v>
          </cell>
          <cell r="E762">
            <v>28.82</v>
          </cell>
          <cell r="I762">
            <v>40.090000000000003</v>
          </cell>
        </row>
        <row r="763">
          <cell r="A763">
            <v>41663</v>
          </cell>
          <cell r="B763">
            <v>32.71</v>
          </cell>
          <cell r="C763">
            <v>44.66</v>
          </cell>
          <cell r="D763">
            <v>54.25</v>
          </cell>
          <cell r="E763">
            <v>28.51</v>
          </cell>
          <cell r="I763">
            <v>40.032499999999999</v>
          </cell>
        </row>
        <row r="764">
          <cell r="A764">
            <v>41664</v>
          </cell>
          <cell r="B764">
            <v>32.770000000000003</v>
          </cell>
          <cell r="C764">
            <v>44.71</v>
          </cell>
          <cell r="D764">
            <v>54.37</v>
          </cell>
          <cell r="E764">
            <v>28.33</v>
          </cell>
          <cell r="I764">
            <v>40.045000000000002</v>
          </cell>
        </row>
        <row r="765">
          <cell r="A765">
            <v>41665</v>
          </cell>
          <cell r="B765">
            <v>32.770000000000003</v>
          </cell>
          <cell r="C765">
            <v>44.71</v>
          </cell>
          <cell r="D765">
            <v>54.37</v>
          </cell>
          <cell r="E765">
            <v>28.33</v>
          </cell>
          <cell r="I765">
            <v>40.045000000000002</v>
          </cell>
        </row>
        <row r="766">
          <cell r="A766">
            <v>41666</v>
          </cell>
          <cell r="B766">
            <v>32.75</v>
          </cell>
          <cell r="C766">
            <v>44.69</v>
          </cell>
          <cell r="D766">
            <v>53.89</v>
          </cell>
          <cell r="E766">
            <v>28.3</v>
          </cell>
          <cell r="I766">
            <v>39.907499999999999</v>
          </cell>
        </row>
        <row r="767">
          <cell r="A767">
            <v>41667</v>
          </cell>
          <cell r="B767">
            <v>32.729999999999997</v>
          </cell>
          <cell r="C767">
            <v>44.63</v>
          </cell>
          <cell r="D767">
            <v>54.12</v>
          </cell>
          <cell r="E767">
            <v>28.53</v>
          </cell>
          <cell r="I767">
            <v>40.002499999999998</v>
          </cell>
        </row>
        <row r="768">
          <cell r="A768">
            <v>41668</v>
          </cell>
          <cell r="B768">
            <v>32.76</v>
          </cell>
          <cell r="C768">
            <v>44.64</v>
          </cell>
          <cell r="D768">
            <v>54.19</v>
          </cell>
          <cell r="E768">
            <v>28.75</v>
          </cell>
          <cell r="I768">
            <v>40.085000000000001</v>
          </cell>
        </row>
        <row r="769">
          <cell r="A769">
            <v>41669</v>
          </cell>
          <cell r="B769">
            <v>32.85</v>
          </cell>
          <cell r="C769">
            <v>44.73</v>
          </cell>
          <cell r="D769">
            <v>54.29</v>
          </cell>
          <cell r="E769">
            <v>28.6</v>
          </cell>
          <cell r="I769">
            <v>40.1175</v>
          </cell>
        </row>
        <row r="770">
          <cell r="A770">
            <v>41670</v>
          </cell>
          <cell r="B770">
            <v>32.85</v>
          </cell>
          <cell r="C770">
            <v>44.4</v>
          </cell>
          <cell r="D770">
            <v>54.06</v>
          </cell>
          <cell r="E770">
            <v>28.78</v>
          </cell>
          <cell r="I770">
            <v>40.022500000000001</v>
          </cell>
        </row>
        <row r="771">
          <cell r="A771">
            <v>41671</v>
          </cell>
          <cell r="B771">
            <v>32.880000000000003</v>
          </cell>
          <cell r="C771">
            <v>44.45</v>
          </cell>
          <cell r="D771">
            <v>54.02</v>
          </cell>
          <cell r="E771">
            <v>28.66</v>
          </cell>
          <cell r="I771">
            <v>40.002500000000005</v>
          </cell>
        </row>
        <row r="772">
          <cell r="A772">
            <v>41672</v>
          </cell>
          <cell r="B772">
            <v>32.880000000000003</v>
          </cell>
          <cell r="C772">
            <v>44.45</v>
          </cell>
          <cell r="D772">
            <v>54.02</v>
          </cell>
          <cell r="E772">
            <v>28.66</v>
          </cell>
          <cell r="I772">
            <v>40.002500000000005</v>
          </cell>
        </row>
        <row r="773">
          <cell r="A773">
            <v>41673</v>
          </cell>
          <cell r="B773">
            <v>32.729999999999997</v>
          </cell>
          <cell r="C773">
            <v>44.03</v>
          </cell>
          <cell r="D773">
            <v>53.65</v>
          </cell>
          <cell r="E773">
            <v>28.56</v>
          </cell>
          <cell r="I773">
            <v>39.7425</v>
          </cell>
        </row>
        <row r="774">
          <cell r="A774">
            <v>41674</v>
          </cell>
          <cell r="B774">
            <v>32.78</v>
          </cell>
          <cell r="C774">
            <v>44.21</v>
          </cell>
          <cell r="D774">
            <v>53.35</v>
          </cell>
          <cell r="E774">
            <v>28.53</v>
          </cell>
          <cell r="I774">
            <v>39.717500000000001</v>
          </cell>
        </row>
        <row r="775">
          <cell r="A775">
            <v>41675</v>
          </cell>
          <cell r="B775">
            <v>32.65</v>
          </cell>
          <cell r="C775">
            <v>44.04</v>
          </cell>
          <cell r="D775">
            <v>53.19</v>
          </cell>
          <cell r="E775">
            <v>28.9</v>
          </cell>
          <cell r="I775">
            <v>39.695</v>
          </cell>
        </row>
        <row r="776">
          <cell r="A776">
            <v>41676</v>
          </cell>
          <cell r="B776">
            <v>32.61</v>
          </cell>
          <cell r="C776">
            <v>44.01</v>
          </cell>
          <cell r="D776">
            <v>53.09</v>
          </cell>
          <cell r="E776">
            <v>29.14</v>
          </cell>
          <cell r="I776">
            <v>39.712500000000006</v>
          </cell>
        </row>
        <row r="777">
          <cell r="A777">
            <v>41677</v>
          </cell>
          <cell r="B777">
            <v>32.69</v>
          </cell>
          <cell r="C777">
            <v>44.32</v>
          </cell>
          <cell r="D777">
            <v>53.24</v>
          </cell>
          <cell r="E777">
            <v>29.07</v>
          </cell>
          <cell r="I777">
            <v>39.83</v>
          </cell>
        </row>
        <row r="778">
          <cell r="A778">
            <v>41678</v>
          </cell>
          <cell r="B778">
            <v>32.68</v>
          </cell>
          <cell r="C778">
            <v>44.2</v>
          </cell>
          <cell r="D778">
            <v>53.3</v>
          </cell>
          <cell r="E778">
            <v>29.09</v>
          </cell>
          <cell r="I778">
            <v>39.817500000000003</v>
          </cell>
        </row>
        <row r="779">
          <cell r="A779">
            <v>41679</v>
          </cell>
          <cell r="B779">
            <v>32.68</v>
          </cell>
          <cell r="C779">
            <v>44.2</v>
          </cell>
          <cell r="D779">
            <v>53.3</v>
          </cell>
          <cell r="E779">
            <v>29.09</v>
          </cell>
          <cell r="I779">
            <v>39.817500000000003</v>
          </cell>
        </row>
        <row r="780">
          <cell r="A780">
            <v>41680</v>
          </cell>
          <cell r="B780">
            <v>32.630000000000003</v>
          </cell>
          <cell r="C780">
            <v>44.35</v>
          </cell>
          <cell r="D780">
            <v>53.43</v>
          </cell>
          <cell r="E780">
            <v>29.05</v>
          </cell>
          <cell r="I780">
            <v>39.865000000000002</v>
          </cell>
        </row>
        <row r="781">
          <cell r="A781">
            <v>41681</v>
          </cell>
          <cell r="B781">
            <v>32.65</v>
          </cell>
          <cell r="C781">
            <v>44.54</v>
          </cell>
          <cell r="D781">
            <v>53.5</v>
          </cell>
          <cell r="E781">
            <v>29.26</v>
          </cell>
          <cell r="I781">
            <v>39.987499999999997</v>
          </cell>
        </row>
        <row r="782">
          <cell r="A782">
            <v>41682</v>
          </cell>
          <cell r="B782">
            <v>32.58</v>
          </cell>
          <cell r="C782">
            <v>44.32</v>
          </cell>
          <cell r="D782">
            <v>53.47</v>
          </cell>
          <cell r="E782">
            <v>29.23</v>
          </cell>
          <cell r="I782">
            <v>39.9</v>
          </cell>
        </row>
        <row r="783">
          <cell r="A783">
            <v>41683</v>
          </cell>
          <cell r="B783">
            <v>32.39</v>
          </cell>
          <cell r="C783">
            <v>43.94</v>
          </cell>
          <cell r="D783">
            <v>53.67</v>
          </cell>
          <cell r="E783">
            <v>28.83</v>
          </cell>
          <cell r="I783">
            <v>39.707499999999996</v>
          </cell>
        </row>
        <row r="784">
          <cell r="A784">
            <v>41684</v>
          </cell>
          <cell r="B784">
            <v>32.43</v>
          </cell>
          <cell r="C784">
            <v>44.03</v>
          </cell>
          <cell r="D784">
            <v>53.77</v>
          </cell>
          <cell r="E784">
            <v>28.87</v>
          </cell>
          <cell r="I784">
            <v>39.775000000000006</v>
          </cell>
        </row>
        <row r="785">
          <cell r="A785">
            <v>41685</v>
          </cell>
          <cell r="B785">
            <v>32.46</v>
          </cell>
          <cell r="C785">
            <v>44.12</v>
          </cell>
          <cell r="D785">
            <v>53.81</v>
          </cell>
          <cell r="E785">
            <v>28.9</v>
          </cell>
          <cell r="I785">
            <v>39.822499999999998</v>
          </cell>
        </row>
        <row r="786">
          <cell r="A786">
            <v>41686</v>
          </cell>
          <cell r="B786">
            <v>32.46</v>
          </cell>
          <cell r="C786">
            <v>44.12</v>
          </cell>
          <cell r="D786">
            <v>53.81</v>
          </cell>
          <cell r="E786">
            <v>28.9</v>
          </cell>
          <cell r="I786">
            <v>39.822499999999998</v>
          </cell>
        </row>
        <row r="787">
          <cell r="A787">
            <v>41687</v>
          </cell>
          <cell r="B787">
            <v>32.22</v>
          </cell>
          <cell r="C787">
            <v>44.05</v>
          </cell>
          <cell r="D787">
            <v>53.92</v>
          </cell>
          <cell r="E787">
            <v>28.99</v>
          </cell>
          <cell r="I787">
            <v>39.795000000000002</v>
          </cell>
        </row>
        <row r="788">
          <cell r="A788">
            <v>41688</v>
          </cell>
          <cell r="B788">
            <v>32.25</v>
          </cell>
          <cell r="C788">
            <v>44.06</v>
          </cell>
          <cell r="D788">
            <v>53.76</v>
          </cell>
          <cell r="E788">
            <v>29.11</v>
          </cell>
          <cell r="I788">
            <v>39.795000000000002</v>
          </cell>
        </row>
        <row r="789">
          <cell r="A789">
            <v>41689</v>
          </cell>
          <cell r="B789">
            <v>32.47</v>
          </cell>
          <cell r="C789">
            <v>44.57</v>
          </cell>
          <cell r="D789">
            <v>54.05</v>
          </cell>
          <cell r="E789">
            <v>29.05</v>
          </cell>
          <cell r="I789">
            <v>40.034999999999997</v>
          </cell>
        </row>
        <row r="790">
          <cell r="A790">
            <v>41690</v>
          </cell>
          <cell r="B790">
            <v>32.49</v>
          </cell>
          <cell r="C790">
            <v>44.53</v>
          </cell>
          <cell r="D790">
            <v>54.08</v>
          </cell>
          <cell r="E790">
            <v>29.13</v>
          </cell>
          <cell r="I790">
            <v>40.057500000000005</v>
          </cell>
        </row>
        <row r="791">
          <cell r="A791">
            <v>41691</v>
          </cell>
          <cell r="B791">
            <v>32.4</v>
          </cell>
          <cell r="C791">
            <v>44.31</v>
          </cell>
          <cell r="D791">
            <v>53.84</v>
          </cell>
          <cell r="E791">
            <v>28.97</v>
          </cell>
          <cell r="I791">
            <v>39.880000000000003</v>
          </cell>
        </row>
        <row r="792">
          <cell r="A792">
            <v>41692</v>
          </cell>
          <cell r="B792">
            <v>32.4</v>
          </cell>
          <cell r="C792">
            <v>44.31</v>
          </cell>
          <cell r="D792">
            <v>53.93</v>
          </cell>
          <cell r="E792">
            <v>28.88</v>
          </cell>
          <cell r="I792">
            <v>39.880000000000003</v>
          </cell>
        </row>
        <row r="793">
          <cell r="A793">
            <v>41693</v>
          </cell>
          <cell r="B793">
            <v>32.4</v>
          </cell>
          <cell r="C793">
            <v>44.31</v>
          </cell>
          <cell r="D793">
            <v>53.93</v>
          </cell>
          <cell r="E793">
            <v>28.88</v>
          </cell>
          <cell r="I793">
            <v>39.880000000000003</v>
          </cell>
        </row>
        <row r="794">
          <cell r="A794">
            <v>41694</v>
          </cell>
          <cell r="B794">
            <v>32.47</v>
          </cell>
          <cell r="C794">
            <v>44.49</v>
          </cell>
          <cell r="D794">
            <v>53.87</v>
          </cell>
          <cell r="E794">
            <v>29</v>
          </cell>
          <cell r="I794">
            <v>39.957500000000003</v>
          </cell>
        </row>
        <row r="795">
          <cell r="A795">
            <v>41695</v>
          </cell>
          <cell r="B795">
            <v>32.340000000000003</v>
          </cell>
          <cell r="C795">
            <v>44.31</v>
          </cell>
          <cell r="D795">
            <v>53.75</v>
          </cell>
          <cell r="E795">
            <v>29.08</v>
          </cell>
          <cell r="I795">
            <v>39.870000000000005</v>
          </cell>
        </row>
        <row r="796">
          <cell r="A796">
            <v>41696</v>
          </cell>
          <cell r="B796">
            <v>32.42</v>
          </cell>
          <cell r="C796">
            <v>44.45</v>
          </cell>
          <cell r="D796">
            <v>53.95</v>
          </cell>
          <cell r="E796">
            <v>29.02</v>
          </cell>
          <cell r="I796">
            <v>39.96</v>
          </cell>
        </row>
        <row r="797">
          <cell r="A797">
            <v>41697</v>
          </cell>
          <cell r="B797">
            <v>32.46</v>
          </cell>
          <cell r="C797">
            <v>44.33</v>
          </cell>
          <cell r="D797">
            <v>53.98</v>
          </cell>
          <cell r="E797">
            <v>28.86</v>
          </cell>
          <cell r="I797">
            <v>39.907499999999999</v>
          </cell>
        </row>
        <row r="798">
          <cell r="A798">
            <v>41698</v>
          </cell>
          <cell r="B798">
            <v>32.450000000000003</v>
          </cell>
          <cell r="C798">
            <v>44.38</v>
          </cell>
          <cell r="D798">
            <v>54.03</v>
          </cell>
          <cell r="E798">
            <v>29.02</v>
          </cell>
          <cell r="I798">
            <v>39.970000000000006</v>
          </cell>
        </row>
        <row r="799">
          <cell r="A799">
            <v>41699</v>
          </cell>
          <cell r="B799">
            <v>32.53</v>
          </cell>
          <cell r="C799">
            <v>44.45</v>
          </cell>
          <cell r="D799">
            <v>54.17</v>
          </cell>
          <cell r="E799">
            <v>28.96</v>
          </cell>
          <cell r="I799">
            <v>40.027500000000003</v>
          </cell>
        </row>
        <row r="800">
          <cell r="A800">
            <v>41700</v>
          </cell>
          <cell r="B800">
            <v>32.53</v>
          </cell>
          <cell r="C800">
            <v>44.45</v>
          </cell>
          <cell r="D800">
            <v>54.17</v>
          </cell>
          <cell r="E800">
            <v>28.96</v>
          </cell>
          <cell r="I800">
            <v>40.027500000000003</v>
          </cell>
        </row>
        <row r="801">
          <cell r="A801">
            <v>41701</v>
          </cell>
          <cell r="B801">
            <v>32.450000000000003</v>
          </cell>
          <cell r="C801">
            <v>44.59</v>
          </cell>
          <cell r="D801">
            <v>54.21</v>
          </cell>
          <cell r="E801">
            <v>28.77</v>
          </cell>
          <cell r="I801">
            <v>40.005000000000003</v>
          </cell>
        </row>
        <row r="802">
          <cell r="A802">
            <v>41702</v>
          </cell>
          <cell r="B802">
            <v>32.409999999999997</v>
          </cell>
          <cell r="C802">
            <v>44.39</v>
          </cell>
          <cell r="D802">
            <v>53.87</v>
          </cell>
          <cell r="E802">
            <v>28.88</v>
          </cell>
          <cell r="I802">
            <v>39.887499999999996</v>
          </cell>
        </row>
        <row r="803">
          <cell r="A803">
            <v>41703</v>
          </cell>
          <cell r="B803">
            <v>32.24</v>
          </cell>
          <cell r="C803">
            <v>44.18</v>
          </cell>
          <cell r="D803">
            <v>53.6</v>
          </cell>
          <cell r="E803">
            <v>28.81</v>
          </cell>
          <cell r="I803">
            <v>39.707500000000003</v>
          </cell>
        </row>
        <row r="804">
          <cell r="A804">
            <v>41704</v>
          </cell>
          <cell r="B804">
            <v>32.15</v>
          </cell>
          <cell r="C804">
            <v>44.02</v>
          </cell>
          <cell r="D804">
            <v>53.61</v>
          </cell>
          <cell r="E804">
            <v>28.89</v>
          </cell>
          <cell r="I804">
            <v>39.667500000000004</v>
          </cell>
        </row>
        <row r="805">
          <cell r="A805">
            <v>41705</v>
          </cell>
          <cell r="B805">
            <v>32.119999999999997</v>
          </cell>
          <cell r="C805">
            <v>44.41</v>
          </cell>
          <cell r="D805">
            <v>53.63</v>
          </cell>
          <cell r="E805">
            <v>29.04</v>
          </cell>
          <cell r="I805">
            <v>39.799999999999997</v>
          </cell>
        </row>
        <row r="806">
          <cell r="A806">
            <v>41706</v>
          </cell>
          <cell r="B806">
            <v>32.15</v>
          </cell>
          <cell r="C806">
            <v>44.44</v>
          </cell>
          <cell r="D806">
            <v>53.72</v>
          </cell>
          <cell r="E806">
            <v>29.07</v>
          </cell>
          <cell r="I806">
            <v>39.844999999999999</v>
          </cell>
        </row>
        <row r="807">
          <cell r="A807">
            <v>41707</v>
          </cell>
          <cell r="B807">
            <v>32.15</v>
          </cell>
          <cell r="C807">
            <v>44.44</v>
          </cell>
          <cell r="D807">
            <v>53.72</v>
          </cell>
          <cell r="E807">
            <v>29.07</v>
          </cell>
          <cell r="I807">
            <v>39.844999999999999</v>
          </cell>
        </row>
        <row r="808">
          <cell r="A808">
            <v>41708</v>
          </cell>
          <cell r="B808">
            <v>32.26</v>
          </cell>
          <cell r="C808">
            <v>44.7</v>
          </cell>
          <cell r="D808">
            <v>53.89</v>
          </cell>
          <cell r="E808">
            <v>29.04</v>
          </cell>
          <cell r="I808">
            <v>39.972500000000004</v>
          </cell>
        </row>
        <row r="809">
          <cell r="A809">
            <v>41709</v>
          </cell>
          <cell r="B809">
            <v>32.229999999999997</v>
          </cell>
          <cell r="C809">
            <v>44.6</v>
          </cell>
          <cell r="D809">
            <v>53.52</v>
          </cell>
          <cell r="E809">
            <v>28.93</v>
          </cell>
          <cell r="I809">
            <v>39.82</v>
          </cell>
        </row>
        <row r="810">
          <cell r="A810">
            <v>41710</v>
          </cell>
          <cell r="B810">
            <v>32.21</v>
          </cell>
          <cell r="C810">
            <v>44.54</v>
          </cell>
          <cell r="D810">
            <v>53.42</v>
          </cell>
          <cell r="E810">
            <v>28.71</v>
          </cell>
          <cell r="I810">
            <v>39.720000000000006</v>
          </cell>
        </row>
        <row r="811">
          <cell r="A811">
            <v>41711</v>
          </cell>
          <cell r="B811">
            <v>32.25</v>
          </cell>
          <cell r="C811">
            <v>44.7</v>
          </cell>
          <cell r="D811">
            <v>53.47</v>
          </cell>
          <cell r="E811">
            <v>29.1</v>
          </cell>
          <cell r="I811">
            <v>39.880000000000003</v>
          </cell>
        </row>
        <row r="812">
          <cell r="A812">
            <v>41712</v>
          </cell>
          <cell r="B812">
            <v>32.200000000000003</v>
          </cell>
          <cell r="C812">
            <v>44.52</v>
          </cell>
          <cell r="D812">
            <v>53.39</v>
          </cell>
          <cell r="E812">
            <v>28.97</v>
          </cell>
          <cell r="I812">
            <v>39.770000000000003</v>
          </cell>
        </row>
        <row r="813">
          <cell r="A813">
            <v>41713</v>
          </cell>
          <cell r="B813">
            <v>32.19</v>
          </cell>
          <cell r="C813">
            <v>44.59</v>
          </cell>
          <cell r="D813">
            <v>53.41</v>
          </cell>
          <cell r="E813">
            <v>28.91</v>
          </cell>
          <cell r="I813">
            <v>39.774999999999999</v>
          </cell>
        </row>
        <row r="814">
          <cell r="A814">
            <v>41714</v>
          </cell>
          <cell r="B814">
            <v>32.19</v>
          </cell>
          <cell r="C814">
            <v>44.59</v>
          </cell>
          <cell r="D814">
            <v>53.41</v>
          </cell>
          <cell r="E814">
            <v>28.91</v>
          </cell>
          <cell r="I814">
            <v>39.774999999999999</v>
          </cell>
        </row>
        <row r="815">
          <cell r="A815">
            <v>41715</v>
          </cell>
          <cell r="B815">
            <v>32.159999999999997</v>
          </cell>
          <cell r="C815">
            <v>44.6</v>
          </cell>
          <cell r="D815">
            <v>53.37</v>
          </cell>
          <cell r="E815">
            <v>28.89</v>
          </cell>
          <cell r="I815">
            <v>39.754999999999995</v>
          </cell>
        </row>
        <row r="816">
          <cell r="A816">
            <v>41716</v>
          </cell>
          <cell r="B816">
            <v>32.04</v>
          </cell>
          <cell r="C816">
            <v>44.53</v>
          </cell>
          <cell r="D816">
            <v>53.19</v>
          </cell>
          <cell r="E816">
            <v>28.95</v>
          </cell>
          <cell r="I816">
            <v>39.677499999999995</v>
          </cell>
        </row>
        <row r="817">
          <cell r="A817">
            <v>41717</v>
          </cell>
          <cell r="B817">
            <v>31.98</v>
          </cell>
          <cell r="C817">
            <v>44.44</v>
          </cell>
          <cell r="D817">
            <v>52.98</v>
          </cell>
          <cell r="E817">
            <v>29.04</v>
          </cell>
          <cell r="I817">
            <v>39.61</v>
          </cell>
        </row>
        <row r="818">
          <cell r="A818">
            <v>41718</v>
          </cell>
          <cell r="B818">
            <v>32.19</v>
          </cell>
          <cell r="C818">
            <v>44.4</v>
          </cell>
          <cell r="D818">
            <v>53.12</v>
          </cell>
          <cell r="E818">
            <v>28.88</v>
          </cell>
          <cell r="I818">
            <v>39.647500000000001</v>
          </cell>
        </row>
        <row r="819">
          <cell r="A819">
            <v>41719</v>
          </cell>
          <cell r="B819">
            <v>32.28</v>
          </cell>
          <cell r="C819">
            <v>44.38</v>
          </cell>
          <cell r="D819">
            <v>53.18</v>
          </cell>
          <cell r="E819">
            <v>29.07</v>
          </cell>
          <cell r="I819">
            <v>39.727499999999999</v>
          </cell>
        </row>
        <row r="820">
          <cell r="A820">
            <v>41720</v>
          </cell>
          <cell r="B820">
            <v>32.270000000000003</v>
          </cell>
          <cell r="C820">
            <v>44.33</v>
          </cell>
          <cell r="D820">
            <v>53.1</v>
          </cell>
          <cell r="E820">
            <v>29.08</v>
          </cell>
          <cell r="I820">
            <v>39.694999999999993</v>
          </cell>
        </row>
        <row r="821">
          <cell r="A821">
            <v>41721</v>
          </cell>
          <cell r="B821">
            <v>32.270000000000003</v>
          </cell>
          <cell r="C821">
            <v>44.33</v>
          </cell>
          <cell r="D821">
            <v>53.1</v>
          </cell>
          <cell r="E821">
            <v>29.08</v>
          </cell>
          <cell r="I821">
            <v>39.694999999999993</v>
          </cell>
        </row>
        <row r="822">
          <cell r="A822">
            <v>41722</v>
          </cell>
          <cell r="B822">
            <v>32.29</v>
          </cell>
          <cell r="C822">
            <v>44.42</v>
          </cell>
          <cell r="D822">
            <v>53.12</v>
          </cell>
          <cell r="E822">
            <v>29.2</v>
          </cell>
          <cell r="I822">
            <v>39.7575</v>
          </cell>
        </row>
        <row r="823">
          <cell r="A823">
            <v>41723</v>
          </cell>
          <cell r="B823">
            <v>32.340000000000003</v>
          </cell>
          <cell r="C823">
            <v>44.64</v>
          </cell>
          <cell r="D823">
            <v>53.25</v>
          </cell>
          <cell r="E823">
            <v>29.45</v>
          </cell>
          <cell r="I823">
            <v>39.92</v>
          </cell>
        </row>
        <row r="824">
          <cell r="A824">
            <v>41724</v>
          </cell>
          <cell r="B824">
            <v>32.450000000000003</v>
          </cell>
          <cell r="C824">
            <v>44.74</v>
          </cell>
          <cell r="D824">
            <v>53.56</v>
          </cell>
          <cell r="E824">
            <v>29.6</v>
          </cell>
          <cell r="I824">
            <v>40.087499999999999</v>
          </cell>
        </row>
        <row r="825">
          <cell r="A825">
            <v>41725</v>
          </cell>
          <cell r="B825">
            <v>32.42</v>
          </cell>
          <cell r="C825">
            <v>44.58</v>
          </cell>
          <cell r="D825">
            <v>53.63</v>
          </cell>
          <cell r="E825">
            <v>29.77</v>
          </cell>
          <cell r="I825">
            <v>40.1</v>
          </cell>
        </row>
        <row r="826">
          <cell r="A826">
            <v>41726</v>
          </cell>
          <cell r="B826">
            <v>32.39</v>
          </cell>
          <cell r="C826">
            <v>44.41</v>
          </cell>
          <cell r="D826">
            <v>53.72</v>
          </cell>
          <cell r="E826">
            <v>29.97</v>
          </cell>
          <cell r="I826">
            <v>40.122499999999995</v>
          </cell>
        </row>
        <row r="827">
          <cell r="A827">
            <v>41727</v>
          </cell>
          <cell r="B827">
            <v>32.4</v>
          </cell>
          <cell r="C827">
            <v>44.42</v>
          </cell>
          <cell r="D827">
            <v>53.77</v>
          </cell>
          <cell r="E827">
            <v>29.87</v>
          </cell>
          <cell r="I827">
            <v>40.115000000000002</v>
          </cell>
        </row>
        <row r="828">
          <cell r="A828">
            <v>41728</v>
          </cell>
          <cell r="B828">
            <v>32.4</v>
          </cell>
          <cell r="C828">
            <v>44.42</v>
          </cell>
          <cell r="D828">
            <v>53.77</v>
          </cell>
          <cell r="E828">
            <v>29.87</v>
          </cell>
          <cell r="I828">
            <v>40.115000000000002</v>
          </cell>
        </row>
        <row r="829">
          <cell r="A829">
            <v>41729</v>
          </cell>
          <cell r="B829">
            <v>32.31</v>
          </cell>
          <cell r="C829">
            <v>44.35</v>
          </cell>
          <cell r="D829">
            <v>53.65</v>
          </cell>
          <cell r="E829">
            <v>29.76</v>
          </cell>
          <cell r="I829">
            <v>40.017499999999998</v>
          </cell>
        </row>
        <row r="830">
          <cell r="A830">
            <v>41730</v>
          </cell>
          <cell r="B830">
            <v>32.28</v>
          </cell>
          <cell r="C830">
            <v>44.36</v>
          </cell>
          <cell r="D830">
            <v>53.67</v>
          </cell>
          <cell r="E830">
            <v>29.85</v>
          </cell>
          <cell r="I830">
            <v>40.04</v>
          </cell>
        </row>
        <row r="831">
          <cell r="A831">
            <v>41731</v>
          </cell>
          <cell r="B831">
            <v>32.25</v>
          </cell>
          <cell r="C831">
            <v>44.4</v>
          </cell>
          <cell r="D831">
            <v>53.51</v>
          </cell>
          <cell r="E831">
            <v>29.63</v>
          </cell>
          <cell r="I831">
            <v>39.947499999999998</v>
          </cell>
        </row>
        <row r="832">
          <cell r="A832">
            <v>41732</v>
          </cell>
          <cell r="B832">
            <v>32.33</v>
          </cell>
          <cell r="C832">
            <v>44.4</v>
          </cell>
          <cell r="D832">
            <v>53.7</v>
          </cell>
          <cell r="E832">
            <v>29.67</v>
          </cell>
          <cell r="I832">
            <v>40.025000000000006</v>
          </cell>
        </row>
        <row r="833">
          <cell r="A833">
            <v>41733</v>
          </cell>
          <cell r="B833">
            <v>32.369999999999997</v>
          </cell>
          <cell r="C833">
            <v>44.3</v>
          </cell>
          <cell r="D833">
            <v>53.59</v>
          </cell>
          <cell r="E833">
            <v>29.77</v>
          </cell>
          <cell r="I833">
            <v>40.0075</v>
          </cell>
        </row>
        <row r="834">
          <cell r="A834">
            <v>41734</v>
          </cell>
          <cell r="B834">
            <v>32.42</v>
          </cell>
          <cell r="C834">
            <v>44.3</v>
          </cell>
          <cell r="D834">
            <v>53.67</v>
          </cell>
          <cell r="E834">
            <v>29.82</v>
          </cell>
          <cell r="I834">
            <v>40.052499999999995</v>
          </cell>
        </row>
        <row r="835">
          <cell r="A835">
            <v>41735</v>
          </cell>
          <cell r="B835">
            <v>32.42</v>
          </cell>
          <cell r="C835">
            <v>44.3</v>
          </cell>
          <cell r="D835">
            <v>53.67</v>
          </cell>
          <cell r="E835">
            <v>29.82</v>
          </cell>
          <cell r="I835">
            <v>40.052499999999995</v>
          </cell>
        </row>
        <row r="836">
          <cell r="A836">
            <v>41736</v>
          </cell>
          <cell r="B836">
            <v>32.4</v>
          </cell>
          <cell r="C836">
            <v>44.26</v>
          </cell>
          <cell r="D836">
            <v>53.63</v>
          </cell>
          <cell r="E836">
            <v>29.81</v>
          </cell>
          <cell r="I836">
            <v>40.024999999999999</v>
          </cell>
        </row>
        <row r="837">
          <cell r="A837">
            <v>41737</v>
          </cell>
          <cell r="B837">
            <v>32.31</v>
          </cell>
          <cell r="C837">
            <v>44.3</v>
          </cell>
          <cell r="D837">
            <v>53.57</v>
          </cell>
          <cell r="E837">
            <v>29.86</v>
          </cell>
          <cell r="I837">
            <v>40.010000000000005</v>
          </cell>
        </row>
        <row r="838">
          <cell r="A838">
            <v>41738</v>
          </cell>
          <cell r="B838">
            <v>32.06</v>
          </cell>
          <cell r="C838">
            <v>44.09</v>
          </cell>
          <cell r="D838">
            <v>53.56</v>
          </cell>
          <cell r="E838">
            <v>29.84</v>
          </cell>
          <cell r="I838">
            <v>39.887500000000003</v>
          </cell>
        </row>
        <row r="839">
          <cell r="A839">
            <v>41739</v>
          </cell>
          <cell r="B839">
            <v>32.049999999999997</v>
          </cell>
          <cell r="C839">
            <v>44.28</v>
          </cell>
          <cell r="D839">
            <v>53.74</v>
          </cell>
          <cell r="E839">
            <v>30.04</v>
          </cell>
          <cell r="I839">
            <v>40.027499999999996</v>
          </cell>
        </row>
        <row r="840">
          <cell r="A840">
            <v>41740</v>
          </cell>
          <cell r="B840">
            <v>32.17</v>
          </cell>
          <cell r="C840">
            <v>44.58</v>
          </cell>
          <cell r="D840">
            <v>53.82</v>
          </cell>
          <cell r="E840">
            <v>30</v>
          </cell>
          <cell r="I840">
            <v>40.142499999999998</v>
          </cell>
        </row>
        <row r="841">
          <cell r="A841">
            <v>41741</v>
          </cell>
          <cell r="B841">
            <v>32.17</v>
          </cell>
          <cell r="C841">
            <v>44.58</v>
          </cell>
          <cell r="D841">
            <v>53.82</v>
          </cell>
          <cell r="E841">
            <v>30</v>
          </cell>
          <cell r="I841">
            <v>40.142499999999998</v>
          </cell>
        </row>
        <row r="842">
          <cell r="A842">
            <v>41742</v>
          </cell>
          <cell r="B842">
            <v>32.17</v>
          </cell>
          <cell r="C842">
            <v>44.58</v>
          </cell>
          <cell r="D842">
            <v>53.82</v>
          </cell>
          <cell r="E842">
            <v>30</v>
          </cell>
          <cell r="I842">
            <v>40.142499999999998</v>
          </cell>
        </row>
        <row r="843">
          <cell r="A843">
            <v>41743</v>
          </cell>
          <cell r="B843">
            <v>32.17</v>
          </cell>
          <cell r="C843">
            <v>44.58</v>
          </cell>
          <cell r="D843">
            <v>53.82</v>
          </cell>
          <cell r="E843">
            <v>30</v>
          </cell>
          <cell r="I843">
            <v>40.142499999999998</v>
          </cell>
        </row>
        <row r="844">
          <cell r="A844">
            <v>41744</v>
          </cell>
          <cell r="B844">
            <v>32.17</v>
          </cell>
          <cell r="C844">
            <v>44.58</v>
          </cell>
          <cell r="D844">
            <v>53.82</v>
          </cell>
          <cell r="E844">
            <v>30</v>
          </cell>
          <cell r="I844">
            <v>40.142499999999998</v>
          </cell>
        </row>
        <row r="845">
          <cell r="A845">
            <v>41745</v>
          </cell>
          <cell r="B845">
            <v>32.18</v>
          </cell>
          <cell r="C845">
            <v>44.33</v>
          </cell>
          <cell r="D845">
            <v>53.73</v>
          </cell>
          <cell r="E845">
            <v>29.93</v>
          </cell>
          <cell r="I845">
            <v>40.042499999999997</v>
          </cell>
        </row>
        <row r="846">
          <cell r="A846">
            <v>41746</v>
          </cell>
          <cell r="B846">
            <v>32.07</v>
          </cell>
          <cell r="C846">
            <v>44.26</v>
          </cell>
          <cell r="D846">
            <v>53.86</v>
          </cell>
          <cell r="E846">
            <v>29.96</v>
          </cell>
          <cell r="I846">
            <v>40.037500000000001</v>
          </cell>
        </row>
        <row r="847">
          <cell r="A847">
            <v>41747</v>
          </cell>
          <cell r="B847">
            <v>32.06</v>
          </cell>
          <cell r="C847">
            <v>44.17</v>
          </cell>
          <cell r="D847">
            <v>53.69</v>
          </cell>
          <cell r="E847">
            <v>29.79</v>
          </cell>
          <cell r="I847">
            <v>39.927500000000002</v>
          </cell>
        </row>
        <row r="848">
          <cell r="A848">
            <v>41748</v>
          </cell>
          <cell r="B848">
            <v>32.049999999999997</v>
          </cell>
          <cell r="C848">
            <v>44.17</v>
          </cell>
          <cell r="D848">
            <v>53.7</v>
          </cell>
          <cell r="E848">
            <v>29.76</v>
          </cell>
          <cell r="I848">
            <v>39.92</v>
          </cell>
        </row>
        <row r="849">
          <cell r="A849">
            <v>41749</v>
          </cell>
          <cell r="B849">
            <v>32.049999999999997</v>
          </cell>
          <cell r="C849">
            <v>44.17</v>
          </cell>
          <cell r="D849">
            <v>53.7</v>
          </cell>
          <cell r="E849">
            <v>29.76</v>
          </cell>
          <cell r="I849">
            <v>39.92</v>
          </cell>
        </row>
        <row r="850">
          <cell r="A850">
            <v>41750</v>
          </cell>
          <cell r="B850">
            <v>32.04</v>
          </cell>
          <cell r="C850">
            <v>44.13</v>
          </cell>
          <cell r="D850">
            <v>53.67</v>
          </cell>
          <cell r="E850">
            <v>29.72</v>
          </cell>
          <cell r="I850">
            <v>39.89</v>
          </cell>
        </row>
        <row r="851">
          <cell r="A851">
            <v>41751</v>
          </cell>
          <cell r="B851">
            <v>32.14</v>
          </cell>
          <cell r="C851">
            <v>44.21</v>
          </cell>
          <cell r="D851">
            <v>53.84</v>
          </cell>
          <cell r="E851">
            <v>29.86</v>
          </cell>
          <cell r="I851">
            <v>40.012500000000003</v>
          </cell>
        </row>
        <row r="852">
          <cell r="A852">
            <v>41752</v>
          </cell>
          <cell r="B852">
            <v>32.24</v>
          </cell>
          <cell r="C852">
            <v>44.42</v>
          </cell>
          <cell r="D852">
            <v>54.15</v>
          </cell>
          <cell r="E852">
            <v>29.91</v>
          </cell>
          <cell r="I852">
            <v>40.18</v>
          </cell>
        </row>
        <row r="853">
          <cell r="A853">
            <v>41753</v>
          </cell>
          <cell r="B853">
            <v>32.200000000000003</v>
          </cell>
          <cell r="C853">
            <v>44.39</v>
          </cell>
          <cell r="D853">
            <v>53.94</v>
          </cell>
          <cell r="E853">
            <v>29.82</v>
          </cell>
          <cell r="I853">
            <v>40.087499999999999</v>
          </cell>
        </row>
        <row r="854">
          <cell r="A854">
            <v>41754</v>
          </cell>
          <cell r="B854">
            <v>32.25</v>
          </cell>
          <cell r="C854">
            <v>44.48</v>
          </cell>
          <cell r="D854">
            <v>54.09</v>
          </cell>
          <cell r="E854">
            <v>29.76</v>
          </cell>
          <cell r="I854">
            <v>40.144999999999996</v>
          </cell>
        </row>
        <row r="855">
          <cell r="A855">
            <v>41755</v>
          </cell>
          <cell r="B855">
            <v>32.200000000000003</v>
          </cell>
          <cell r="C855">
            <v>44.44</v>
          </cell>
          <cell r="D855">
            <v>54</v>
          </cell>
          <cell r="E855">
            <v>29.73</v>
          </cell>
          <cell r="I855">
            <v>40.092499999999994</v>
          </cell>
        </row>
        <row r="856">
          <cell r="A856">
            <v>41756</v>
          </cell>
          <cell r="B856">
            <v>32.200000000000003</v>
          </cell>
          <cell r="C856">
            <v>44.44</v>
          </cell>
          <cell r="D856">
            <v>54</v>
          </cell>
          <cell r="E856">
            <v>29.73</v>
          </cell>
          <cell r="I856">
            <v>40.092499999999994</v>
          </cell>
        </row>
        <row r="857">
          <cell r="A857">
            <v>41757</v>
          </cell>
          <cell r="B857">
            <v>32.119999999999997</v>
          </cell>
          <cell r="C857">
            <v>44.28</v>
          </cell>
          <cell r="D857">
            <v>53.8</v>
          </cell>
          <cell r="E857">
            <v>29.69</v>
          </cell>
          <cell r="I857">
            <v>39.972499999999997</v>
          </cell>
        </row>
        <row r="858">
          <cell r="A858">
            <v>41758</v>
          </cell>
          <cell r="B858">
            <v>32.14</v>
          </cell>
          <cell r="C858">
            <v>44.44</v>
          </cell>
          <cell r="D858">
            <v>53.95</v>
          </cell>
          <cell r="E858">
            <v>29.56</v>
          </cell>
          <cell r="I858">
            <v>40.022500000000001</v>
          </cell>
        </row>
        <row r="859">
          <cell r="A859">
            <v>41759</v>
          </cell>
          <cell r="B859">
            <v>32.15</v>
          </cell>
          <cell r="C859">
            <v>44.29</v>
          </cell>
          <cell r="D859">
            <v>53.98</v>
          </cell>
          <cell r="E859">
            <v>29.71</v>
          </cell>
          <cell r="I859">
            <v>40.032499999999999</v>
          </cell>
        </row>
        <row r="860">
          <cell r="A860">
            <v>41760</v>
          </cell>
          <cell r="B860">
            <v>32.24</v>
          </cell>
          <cell r="C860">
            <v>44.36</v>
          </cell>
          <cell r="D860">
            <v>54.12</v>
          </cell>
          <cell r="E860">
            <v>29.8</v>
          </cell>
          <cell r="I860">
            <v>40.130000000000003</v>
          </cell>
        </row>
        <row r="861">
          <cell r="A861">
            <v>41761</v>
          </cell>
          <cell r="B861">
            <v>32.25</v>
          </cell>
          <cell r="C861">
            <v>44.59</v>
          </cell>
          <cell r="D861">
            <v>54.34</v>
          </cell>
          <cell r="E861">
            <v>29.77</v>
          </cell>
          <cell r="I861">
            <v>40.237500000000004</v>
          </cell>
        </row>
        <row r="862">
          <cell r="A862">
            <v>41762</v>
          </cell>
          <cell r="B862">
            <v>32.24</v>
          </cell>
          <cell r="C862">
            <v>44.57</v>
          </cell>
          <cell r="D862">
            <v>54.28</v>
          </cell>
          <cell r="E862">
            <v>29.68</v>
          </cell>
          <cell r="I862">
            <v>40.192500000000003</v>
          </cell>
        </row>
        <row r="863">
          <cell r="A863">
            <v>41763</v>
          </cell>
          <cell r="B863">
            <v>32.24</v>
          </cell>
          <cell r="C863">
            <v>44.57</v>
          </cell>
          <cell r="D863">
            <v>54.28</v>
          </cell>
          <cell r="E863">
            <v>29.68</v>
          </cell>
          <cell r="I863">
            <v>40.192500000000003</v>
          </cell>
        </row>
        <row r="864">
          <cell r="A864">
            <v>41764</v>
          </cell>
          <cell r="B864">
            <v>32.25</v>
          </cell>
          <cell r="C864">
            <v>44.59</v>
          </cell>
          <cell r="D864">
            <v>54.34</v>
          </cell>
          <cell r="E864">
            <v>29.77</v>
          </cell>
          <cell r="I864">
            <v>40.237500000000004</v>
          </cell>
        </row>
        <row r="865">
          <cell r="A865">
            <v>41765</v>
          </cell>
          <cell r="B865">
            <v>32.24</v>
          </cell>
          <cell r="C865">
            <v>44.63</v>
          </cell>
          <cell r="D865">
            <v>54.28</v>
          </cell>
          <cell r="E865">
            <v>29.81</v>
          </cell>
          <cell r="I865">
            <v>40.24</v>
          </cell>
        </row>
        <row r="866">
          <cell r="A866">
            <v>41766</v>
          </cell>
          <cell r="B866">
            <v>32.229999999999997</v>
          </cell>
          <cell r="C866">
            <v>44.79</v>
          </cell>
          <cell r="D866">
            <v>54.6</v>
          </cell>
          <cell r="E866">
            <v>30.01</v>
          </cell>
          <cell r="I866">
            <v>40.407499999999999</v>
          </cell>
        </row>
        <row r="867">
          <cell r="A867">
            <v>41767</v>
          </cell>
          <cell r="B867">
            <v>32.29</v>
          </cell>
          <cell r="C867">
            <v>44.81</v>
          </cell>
          <cell r="D867">
            <v>54.64</v>
          </cell>
          <cell r="E867">
            <v>29.99</v>
          </cell>
          <cell r="I867">
            <v>40.432500000000005</v>
          </cell>
        </row>
        <row r="868">
          <cell r="A868">
            <v>41768</v>
          </cell>
          <cell r="B868">
            <v>32.380000000000003</v>
          </cell>
          <cell r="C868">
            <v>44.69</v>
          </cell>
          <cell r="D868">
            <v>54.68</v>
          </cell>
          <cell r="E868">
            <v>30.17</v>
          </cell>
          <cell r="I868">
            <v>40.480000000000004</v>
          </cell>
        </row>
        <row r="869">
          <cell r="A869">
            <v>41769</v>
          </cell>
          <cell r="B869">
            <v>32.479999999999997</v>
          </cell>
          <cell r="C869">
            <v>44.76</v>
          </cell>
          <cell r="D869">
            <v>54.82</v>
          </cell>
          <cell r="E869">
            <v>30.28</v>
          </cell>
          <cell r="I869">
            <v>40.585000000000001</v>
          </cell>
        </row>
        <row r="870">
          <cell r="A870">
            <v>41770</v>
          </cell>
          <cell r="B870">
            <v>32.479999999999997</v>
          </cell>
          <cell r="C870">
            <v>44.76</v>
          </cell>
          <cell r="D870">
            <v>54.82</v>
          </cell>
          <cell r="E870">
            <v>30.28</v>
          </cell>
          <cell r="I870">
            <v>40.585000000000001</v>
          </cell>
        </row>
        <row r="871">
          <cell r="A871">
            <v>41771</v>
          </cell>
          <cell r="B871">
            <v>32.51</v>
          </cell>
          <cell r="C871">
            <v>44.59</v>
          </cell>
          <cell r="D871">
            <v>54.67</v>
          </cell>
          <cell r="E871">
            <v>30.27</v>
          </cell>
          <cell r="I871">
            <v>40.51</v>
          </cell>
        </row>
        <row r="872">
          <cell r="A872">
            <v>41772</v>
          </cell>
          <cell r="B872">
            <v>32.5</v>
          </cell>
          <cell r="C872">
            <v>44.63</v>
          </cell>
          <cell r="D872">
            <v>54.82</v>
          </cell>
          <cell r="E872">
            <v>30.31</v>
          </cell>
          <cell r="I872">
            <v>40.564999999999998</v>
          </cell>
        </row>
        <row r="873">
          <cell r="A873">
            <v>41773</v>
          </cell>
          <cell r="B873">
            <v>32.4</v>
          </cell>
          <cell r="C873">
            <v>44.26</v>
          </cell>
          <cell r="D873">
            <v>54.42</v>
          </cell>
          <cell r="E873">
            <v>30.24</v>
          </cell>
          <cell r="I873">
            <v>40.33</v>
          </cell>
        </row>
        <row r="874">
          <cell r="A874">
            <v>41774</v>
          </cell>
          <cell r="B874">
            <v>32.299999999999997</v>
          </cell>
          <cell r="C874">
            <v>44.21</v>
          </cell>
          <cell r="D874">
            <v>54.06</v>
          </cell>
          <cell r="E874">
            <v>30.14</v>
          </cell>
          <cell r="I874">
            <v>40.177499999999995</v>
          </cell>
        </row>
        <row r="875">
          <cell r="A875">
            <v>41775</v>
          </cell>
          <cell r="B875">
            <v>32.35</v>
          </cell>
          <cell r="C875">
            <v>44.25</v>
          </cell>
          <cell r="D875">
            <v>54.17</v>
          </cell>
          <cell r="E875">
            <v>30.12</v>
          </cell>
          <cell r="I875">
            <v>40.222499999999997</v>
          </cell>
        </row>
        <row r="876">
          <cell r="A876">
            <v>41776</v>
          </cell>
          <cell r="B876">
            <v>32.380000000000003</v>
          </cell>
          <cell r="C876">
            <v>44.3</v>
          </cell>
          <cell r="D876">
            <v>54.31</v>
          </cell>
          <cell r="E876">
            <v>30.12</v>
          </cell>
          <cell r="I876">
            <v>40.277500000000003</v>
          </cell>
        </row>
        <row r="877">
          <cell r="A877">
            <v>41777</v>
          </cell>
          <cell r="B877">
            <v>32.380000000000003</v>
          </cell>
          <cell r="C877">
            <v>44.3</v>
          </cell>
          <cell r="D877">
            <v>54.31</v>
          </cell>
          <cell r="E877">
            <v>30.12</v>
          </cell>
          <cell r="I877">
            <v>40.277500000000003</v>
          </cell>
        </row>
        <row r="878">
          <cell r="A878">
            <v>41778</v>
          </cell>
          <cell r="B878">
            <v>32.35</v>
          </cell>
          <cell r="C878">
            <v>44.21</v>
          </cell>
          <cell r="D878">
            <v>54.32</v>
          </cell>
          <cell r="E878">
            <v>30.16</v>
          </cell>
          <cell r="I878">
            <v>40.26</v>
          </cell>
        </row>
        <row r="879">
          <cell r="A879">
            <v>41779</v>
          </cell>
          <cell r="B879">
            <v>32.43</v>
          </cell>
          <cell r="C879">
            <v>44.34</v>
          </cell>
          <cell r="D879">
            <v>54.4</v>
          </cell>
          <cell r="E879">
            <v>30.07</v>
          </cell>
          <cell r="I879">
            <v>40.31</v>
          </cell>
        </row>
        <row r="880">
          <cell r="A880">
            <v>41780</v>
          </cell>
          <cell r="B880">
            <v>32.42</v>
          </cell>
          <cell r="C880">
            <v>44.32</v>
          </cell>
          <cell r="D880">
            <v>54.45</v>
          </cell>
          <cell r="E880">
            <v>29.8</v>
          </cell>
          <cell r="I880">
            <v>40.247500000000002</v>
          </cell>
        </row>
        <row r="881">
          <cell r="A881">
            <v>41781</v>
          </cell>
          <cell r="B881">
            <v>32.28</v>
          </cell>
          <cell r="C881">
            <v>44.05</v>
          </cell>
          <cell r="D881">
            <v>54.4</v>
          </cell>
          <cell r="E881">
            <v>29.77</v>
          </cell>
          <cell r="I881">
            <v>40.125</v>
          </cell>
        </row>
        <row r="882">
          <cell r="A882">
            <v>41782</v>
          </cell>
          <cell r="B882">
            <v>32.340000000000003</v>
          </cell>
          <cell r="C882">
            <v>44.02</v>
          </cell>
          <cell r="D882">
            <v>54.42</v>
          </cell>
          <cell r="E882">
            <v>29.73</v>
          </cell>
          <cell r="I882">
            <v>40.127500000000005</v>
          </cell>
        </row>
        <row r="883">
          <cell r="A883">
            <v>41783</v>
          </cell>
          <cell r="B883">
            <v>32.47</v>
          </cell>
          <cell r="C883">
            <v>44.12</v>
          </cell>
          <cell r="D883">
            <v>54.6</v>
          </cell>
          <cell r="E883">
            <v>29.85</v>
          </cell>
          <cell r="I883">
            <v>40.26</v>
          </cell>
        </row>
        <row r="884">
          <cell r="A884">
            <v>41784</v>
          </cell>
          <cell r="B884">
            <v>32.47</v>
          </cell>
          <cell r="C884">
            <v>44.12</v>
          </cell>
          <cell r="D884">
            <v>54.6</v>
          </cell>
          <cell r="E884">
            <v>29.85</v>
          </cell>
          <cell r="I884">
            <v>40.26</v>
          </cell>
        </row>
        <row r="885">
          <cell r="A885">
            <v>41785</v>
          </cell>
          <cell r="B885">
            <v>32.46</v>
          </cell>
          <cell r="C885">
            <v>44.09</v>
          </cell>
          <cell r="D885">
            <v>54.52</v>
          </cell>
          <cell r="E885">
            <v>29.85</v>
          </cell>
          <cell r="I885">
            <v>40.230000000000004</v>
          </cell>
        </row>
        <row r="886">
          <cell r="A886">
            <v>41786</v>
          </cell>
          <cell r="B886">
            <v>32.43</v>
          </cell>
          <cell r="C886">
            <v>44.19</v>
          </cell>
          <cell r="D886">
            <v>54.58</v>
          </cell>
          <cell r="E886">
            <v>29.91</v>
          </cell>
          <cell r="I886">
            <v>40.277499999999996</v>
          </cell>
        </row>
        <row r="887">
          <cell r="A887">
            <v>41787</v>
          </cell>
          <cell r="B887">
            <v>32.54</v>
          </cell>
          <cell r="C887">
            <v>44.24</v>
          </cell>
          <cell r="D887">
            <v>54.59</v>
          </cell>
          <cell r="E887">
            <v>30.01</v>
          </cell>
          <cell r="I887">
            <v>40.344999999999999</v>
          </cell>
        </row>
        <row r="888">
          <cell r="A888">
            <v>41788</v>
          </cell>
          <cell r="B888">
            <v>32.57</v>
          </cell>
          <cell r="C888">
            <v>44.2</v>
          </cell>
          <cell r="D888">
            <v>54.36</v>
          </cell>
          <cell r="E888">
            <v>30.04</v>
          </cell>
          <cell r="I888">
            <v>40.292499999999997</v>
          </cell>
        </row>
        <row r="889">
          <cell r="A889">
            <v>41789</v>
          </cell>
          <cell r="B889">
            <v>32.64</v>
          </cell>
          <cell r="C889">
            <v>44.3</v>
          </cell>
          <cell r="D889">
            <v>54.48</v>
          </cell>
          <cell r="E889">
            <v>30.3</v>
          </cell>
          <cell r="I889">
            <v>40.43</v>
          </cell>
        </row>
        <row r="890">
          <cell r="A890">
            <v>41790</v>
          </cell>
          <cell r="B890">
            <v>32.71</v>
          </cell>
          <cell r="C890">
            <v>44.41</v>
          </cell>
          <cell r="D890">
            <v>54.63</v>
          </cell>
          <cell r="E890">
            <v>30.3</v>
          </cell>
          <cell r="I890">
            <v>40.512500000000003</v>
          </cell>
        </row>
        <row r="891">
          <cell r="A891">
            <v>41791</v>
          </cell>
          <cell r="B891">
            <v>32.71</v>
          </cell>
          <cell r="C891">
            <v>44.41</v>
          </cell>
          <cell r="D891">
            <v>54.63</v>
          </cell>
          <cell r="E891">
            <v>30.3</v>
          </cell>
          <cell r="I891">
            <v>40.512500000000003</v>
          </cell>
        </row>
        <row r="892">
          <cell r="A892">
            <v>41792</v>
          </cell>
          <cell r="B892">
            <v>32.72</v>
          </cell>
          <cell r="C892">
            <v>44.46</v>
          </cell>
          <cell r="D892">
            <v>54.69</v>
          </cell>
          <cell r="E892">
            <v>30.31</v>
          </cell>
          <cell r="I892">
            <v>40.545000000000002</v>
          </cell>
        </row>
        <row r="893">
          <cell r="A893">
            <v>41793</v>
          </cell>
          <cell r="B893">
            <v>32.65</v>
          </cell>
          <cell r="C893">
            <v>44.3</v>
          </cell>
          <cell r="D893">
            <v>54.56</v>
          </cell>
          <cell r="E893">
            <v>30.06</v>
          </cell>
          <cell r="I893">
            <v>40.392499999999998</v>
          </cell>
        </row>
        <row r="894">
          <cell r="A894">
            <v>41794</v>
          </cell>
          <cell r="B894">
            <v>32.53</v>
          </cell>
          <cell r="C894">
            <v>44.17</v>
          </cell>
          <cell r="D894">
            <v>54.28</v>
          </cell>
          <cell r="E894">
            <v>29.98</v>
          </cell>
          <cell r="I894">
            <v>40.24</v>
          </cell>
        </row>
        <row r="895">
          <cell r="A895">
            <v>41795</v>
          </cell>
          <cell r="B895">
            <v>32.549999999999997</v>
          </cell>
          <cell r="C895">
            <v>44.14</v>
          </cell>
          <cell r="D895">
            <v>54.38</v>
          </cell>
          <cell r="E895">
            <v>30.05</v>
          </cell>
          <cell r="I895">
            <v>40.28</v>
          </cell>
        </row>
        <row r="896">
          <cell r="A896">
            <v>41796</v>
          </cell>
          <cell r="B896">
            <v>32.450000000000003</v>
          </cell>
          <cell r="C896">
            <v>44.22</v>
          </cell>
          <cell r="D896">
            <v>54.44</v>
          </cell>
          <cell r="E896">
            <v>30.15</v>
          </cell>
          <cell r="I896">
            <v>40.315000000000005</v>
          </cell>
        </row>
        <row r="897">
          <cell r="A897">
            <v>41797</v>
          </cell>
          <cell r="B897">
            <v>32.43</v>
          </cell>
          <cell r="C897">
            <v>44.1</v>
          </cell>
          <cell r="D897">
            <v>54.4</v>
          </cell>
          <cell r="E897">
            <v>30.15</v>
          </cell>
          <cell r="I897">
            <v>40.270000000000003</v>
          </cell>
        </row>
        <row r="898">
          <cell r="A898">
            <v>41798</v>
          </cell>
          <cell r="B898">
            <v>32.43</v>
          </cell>
          <cell r="C898">
            <v>44.1</v>
          </cell>
          <cell r="D898">
            <v>54.4</v>
          </cell>
          <cell r="E898">
            <v>30.15</v>
          </cell>
          <cell r="I898">
            <v>40.270000000000003</v>
          </cell>
        </row>
        <row r="899">
          <cell r="A899">
            <v>41799</v>
          </cell>
          <cell r="B899">
            <v>32.31</v>
          </cell>
          <cell r="C899">
            <v>43.98</v>
          </cell>
          <cell r="D899">
            <v>54.2</v>
          </cell>
          <cell r="E899">
            <v>30.07</v>
          </cell>
          <cell r="I899">
            <v>40.14</v>
          </cell>
        </row>
        <row r="900">
          <cell r="A900">
            <v>41800</v>
          </cell>
          <cell r="B900">
            <v>32.299999999999997</v>
          </cell>
          <cell r="C900">
            <v>43.79</v>
          </cell>
          <cell r="D900">
            <v>54.15</v>
          </cell>
          <cell r="E900">
            <v>30.08</v>
          </cell>
          <cell r="I900">
            <v>40.08</v>
          </cell>
        </row>
        <row r="901">
          <cell r="A901">
            <v>41801</v>
          </cell>
          <cell r="B901">
            <v>32.299999999999997</v>
          </cell>
          <cell r="C901">
            <v>43.58</v>
          </cell>
          <cell r="D901">
            <v>53.98</v>
          </cell>
          <cell r="E901">
            <v>30.13</v>
          </cell>
          <cell r="I901">
            <v>39.997499999999995</v>
          </cell>
        </row>
        <row r="902">
          <cell r="A902">
            <v>41802</v>
          </cell>
          <cell r="B902">
            <v>32.35</v>
          </cell>
          <cell r="C902">
            <v>43.7</v>
          </cell>
          <cell r="D902">
            <v>54.21</v>
          </cell>
          <cell r="E902">
            <v>30.22</v>
          </cell>
          <cell r="I902">
            <v>40.120000000000005</v>
          </cell>
        </row>
        <row r="903">
          <cell r="A903">
            <v>41803</v>
          </cell>
          <cell r="B903">
            <v>32.299999999999997</v>
          </cell>
          <cell r="C903">
            <v>43.66</v>
          </cell>
          <cell r="D903">
            <v>54.61</v>
          </cell>
          <cell r="E903">
            <v>30.3</v>
          </cell>
          <cell r="I903">
            <v>40.217500000000001</v>
          </cell>
        </row>
        <row r="904">
          <cell r="A904">
            <v>41804</v>
          </cell>
          <cell r="B904">
            <v>32.26</v>
          </cell>
          <cell r="C904">
            <v>43.63</v>
          </cell>
          <cell r="D904">
            <v>54.64</v>
          </cell>
          <cell r="E904">
            <v>30.22</v>
          </cell>
          <cell r="I904">
            <v>40.1875</v>
          </cell>
        </row>
        <row r="905">
          <cell r="A905">
            <v>41805</v>
          </cell>
          <cell r="B905">
            <v>32.26</v>
          </cell>
          <cell r="C905">
            <v>43.63</v>
          </cell>
          <cell r="D905">
            <v>54.64</v>
          </cell>
          <cell r="E905">
            <v>30.22</v>
          </cell>
          <cell r="I905">
            <v>40.1875</v>
          </cell>
        </row>
        <row r="906">
          <cell r="A906">
            <v>41806</v>
          </cell>
          <cell r="B906">
            <v>32.24</v>
          </cell>
          <cell r="C906">
            <v>43.56</v>
          </cell>
          <cell r="D906">
            <v>54.63</v>
          </cell>
          <cell r="E906">
            <v>30.15</v>
          </cell>
          <cell r="I906">
            <v>40.145000000000003</v>
          </cell>
        </row>
        <row r="907">
          <cell r="A907">
            <v>41807</v>
          </cell>
          <cell r="B907">
            <v>32.25</v>
          </cell>
          <cell r="C907">
            <v>43.67</v>
          </cell>
          <cell r="D907">
            <v>54.63</v>
          </cell>
          <cell r="E907">
            <v>30.16</v>
          </cell>
          <cell r="I907">
            <v>40.177500000000002</v>
          </cell>
        </row>
        <row r="908">
          <cell r="A908">
            <v>41808</v>
          </cell>
          <cell r="B908">
            <v>32.369999999999997</v>
          </cell>
          <cell r="C908">
            <v>43.74</v>
          </cell>
          <cell r="D908">
            <v>54.79</v>
          </cell>
          <cell r="E908">
            <v>30.09</v>
          </cell>
          <cell r="I908">
            <v>40.247500000000002</v>
          </cell>
        </row>
        <row r="909">
          <cell r="A909">
            <v>41809</v>
          </cell>
          <cell r="B909">
            <v>32.26</v>
          </cell>
          <cell r="C909">
            <v>43.73</v>
          </cell>
          <cell r="D909">
            <v>54.72</v>
          </cell>
          <cell r="E909">
            <v>30.2</v>
          </cell>
          <cell r="I909">
            <v>40.227499999999992</v>
          </cell>
        </row>
        <row r="910">
          <cell r="A910">
            <v>41810</v>
          </cell>
          <cell r="B910">
            <v>32.32</v>
          </cell>
          <cell r="C910">
            <v>43.9</v>
          </cell>
          <cell r="D910">
            <v>54.96</v>
          </cell>
          <cell r="E910">
            <v>30.27</v>
          </cell>
          <cell r="I910">
            <v>40.362500000000004</v>
          </cell>
        </row>
        <row r="911">
          <cell r="A911">
            <v>41811</v>
          </cell>
          <cell r="B911">
            <v>32.33</v>
          </cell>
          <cell r="C911">
            <v>43.89</v>
          </cell>
          <cell r="D911">
            <v>55.05</v>
          </cell>
          <cell r="E911">
            <v>30.23</v>
          </cell>
          <cell r="I911">
            <v>40.374999999999993</v>
          </cell>
        </row>
        <row r="912">
          <cell r="A912">
            <v>41812</v>
          </cell>
          <cell r="B912">
            <v>32.33</v>
          </cell>
          <cell r="C912">
            <v>43.89</v>
          </cell>
          <cell r="D912">
            <v>55.05</v>
          </cell>
          <cell r="E912">
            <v>30.23</v>
          </cell>
          <cell r="I912">
            <v>40.374999999999993</v>
          </cell>
        </row>
        <row r="913">
          <cell r="A913">
            <v>41813</v>
          </cell>
          <cell r="B913">
            <v>32.26</v>
          </cell>
          <cell r="C913">
            <v>43.77</v>
          </cell>
          <cell r="D913">
            <v>54.81</v>
          </cell>
          <cell r="E913">
            <v>30.3</v>
          </cell>
          <cell r="I913">
            <v>40.285000000000004</v>
          </cell>
        </row>
        <row r="914">
          <cell r="A914">
            <v>41814</v>
          </cell>
          <cell r="B914">
            <v>32.29</v>
          </cell>
          <cell r="C914">
            <v>43.79</v>
          </cell>
          <cell r="D914">
            <v>54.85</v>
          </cell>
          <cell r="E914">
            <v>30.29</v>
          </cell>
          <cell r="I914">
            <v>40.305</v>
          </cell>
        </row>
        <row r="915">
          <cell r="A915">
            <v>41815</v>
          </cell>
          <cell r="B915">
            <v>32.33</v>
          </cell>
          <cell r="C915">
            <v>43.88</v>
          </cell>
          <cell r="D915">
            <v>54.77</v>
          </cell>
          <cell r="E915">
            <v>30.14</v>
          </cell>
          <cell r="I915">
            <v>40.28</v>
          </cell>
        </row>
        <row r="916">
          <cell r="A916">
            <v>41816</v>
          </cell>
          <cell r="B916">
            <v>32.31</v>
          </cell>
          <cell r="C916">
            <v>43.93</v>
          </cell>
          <cell r="D916">
            <v>54.78</v>
          </cell>
          <cell r="E916">
            <v>30.28</v>
          </cell>
          <cell r="I916">
            <v>40.325000000000003</v>
          </cell>
        </row>
        <row r="917">
          <cell r="A917">
            <v>41817</v>
          </cell>
          <cell r="B917">
            <v>32.35</v>
          </cell>
          <cell r="C917">
            <v>43.95</v>
          </cell>
          <cell r="D917">
            <v>54.98</v>
          </cell>
          <cell r="E917">
            <v>30.37</v>
          </cell>
          <cell r="I917">
            <v>40.412500000000001</v>
          </cell>
        </row>
        <row r="918">
          <cell r="A918">
            <v>41818</v>
          </cell>
          <cell r="B918">
            <v>32.340000000000003</v>
          </cell>
          <cell r="C918">
            <v>43.96</v>
          </cell>
          <cell r="D918">
            <v>55.01</v>
          </cell>
          <cell r="E918">
            <v>30.36</v>
          </cell>
          <cell r="I918">
            <v>40.417500000000004</v>
          </cell>
        </row>
        <row r="919">
          <cell r="A919">
            <v>41819</v>
          </cell>
          <cell r="B919">
            <v>32.340000000000003</v>
          </cell>
          <cell r="C919">
            <v>43.96</v>
          </cell>
          <cell r="D919">
            <v>55.01</v>
          </cell>
          <cell r="E919">
            <v>30.36</v>
          </cell>
          <cell r="I919">
            <v>40.417500000000004</v>
          </cell>
        </row>
        <row r="920">
          <cell r="A920">
            <v>41820</v>
          </cell>
          <cell r="B920">
            <v>32.33</v>
          </cell>
          <cell r="C920">
            <v>44.01</v>
          </cell>
          <cell r="D920">
            <v>54.95</v>
          </cell>
          <cell r="E920">
            <v>30.33</v>
          </cell>
          <cell r="I920">
            <v>40.405000000000001</v>
          </cell>
        </row>
        <row r="921">
          <cell r="A921">
            <v>41821</v>
          </cell>
          <cell r="B921">
            <v>32.32</v>
          </cell>
          <cell r="C921">
            <v>43.99</v>
          </cell>
          <cell r="D921">
            <v>54.93</v>
          </cell>
          <cell r="E921">
            <v>30.27</v>
          </cell>
          <cell r="I921">
            <v>40.377500000000005</v>
          </cell>
        </row>
        <row r="922">
          <cell r="A922">
            <v>41822</v>
          </cell>
          <cell r="B922">
            <v>32.24</v>
          </cell>
          <cell r="C922">
            <v>44</v>
          </cell>
          <cell r="D922">
            <v>55.15</v>
          </cell>
          <cell r="E922">
            <v>30.46</v>
          </cell>
          <cell r="I922">
            <v>40.462500000000006</v>
          </cell>
        </row>
        <row r="923">
          <cell r="A923">
            <v>41823</v>
          </cell>
          <cell r="B923">
            <v>32.229999999999997</v>
          </cell>
          <cell r="C923">
            <v>43.89</v>
          </cell>
          <cell r="D923">
            <v>55.16</v>
          </cell>
          <cell r="E923">
            <v>30.13</v>
          </cell>
          <cell r="I923">
            <v>40.352499999999999</v>
          </cell>
        </row>
        <row r="924">
          <cell r="A924">
            <v>41824</v>
          </cell>
          <cell r="B924">
            <v>32.28</v>
          </cell>
          <cell r="C924">
            <v>43.79</v>
          </cell>
          <cell r="D924">
            <v>55.27</v>
          </cell>
          <cell r="E924">
            <v>30.04</v>
          </cell>
          <cell r="I924">
            <v>40.344999999999999</v>
          </cell>
        </row>
        <row r="925">
          <cell r="A925">
            <v>41825</v>
          </cell>
          <cell r="B925">
            <v>32.25</v>
          </cell>
          <cell r="C925">
            <v>43.78</v>
          </cell>
          <cell r="D925">
            <v>55.28</v>
          </cell>
          <cell r="E925">
            <v>30.04</v>
          </cell>
          <cell r="I925">
            <v>40.337499999999999</v>
          </cell>
        </row>
        <row r="926">
          <cell r="A926">
            <v>41826</v>
          </cell>
          <cell r="B926">
            <v>32.25</v>
          </cell>
          <cell r="C926">
            <v>43.78</v>
          </cell>
          <cell r="D926">
            <v>55.28</v>
          </cell>
          <cell r="E926">
            <v>30.04</v>
          </cell>
          <cell r="I926">
            <v>40.337499999999999</v>
          </cell>
        </row>
        <row r="927">
          <cell r="A927">
            <v>41827</v>
          </cell>
          <cell r="B927">
            <v>32.25</v>
          </cell>
          <cell r="C927">
            <v>43.69</v>
          </cell>
          <cell r="D927">
            <v>55.17</v>
          </cell>
          <cell r="E927">
            <v>30.02</v>
          </cell>
          <cell r="I927">
            <v>40.282500000000006</v>
          </cell>
        </row>
        <row r="928">
          <cell r="A928">
            <v>41828</v>
          </cell>
          <cell r="B928">
            <v>32.26</v>
          </cell>
          <cell r="C928">
            <v>43.78</v>
          </cell>
          <cell r="D928">
            <v>55.18</v>
          </cell>
          <cell r="E928">
            <v>30.14</v>
          </cell>
          <cell r="I928">
            <v>40.340000000000003</v>
          </cell>
        </row>
        <row r="929">
          <cell r="A929">
            <v>41829</v>
          </cell>
          <cell r="B929">
            <v>32.229999999999997</v>
          </cell>
          <cell r="C929">
            <v>43.77</v>
          </cell>
          <cell r="D929">
            <v>55.1</v>
          </cell>
          <cell r="E929">
            <v>30.21</v>
          </cell>
          <cell r="I929">
            <v>40.327500000000001</v>
          </cell>
        </row>
        <row r="930">
          <cell r="A930">
            <v>41830</v>
          </cell>
          <cell r="B930">
            <v>31.99</v>
          </cell>
          <cell r="C930">
            <v>43.54</v>
          </cell>
          <cell r="D930">
            <v>54.79</v>
          </cell>
          <cell r="E930">
            <v>30.03</v>
          </cell>
          <cell r="I930">
            <v>40.087499999999999</v>
          </cell>
        </row>
        <row r="931">
          <cell r="A931">
            <v>41831</v>
          </cell>
          <cell r="B931">
            <v>32.049999999999997</v>
          </cell>
          <cell r="C931">
            <v>43.58</v>
          </cell>
          <cell r="D931">
            <v>54.82</v>
          </cell>
          <cell r="E931">
            <v>29.94</v>
          </cell>
          <cell r="I931">
            <v>40.097499999999997</v>
          </cell>
        </row>
        <row r="932">
          <cell r="A932">
            <v>41832</v>
          </cell>
          <cell r="B932">
            <v>32.049999999999997</v>
          </cell>
          <cell r="C932">
            <v>43.58</v>
          </cell>
          <cell r="D932">
            <v>54.82</v>
          </cell>
          <cell r="E932">
            <v>29.94</v>
          </cell>
          <cell r="I932">
            <v>40.097499999999997</v>
          </cell>
        </row>
        <row r="933">
          <cell r="A933">
            <v>41833</v>
          </cell>
          <cell r="B933">
            <v>32.049999999999997</v>
          </cell>
          <cell r="C933">
            <v>43.58</v>
          </cell>
          <cell r="D933">
            <v>54.82</v>
          </cell>
          <cell r="E933">
            <v>29.94</v>
          </cell>
          <cell r="I933">
            <v>40.097499999999997</v>
          </cell>
        </row>
        <row r="934">
          <cell r="A934">
            <v>41834</v>
          </cell>
          <cell r="B934">
            <v>32.01</v>
          </cell>
          <cell r="C934">
            <v>43.43</v>
          </cell>
          <cell r="D934">
            <v>54.68</v>
          </cell>
          <cell r="E934">
            <v>29.94</v>
          </cell>
          <cell r="I934">
            <v>40.015000000000001</v>
          </cell>
        </row>
        <row r="935">
          <cell r="A935">
            <v>41835</v>
          </cell>
          <cell r="B935">
            <v>32.01</v>
          </cell>
          <cell r="C935">
            <v>43.49</v>
          </cell>
          <cell r="D935">
            <v>54.58</v>
          </cell>
          <cell r="E935">
            <v>29.94</v>
          </cell>
          <cell r="I935">
            <v>40.004999999999995</v>
          </cell>
        </row>
        <row r="936">
          <cell r="A936">
            <v>41836</v>
          </cell>
          <cell r="B936">
            <v>32.04</v>
          </cell>
          <cell r="C936">
            <v>43.36</v>
          </cell>
          <cell r="D936">
            <v>54.79</v>
          </cell>
          <cell r="E936">
            <v>29.87</v>
          </cell>
          <cell r="I936">
            <v>40.015000000000001</v>
          </cell>
        </row>
        <row r="937">
          <cell r="A937">
            <v>41837</v>
          </cell>
          <cell r="B937">
            <v>31.99</v>
          </cell>
          <cell r="C937">
            <v>43.16</v>
          </cell>
          <cell r="D937">
            <v>54.71</v>
          </cell>
          <cell r="E937">
            <v>29.82</v>
          </cell>
          <cell r="I937">
            <v>39.919999999999995</v>
          </cell>
        </row>
        <row r="938">
          <cell r="A938">
            <v>41838</v>
          </cell>
          <cell r="B938">
            <v>32.08</v>
          </cell>
          <cell r="C938">
            <v>43.27</v>
          </cell>
          <cell r="D938">
            <v>54.7</v>
          </cell>
          <cell r="E938">
            <v>29.84</v>
          </cell>
          <cell r="I938">
            <v>39.972500000000004</v>
          </cell>
        </row>
        <row r="939">
          <cell r="A939">
            <v>41839</v>
          </cell>
          <cell r="B939">
            <v>32</v>
          </cell>
          <cell r="C939">
            <v>43.18</v>
          </cell>
          <cell r="D939">
            <v>54.66</v>
          </cell>
          <cell r="E939">
            <v>29.88</v>
          </cell>
          <cell r="I939">
            <v>39.93</v>
          </cell>
        </row>
        <row r="940">
          <cell r="A940">
            <v>41840</v>
          </cell>
          <cell r="B940">
            <v>32</v>
          </cell>
          <cell r="C940">
            <v>43.18</v>
          </cell>
          <cell r="D940">
            <v>54.66</v>
          </cell>
          <cell r="E940">
            <v>29.88</v>
          </cell>
          <cell r="I940">
            <v>39.93</v>
          </cell>
        </row>
        <row r="941">
          <cell r="A941">
            <v>41841</v>
          </cell>
          <cell r="B941">
            <v>31.93</v>
          </cell>
          <cell r="C941">
            <v>43.13</v>
          </cell>
          <cell r="D941">
            <v>54.51</v>
          </cell>
          <cell r="E941">
            <v>29.86</v>
          </cell>
          <cell r="I941">
            <v>39.857500000000002</v>
          </cell>
        </row>
        <row r="942">
          <cell r="A942">
            <v>41842</v>
          </cell>
          <cell r="B942">
            <v>31.72</v>
          </cell>
          <cell r="C942">
            <v>42.8</v>
          </cell>
          <cell r="D942">
            <v>54.05</v>
          </cell>
          <cell r="E942">
            <v>29.62</v>
          </cell>
          <cell r="I942">
            <v>39.547499999999999</v>
          </cell>
        </row>
        <row r="943">
          <cell r="A943">
            <v>41843</v>
          </cell>
          <cell r="B943">
            <v>31.64</v>
          </cell>
          <cell r="C943">
            <v>42.48</v>
          </cell>
          <cell r="D943">
            <v>53.89</v>
          </cell>
          <cell r="E943">
            <v>29.72</v>
          </cell>
          <cell r="I943">
            <v>39.432499999999997</v>
          </cell>
        </row>
        <row r="944">
          <cell r="A944">
            <v>41844</v>
          </cell>
          <cell r="B944">
            <v>31.69</v>
          </cell>
          <cell r="C944">
            <v>42.55</v>
          </cell>
          <cell r="D944">
            <v>53.89</v>
          </cell>
          <cell r="E944">
            <v>29.79</v>
          </cell>
          <cell r="I944">
            <v>39.479999999999997</v>
          </cell>
        </row>
        <row r="945">
          <cell r="A945">
            <v>41845</v>
          </cell>
          <cell r="B945">
            <v>31.72</v>
          </cell>
          <cell r="C945">
            <v>42.62</v>
          </cell>
          <cell r="D945">
            <v>53.8</v>
          </cell>
          <cell r="E945">
            <v>29.76</v>
          </cell>
          <cell r="I945">
            <v>39.474999999999994</v>
          </cell>
        </row>
        <row r="946">
          <cell r="A946">
            <v>41846</v>
          </cell>
          <cell r="B946">
            <v>31.72</v>
          </cell>
          <cell r="C946">
            <v>42.53</v>
          </cell>
          <cell r="D946">
            <v>53.75</v>
          </cell>
          <cell r="E946">
            <v>29.68</v>
          </cell>
          <cell r="I946">
            <v>39.42</v>
          </cell>
        </row>
        <row r="947">
          <cell r="A947">
            <v>41847</v>
          </cell>
          <cell r="B947">
            <v>31.72</v>
          </cell>
          <cell r="C947">
            <v>42.53</v>
          </cell>
          <cell r="D947">
            <v>53.75</v>
          </cell>
          <cell r="E947">
            <v>29.68</v>
          </cell>
          <cell r="I947">
            <v>39.42</v>
          </cell>
        </row>
        <row r="948">
          <cell r="A948">
            <v>41848</v>
          </cell>
          <cell r="B948">
            <v>31.68</v>
          </cell>
          <cell r="C948">
            <v>42.44</v>
          </cell>
          <cell r="D948">
            <v>53.68</v>
          </cell>
          <cell r="E948">
            <v>29.63</v>
          </cell>
          <cell r="I948">
            <v>39.357500000000002</v>
          </cell>
        </row>
        <row r="949">
          <cell r="A949">
            <v>41849</v>
          </cell>
          <cell r="B949">
            <v>31.67</v>
          </cell>
          <cell r="C949">
            <v>42.46</v>
          </cell>
          <cell r="D949">
            <v>53.68</v>
          </cell>
          <cell r="E949">
            <v>29.67</v>
          </cell>
          <cell r="I949">
            <v>39.370000000000005</v>
          </cell>
        </row>
        <row r="950">
          <cell r="A950">
            <v>41850</v>
          </cell>
          <cell r="B950">
            <v>31.7</v>
          </cell>
          <cell r="C950">
            <v>42.42</v>
          </cell>
          <cell r="D950">
            <v>53.64</v>
          </cell>
          <cell r="E950">
            <v>29.65</v>
          </cell>
          <cell r="I950">
            <v>39.352499999999999</v>
          </cell>
        </row>
        <row r="951">
          <cell r="A951">
            <v>41851</v>
          </cell>
          <cell r="B951">
            <v>31.84</v>
          </cell>
          <cell r="C951">
            <v>42.58</v>
          </cell>
          <cell r="D951">
            <v>53.78</v>
          </cell>
          <cell r="E951">
            <v>29.6</v>
          </cell>
          <cell r="I951">
            <v>39.449999999999996</v>
          </cell>
        </row>
        <row r="952">
          <cell r="A952">
            <v>41852</v>
          </cell>
          <cell r="B952">
            <v>32.020000000000003</v>
          </cell>
          <cell r="C952">
            <v>42.77</v>
          </cell>
          <cell r="D952">
            <v>53.96</v>
          </cell>
          <cell r="E952">
            <v>29.67</v>
          </cell>
          <cell r="I952">
            <v>39.605000000000004</v>
          </cell>
        </row>
        <row r="953">
          <cell r="A953">
            <v>41853</v>
          </cell>
          <cell r="B953">
            <v>32.1</v>
          </cell>
          <cell r="C953">
            <v>42.83</v>
          </cell>
          <cell r="D953">
            <v>54.05</v>
          </cell>
          <cell r="E953">
            <v>29.65</v>
          </cell>
          <cell r="I953">
            <v>39.657500000000006</v>
          </cell>
        </row>
        <row r="954">
          <cell r="A954">
            <v>41854</v>
          </cell>
          <cell r="B954">
            <v>32.1</v>
          </cell>
          <cell r="C954">
            <v>42.83</v>
          </cell>
          <cell r="D954">
            <v>54.05</v>
          </cell>
          <cell r="E954">
            <v>29.65</v>
          </cell>
          <cell r="I954">
            <v>39.657500000000006</v>
          </cell>
        </row>
        <row r="955">
          <cell r="A955">
            <v>41855</v>
          </cell>
          <cell r="B955">
            <v>31.99</v>
          </cell>
          <cell r="C955">
            <v>42.84</v>
          </cell>
          <cell r="D955">
            <v>53.71</v>
          </cell>
          <cell r="E955">
            <v>29.7</v>
          </cell>
          <cell r="I955">
            <v>39.559999999999995</v>
          </cell>
        </row>
        <row r="956">
          <cell r="A956">
            <v>41856</v>
          </cell>
          <cell r="B956">
            <v>32</v>
          </cell>
          <cell r="C956">
            <v>42.84</v>
          </cell>
          <cell r="D956">
            <v>53.88</v>
          </cell>
          <cell r="E956">
            <v>29.73</v>
          </cell>
          <cell r="I956">
            <v>39.612499999999997</v>
          </cell>
        </row>
        <row r="957">
          <cell r="A957">
            <v>41857</v>
          </cell>
          <cell r="B957">
            <v>32.03</v>
          </cell>
          <cell r="C957">
            <v>42.72</v>
          </cell>
          <cell r="D957">
            <v>53.94</v>
          </cell>
          <cell r="E957">
            <v>29.67</v>
          </cell>
          <cell r="I957">
            <v>39.590000000000003</v>
          </cell>
        </row>
        <row r="958">
          <cell r="A958">
            <v>41858</v>
          </cell>
          <cell r="B958">
            <v>32.04</v>
          </cell>
          <cell r="C958">
            <v>42.78</v>
          </cell>
          <cell r="D958">
            <v>53.89</v>
          </cell>
          <cell r="E958">
            <v>29.84</v>
          </cell>
          <cell r="I958">
            <v>39.637499999999996</v>
          </cell>
        </row>
        <row r="959">
          <cell r="A959">
            <v>41859</v>
          </cell>
          <cell r="B959">
            <v>32.14</v>
          </cell>
          <cell r="C959">
            <v>42.8</v>
          </cell>
          <cell r="D959">
            <v>53.92</v>
          </cell>
          <cell r="E959">
            <v>29.67</v>
          </cell>
          <cell r="I959">
            <v>39.632500000000007</v>
          </cell>
        </row>
        <row r="960">
          <cell r="A960">
            <v>41860</v>
          </cell>
          <cell r="B960">
            <v>32</v>
          </cell>
          <cell r="C960">
            <v>42.74</v>
          </cell>
          <cell r="D960">
            <v>53.7</v>
          </cell>
          <cell r="E960">
            <v>29.47</v>
          </cell>
          <cell r="I960">
            <v>39.477499999999999</v>
          </cell>
        </row>
        <row r="961">
          <cell r="A961">
            <v>41861</v>
          </cell>
          <cell r="B961">
            <v>32</v>
          </cell>
          <cell r="C961">
            <v>42.74</v>
          </cell>
          <cell r="D961">
            <v>53.7</v>
          </cell>
          <cell r="E961">
            <v>29.47</v>
          </cell>
          <cell r="I961">
            <v>39.477499999999999</v>
          </cell>
        </row>
        <row r="962">
          <cell r="A962">
            <v>41862</v>
          </cell>
          <cell r="B962">
            <v>32</v>
          </cell>
          <cell r="C962">
            <v>42.74</v>
          </cell>
          <cell r="D962">
            <v>53.7</v>
          </cell>
          <cell r="E962">
            <v>29.47</v>
          </cell>
          <cell r="I962">
            <v>39.477499999999999</v>
          </cell>
        </row>
        <row r="963">
          <cell r="A963">
            <v>41863</v>
          </cell>
          <cell r="B963">
            <v>32</v>
          </cell>
          <cell r="C963">
            <v>42.74</v>
          </cell>
          <cell r="D963">
            <v>53.7</v>
          </cell>
          <cell r="E963">
            <v>29.47</v>
          </cell>
          <cell r="I963">
            <v>39.477499999999999</v>
          </cell>
        </row>
        <row r="964">
          <cell r="A964">
            <v>41864</v>
          </cell>
          <cell r="B964">
            <v>31.89</v>
          </cell>
          <cell r="C964">
            <v>42.52</v>
          </cell>
          <cell r="D964">
            <v>53.48</v>
          </cell>
          <cell r="E964">
            <v>29.47</v>
          </cell>
          <cell r="I964">
            <v>39.339999999999996</v>
          </cell>
        </row>
        <row r="965">
          <cell r="A965">
            <v>41865</v>
          </cell>
          <cell r="B965">
            <v>31.78</v>
          </cell>
          <cell r="C965">
            <v>42.35</v>
          </cell>
          <cell r="D965">
            <v>52.91</v>
          </cell>
          <cell r="E965">
            <v>29.4</v>
          </cell>
          <cell r="I965">
            <v>39.11</v>
          </cell>
        </row>
        <row r="966">
          <cell r="A966">
            <v>41866</v>
          </cell>
          <cell r="B966">
            <v>31.74</v>
          </cell>
          <cell r="C966">
            <v>42.3</v>
          </cell>
          <cell r="D966">
            <v>52.83</v>
          </cell>
          <cell r="E966">
            <v>29.45</v>
          </cell>
          <cell r="I966">
            <v>39.08</v>
          </cell>
        </row>
        <row r="967">
          <cell r="A967">
            <v>41867</v>
          </cell>
          <cell r="B967">
            <v>31.73</v>
          </cell>
          <cell r="C967">
            <v>42.33</v>
          </cell>
          <cell r="D967">
            <v>52.88</v>
          </cell>
          <cell r="E967">
            <v>29.44</v>
          </cell>
          <cell r="I967">
            <v>39.094999999999999</v>
          </cell>
        </row>
        <row r="968">
          <cell r="A968">
            <v>41868</v>
          </cell>
          <cell r="B968">
            <v>31.73</v>
          </cell>
          <cell r="C968">
            <v>42.33</v>
          </cell>
          <cell r="D968">
            <v>52.88</v>
          </cell>
          <cell r="E968">
            <v>29.44</v>
          </cell>
          <cell r="I968">
            <v>39.094999999999999</v>
          </cell>
        </row>
        <row r="969">
          <cell r="A969">
            <v>41869</v>
          </cell>
          <cell r="B969">
            <v>31.67</v>
          </cell>
          <cell r="C969">
            <v>42.33</v>
          </cell>
          <cell r="D969">
            <v>52.88</v>
          </cell>
          <cell r="E969">
            <v>29.41</v>
          </cell>
          <cell r="I969">
            <v>39.072499999999998</v>
          </cell>
        </row>
        <row r="970">
          <cell r="A970">
            <v>41870</v>
          </cell>
          <cell r="B970">
            <v>31.74</v>
          </cell>
          <cell r="C970">
            <v>42.28</v>
          </cell>
          <cell r="D970">
            <v>52.96</v>
          </cell>
          <cell r="E970">
            <v>29.49</v>
          </cell>
          <cell r="I970">
            <v>39.1175</v>
          </cell>
        </row>
        <row r="971">
          <cell r="A971">
            <v>41871</v>
          </cell>
          <cell r="B971">
            <v>31.75</v>
          </cell>
          <cell r="C971">
            <v>42.19</v>
          </cell>
          <cell r="D971">
            <v>52.66</v>
          </cell>
          <cell r="E971">
            <v>29.42</v>
          </cell>
          <cell r="I971">
            <v>39.004999999999995</v>
          </cell>
        </row>
        <row r="972">
          <cell r="A972">
            <v>41872</v>
          </cell>
          <cell r="B972">
            <v>31.9</v>
          </cell>
          <cell r="C972">
            <v>42.19</v>
          </cell>
          <cell r="D972">
            <v>52.85</v>
          </cell>
          <cell r="E972">
            <v>29.5</v>
          </cell>
          <cell r="I972">
            <v>39.11</v>
          </cell>
        </row>
        <row r="973">
          <cell r="A973">
            <v>41873</v>
          </cell>
          <cell r="B973">
            <v>31.79</v>
          </cell>
          <cell r="C973">
            <v>42.11</v>
          </cell>
          <cell r="D973">
            <v>52.58</v>
          </cell>
          <cell r="E973">
            <v>29.46</v>
          </cell>
          <cell r="I973">
            <v>38.984999999999999</v>
          </cell>
        </row>
        <row r="974">
          <cell r="A974">
            <v>41874</v>
          </cell>
          <cell r="B974">
            <v>31.8</v>
          </cell>
          <cell r="C974">
            <v>42.13</v>
          </cell>
          <cell r="D974">
            <v>52.66</v>
          </cell>
          <cell r="E974">
            <v>29.49</v>
          </cell>
          <cell r="I974">
            <v>39.020000000000003</v>
          </cell>
        </row>
        <row r="975">
          <cell r="A975">
            <v>41875</v>
          </cell>
          <cell r="B975">
            <v>31.8</v>
          </cell>
          <cell r="C975">
            <v>42.13</v>
          </cell>
          <cell r="D975">
            <v>52.66</v>
          </cell>
          <cell r="E975">
            <v>29.49</v>
          </cell>
          <cell r="I975">
            <v>39.020000000000003</v>
          </cell>
        </row>
        <row r="976">
          <cell r="A976">
            <v>41876</v>
          </cell>
          <cell r="B976">
            <v>31.87</v>
          </cell>
          <cell r="C976">
            <v>41.96</v>
          </cell>
          <cell r="D976">
            <v>52.65</v>
          </cell>
          <cell r="E976">
            <v>29.53</v>
          </cell>
          <cell r="I976">
            <v>39.002499999999998</v>
          </cell>
        </row>
        <row r="977">
          <cell r="A977">
            <v>41877</v>
          </cell>
          <cell r="B977">
            <v>31.8</v>
          </cell>
          <cell r="C977">
            <v>41.86</v>
          </cell>
          <cell r="D977">
            <v>52.62</v>
          </cell>
          <cell r="E977">
            <v>29.42</v>
          </cell>
          <cell r="I977">
            <v>38.924999999999997</v>
          </cell>
        </row>
        <row r="978">
          <cell r="A978">
            <v>41878</v>
          </cell>
          <cell r="B978">
            <v>31.76</v>
          </cell>
          <cell r="C978">
            <v>41.71</v>
          </cell>
          <cell r="D978">
            <v>52.45</v>
          </cell>
          <cell r="E978">
            <v>29.48</v>
          </cell>
          <cell r="I978">
            <v>38.85</v>
          </cell>
        </row>
        <row r="979">
          <cell r="A979">
            <v>41879</v>
          </cell>
          <cell r="B979">
            <v>31.72</v>
          </cell>
          <cell r="C979">
            <v>41.78</v>
          </cell>
          <cell r="D979">
            <v>52.5</v>
          </cell>
          <cell r="E979">
            <v>29.51</v>
          </cell>
          <cell r="I979">
            <v>38.877499999999998</v>
          </cell>
        </row>
        <row r="980">
          <cell r="A980">
            <v>41880</v>
          </cell>
          <cell r="B980">
            <v>31.81</v>
          </cell>
          <cell r="C980">
            <v>41.82</v>
          </cell>
          <cell r="D980">
            <v>52.63</v>
          </cell>
          <cell r="E980">
            <v>29.62</v>
          </cell>
          <cell r="I980">
            <v>38.97</v>
          </cell>
        </row>
        <row r="981">
          <cell r="A981">
            <v>41881</v>
          </cell>
          <cell r="B981">
            <v>31.8</v>
          </cell>
          <cell r="C981">
            <v>41.77</v>
          </cell>
          <cell r="D981">
            <v>52.69</v>
          </cell>
          <cell r="E981">
            <v>29.6</v>
          </cell>
          <cell r="I981">
            <v>38.965000000000003</v>
          </cell>
        </row>
        <row r="982">
          <cell r="A982">
            <v>41882</v>
          </cell>
          <cell r="B982">
            <v>31.8</v>
          </cell>
          <cell r="C982">
            <v>41.77</v>
          </cell>
          <cell r="D982">
            <v>52.69</v>
          </cell>
          <cell r="E982">
            <v>29.6</v>
          </cell>
          <cell r="I982">
            <v>38.965000000000003</v>
          </cell>
        </row>
        <row r="983">
          <cell r="A983">
            <v>41883</v>
          </cell>
          <cell r="B983">
            <v>31.81</v>
          </cell>
          <cell r="C983">
            <v>41.66</v>
          </cell>
          <cell r="D983">
            <v>52.7</v>
          </cell>
          <cell r="E983">
            <v>29.56</v>
          </cell>
          <cell r="I983">
            <v>38.932499999999997</v>
          </cell>
        </row>
        <row r="984">
          <cell r="A984">
            <v>41884</v>
          </cell>
          <cell r="B984">
            <v>31.89</v>
          </cell>
          <cell r="C984">
            <v>41.73</v>
          </cell>
          <cell r="D984">
            <v>52.81</v>
          </cell>
          <cell r="E984">
            <v>29.63</v>
          </cell>
          <cell r="I984">
            <v>39.015000000000001</v>
          </cell>
        </row>
        <row r="985">
          <cell r="A985">
            <v>41885</v>
          </cell>
          <cell r="B985">
            <v>32</v>
          </cell>
          <cell r="C985">
            <v>41.93</v>
          </cell>
          <cell r="D985">
            <v>52.61</v>
          </cell>
          <cell r="E985">
            <v>29.61</v>
          </cell>
          <cell r="I985">
            <v>39.037500000000001</v>
          </cell>
        </row>
        <row r="986">
          <cell r="A986">
            <v>41886</v>
          </cell>
          <cell r="B986">
            <v>31.89</v>
          </cell>
          <cell r="C986">
            <v>41.83</v>
          </cell>
          <cell r="D986">
            <v>52.38</v>
          </cell>
          <cell r="E986">
            <v>29.71</v>
          </cell>
          <cell r="I986">
            <v>38.952500000000001</v>
          </cell>
        </row>
        <row r="987">
          <cell r="A987">
            <v>41887</v>
          </cell>
          <cell r="B987">
            <v>31.95</v>
          </cell>
          <cell r="C987">
            <v>41.24</v>
          </cell>
          <cell r="D987">
            <v>52</v>
          </cell>
          <cell r="E987">
            <v>29.75</v>
          </cell>
          <cell r="I987">
            <v>38.734999999999999</v>
          </cell>
        </row>
        <row r="988">
          <cell r="A988">
            <v>41888</v>
          </cell>
          <cell r="B988">
            <v>31.95</v>
          </cell>
          <cell r="C988">
            <v>41.25</v>
          </cell>
          <cell r="D988">
            <v>51.94</v>
          </cell>
          <cell r="E988">
            <v>29.76</v>
          </cell>
          <cell r="I988">
            <v>38.725000000000001</v>
          </cell>
        </row>
        <row r="989">
          <cell r="A989">
            <v>41889</v>
          </cell>
          <cell r="B989">
            <v>31.95</v>
          </cell>
          <cell r="C989">
            <v>41.25</v>
          </cell>
          <cell r="D989">
            <v>51.94</v>
          </cell>
          <cell r="E989">
            <v>29.76</v>
          </cell>
          <cell r="I989">
            <v>38.725000000000001</v>
          </cell>
        </row>
        <row r="990">
          <cell r="A990">
            <v>41890</v>
          </cell>
          <cell r="B990">
            <v>31.85</v>
          </cell>
          <cell r="C990">
            <v>41.17</v>
          </cell>
          <cell r="D990">
            <v>51.6</v>
          </cell>
          <cell r="E990">
            <v>29.72</v>
          </cell>
          <cell r="I990">
            <v>38.585000000000001</v>
          </cell>
        </row>
        <row r="991">
          <cell r="A991">
            <v>41891</v>
          </cell>
          <cell r="B991">
            <v>31.99</v>
          </cell>
          <cell r="C991">
            <v>41.15</v>
          </cell>
          <cell r="D991">
            <v>51.38</v>
          </cell>
          <cell r="E991">
            <v>29.55</v>
          </cell>
          <cell r="I991">
            <v>38.517500000000005</v>
          </cell>
        </row>
        <row r="992">
          <cell r="A992">
            <v>41892</v>
          </cell>
          <cell r="B992">
            <v>31.96</v>
          </cell>
          <cell r="C992">
            <v>41.27</v>
          </cell>
          <cell r="D992">
            <v>51.44</v>
          </cell>
          <cell r="E992">
            <v>29.31</v>
          </cell>
          <cell r="I992">
            <v>38.494999999999997</v>
          </cell>
        </row>
        <row r="993">
          <cell r="A993">
            <v>41893</v>
          </cell>
          <cell r="B993">
            <v>32.020000000000003</v>
          </cell>
          <cell r="C993">
            <v>41.26</v>
          </cell>
          <cell r="D993">
            <v>51.78</v>
          </cell>
          <cell r="E993">
            <v>29.2</v>
          </cell>
          <cell r="I993">
            <v>38.564999999999998</v>
          </cell>
        </row>
        <row r="994">
          <cell r="A994">
            <v>41894</v>
          </cell>
          <cell r="B994">
            <v>32.08</v>
          </cell>
          <cell r="C994">
            <v>41.34</v>
          </cell>
          <cell r="D994">
            <v>52</v>
          </cell>
          <cell r="E994">
            <v>29.04</v>
          </cell>
          <cell r="I994">
            <v>38.615000000000002</v>
          </cell>
        </row>
        <row r="995">
          <cell r="A995">
            <v>41895</v>
          </cell>
          <cell r="B995">
            <v>32.07</v>
          </cell>
          <cell r="C995">
            <v>41.34</v>
          </cell>
          <cell r="D995">
            <v>51.99</v>
          </cell>
          <cell r="E995">
            <v>28.89</v>
          </cell>
          <cell r="I995">
            <v>38.572500000000005</v>
          </cell>
        </row>
        <row r="996">
          <cell r="A996">
            <v>41896</v>
          </cell>
          <cell r="B996">
            <v>32.07</v>
          </cell>
          <cell r="C996">
            <v>41.34</v>
          </cell>
          <cell r="D996">
            <v>51.99</v>
          </cell>
          <cell r="E996">
            <v>28.89</v>
          </cell>
          <cell r="I996">
            <v>38.572500000000005</v>
          </cell>
        </row>
        <row r="997">
          <cell r="A997">
            <v>41897</v>
          </cell>
          <cell r="B997">
            <v>32.14</v>
          </cell>
          <cell r="C997">
            <v>41.53</v>
          </cell>
          <cell r="D997">
            <v>52.1</v>
          </cell>
          <cell r="E997">
            <v>28.84</v>
          </cell>
          <cell r="I997">
            <v>38.652500000000003</v>
          </cell>
        </row>
        <row r="998">
          <cell r="A998">
            <v>41898</v>
          </cell>
          <cell r="B998">
            <v>32.119999999999997</v>
          </cell>
          <cell r="C998">
            <v>41.47</v>
          </cell>
          <cell r="D998">
            <v>52.05</v>
          </cell>
          <cell r="E998">
            <v>28.93</v>
          </cell>
          <cell r="I998">
            <v>38.642499999999998</v>
          </cell>
        </row>
        <row r="999">
          <cell r="A999">
            <v>41899</v>
          </cell>
          <cell r="B999">
            <v>32.07</v>
          </cell>
          <cell r="C999">
            <v>41.42</v>
          </cell>
          <cell r="D999">
            <v>52.04</v>
          </cell>
          <cell r="E999">
            <v>28.97</v>
          </cell>
          <cell r="I999">
            <v>38.625</v>
          </cell>
        </row>
        <row r="1000">
          <cell r="A1000">
            <v>41900</v>
          </cell>
          <cell r="B1000">
            <v>32.17</v>
          </cell>
          <cell r="C1000">
            <v>41.26</v>
          </cell>
          <cell r="D1000">
            <v>52.22</v>
          </cell>
          <cell r="E1000">
            <v>28.7</v>
          </cell>
          <cell r="I1000">
            <v>38.587499999999999</v>
          </cell>
        </row>
        <row r="1001">
          <cell r="A1001">
            <v>41901</v>
          </cell>
          <cell r="B1001">
            <v>32.11</v>
          </cell>
          <cell r="C1001">
            <v>41.35</v>
          </cell>
          <cell r="D1001">
            <v>52.9</v>
          </cell>
          <cell r="E1001">
            <v>28.68</v>
          </cell>
          <cell r="I1001">
            <v>38.760000000000005</v>
          </cell>
        </row>
        <row r="1002">
          <cell r="A1002">
            <v>41902</v>
          </cell>
          <cell r="B1002">
            <v>32.1</v>
          </cell>
          <cell r="C1002">
            <v>41.2</v>
          </cell>
          <cell r="D1002">
            <v>52.44</v>
          </cell>
          <cell r="E1002">
            <v>28.54</v>
          </cell>
          <cell r="I1002">
            <v>38.57</v>
          </cell>
        </row>
        <row r="1003">
          <cell r="A1003">
            <v>41903</v>
          </cell>
          <cell r="B1003">
            <v>32.1</v>
          </cell>
          <cell r="C1003">
            <v>41.2</v>
          </cell>
          <cell r="D1003">
            <v>52.44</v>
          </cell>
          <cell r="E1003">
            <v>28.54</v>
          </cell>
          <cell r="I1003">
            <v>38.57</v>
          </cell>
        </row>
        <row r="1004">
          <cell r="A1004">
            <v>41904</v>
          </cell>
          <cell r="B1004">
            <v>32.07</v>
          </cell>
          <cell r="C1004">
            <v>41.09</v>
          </cell>
          <cell r="D1004">
            <v>52.26</v>
          </cell>
          <cell r="E1004">
            <v>28.52</v>
          </cell>
          <cell r="I1004">
            <v>38.484999999999999</v>
          </cell>
        </row>
        <row r="1005">
          <cell r="A1005">
            <v>41905</v>
          </cell>
          <cell r="B1005">
            <v>32.11</v>
          </cell>
          <cell r="C1005">
            <v>41.17</v>
          </cell>
          <cell r="D1005">
            <v>52.49</v>
          </cell>
          <cell r="E1005">
            <v>28.36</v>
          </cell>
          <cell r="I1005">
            <v>38.532499999999999</v>
          </cell>
        </row>
        <row r="1006">
          <cell r="A1006">
            <v>41906</v>
          </cell>
          <cell r="B1006">
            <v>32.11</v>
          </cell>
          <cell r="C1006">
            <v>41.16</v>
          </cell>
          <cell r="D1006">
            <v>52.52</v>
          </cell>
          <cell r="E1006">
            <v>28.28</v>
          </cell>
          <cell r="I1006">
            <v>38.517499999999998</v>
          </cell>
        </row>
        <row r="1007">
          <cell r="A1007">
            <v>41907</v>
          </cell>
          <cell r="B1007">
            <v>32.1</v>
          </cell>
          <cell r="C1007">
            <v>40.93</v>
          </cell>
          <cell r="D1007">
            <v>52.33</v>
          </cell>
          <cell r="E1007">
            <v>28.33</v>
          </cell>
          <cell r="I1007">
            <v>38.422499999999999</v>
          </cell>
        </row>
        <row r="1008">
          <cell r="A1008">
            <v>41908</v>
          </cell>
          <cell r="B1008">
            <v>32.18</v>
          </cell>
          <cell r="C1008">
            <v>40.92</v>
          </cell>
          <cell r="D1008">
            <v>52.39</v>
          </cell>
          <cell r="E1008">
            <v>28.2</v>
          </cell>
          <cell r="I1008">
            <v>38.422499999999999</v>
          </cell>
        </row>
        <row r="1009">
          <cell r="A1009">
            <v>41909</v>
          </cell>
          <cell r="B1009">
            <v>32.17</v>
          </cell>
          <cell r="C1009">
            <v>40.89</v>
          </cell>
          <cell r="D1009">
            <v>52.4</v>
          </cell>
          <cell r="E1009">
            <v>28.07</v>
          </cell>
          <cell r="I1009">
            <v>38.3825</v>
          </cell>
        </row>
        <row r="1010">
          <cell r="A1010">
            <v>41910</v>
          </cell>
          <cell r="B1010">
            <v>32.17</v>
          </cell>
          <cell r="C1010">
            <v>40.89</v>
          </cell>
          <cell r="D1010">
            <v>52.4</v>
          </cell>
          <cell r="E1010">
            <v>28.07</v>
          </cell>
          <cell r="I1010">
            <v>38.3825</v>
          </cell>
        </row>
        <row r="1011">
          <cell r="A1011">
            <v>41911</v>
          </cell>
          <cell r="B1011">
            <v>32.22</v>
          </cell>
          <cell r="C1011">
            <v>40.78</v>
          </cell>
          <cell r="D1011">
            <v>52.23</v>
          </cell>
          <cell r="E1011">
            <v>28.05</v>
          </cell>
          <cell r="I1011">
            <v>38.32</v>
          </cell>
        </row>
        <row r="1012">
          <cell r="A1012">
            <v>41912</v>
          </cell>
          <cell r="B1012">
            <v>32.25</v>
          </cell>
          <cell r="C1012">
            <v>40.82</v>
          </cell>
          <cell r="D1012">
            <v>52.25</v>
          </cell>
          <cell r="E1012">
            <v>27.97</v>
          </cell>
          <cell r="I1012">
            <v>38.322499999999998</v>
          </cell>
        </row>
        <row r="1013">
          <cell r="A1013">
            <v>41913</v>
          </cell>
          <cell r="B1013">
            <v>32.299999999999997</v>
          </cell>
          <cell r="C1013">
            <v>40.64</v>
          </cell>
          <cell r="D1013">
            <v>52.18</v>
          </cell>
          <cell r="E1013">
            <v>28.04</v>
          </cell>
          <cell r="I1013">
            <v>38.29</v>
          </cell>
        </row>
        <row r="1014">
          <cell r="A1014">
            <v>41914</v>
          </cell>
          <cell r="B1014">
            <v>32.26</v>
          </cell>
          <cell r="C1014">
            <v>40.619999999999997</v>
          </cell>
          <cell r="D1014">
            <v>52.12</v>
          </cell>
          <cell r="E1014">
            <v>28.14</v>
          </cell>
          <cell r="I1014">
            <v>38.284999999999997</v>
          </cell>
        </row>
        <row r="1015">
          <cell r="A1015">
            <v>41915</v>
          </cell>
          <cell r="B1015">
            <v>32.31</v>
          </cell>
          <cell r="C1015">
            <v>40.479999999999997</v>
          </cell>
          <cell r="D1015">
            <v>52.01</v>
          </cell>
          <cell r="E1015">
            <v>28.26</v>
          </cell>
          <cell r="I1015">
            <v>38.264999999999993</v>
          </cell>
        </row>
        <row r="1016">
          <cell r="A1016">
            <v>41916</v>
          </cell>
          <cell r="B1016">
            <v>32.36</v>
          </cell>
          <cell r="C1016">
            <v>40.81</v>
          </cell>
          <cell r="D1016">
            <v>52.07</v>
          </cell>
          <cell r="E1016">
            <v>28.3</v>
          </cell>
          <cell r="I1016">
            <v>38.385000000000005</v>
          </cell>
        </row>
        <row r="1017">
          <cell r="A1017">
            <v>41917</v>
          </cell>
          <cell r="B1017">
            <v>32.36</v>
          </cell>
          <cell r="C1017">
            <v>40.81</v>
          </cell>
          <cell r="D1017">
            <v>52.07</v>
          </cell>
          <cell r="E1017">
            <v>28.3</v>
          </cell>
          <cell r="I1017">
            <v>38.385000000000005</v>
          </cell>
        </row>
        <row r="1018">
          <cell r="A1018">
            <v>41918</v>
          </cell>
          <cell r="B1018">
            <v>32.47</v>
          </cell>
          <cell r="C1018">
            <v>40.549999999999997</v>
          </cell>
          <cell r="D1018">
            <v>51.78</v>
          </cell>
          <cell r="E1018">
            <v>28.09</v>
          </cell>
          <cell r="I1018">
            <v>38.222499999999997</v>
          </cell>
        </row>
        <row r="1019">
          <cell r="A1019">
            <v>41919</v>
          </cell>
          <cell r="B1019">
            <v>32.47</v>
          </cell>
          <cell r="C1019">
            <v>40.869999999999997</v>
          </cell>
          <cell r="D1019">
            <v>51.99</v>
          </cell>
          <cell r="E1019">
            <v>28.27</v>
          </cell>
          <cell r="I1019">
            <v>38.400000000000006</v>
          </cell>
        </row>
        <row r="1020">
          <cell r="A1020">
            <v>41920</v>
          </cell>
          <cell r="B1020">
            <v>32.49</v>
          </cell>
          <cell r="C1020">
            <v>40.96</v>
          </cell>
          <cell r="D1020">
            <v>52.08</v>
          </cell>
          <cell r="E1020">
            <v>28.44</v>
          </cell>
          <cell r="I1020">
            <v>38.4925</v>
          </cell>
        </row>
        <row r="1021">
          <cell r="A1021">
            <v>41921</v>
          </cell>
          <cell r="B1021">
            <v>32.35</v>
          </cell>
          <cell r="C1021">
            <v>41.09</v>
          </cell>
          <cell r="D1021">
            <v>52.2</v>
          </cell>
          <cell r="E1021">
            <v>28.51</v>
          </cell>
          <cell r="I1021">
            <v>38.537500000000001</v>
          </cell>
        </row>
        <row r="1022">
          <cell r="A1022">
            <v>41922</v>
          </cell>
          <cell r="B1022">
            <v>32.31</v>
          </cell>
          <cell r="C1022">
            <v>40.96</v>
          </cell>
          <cell r="D1022">
            <v>51.99</v>
          </cell>
          <cell r="E1022">
            <v>28.16</v>
          </cell>
          <cell r="I1022">
            <v>38.355000000000004</v>
          </cell>
        </row>
        <row r="1023">
          <cell r="A1023">
            <v>41923</v>
          </cell>
          <cell r="B1023">
            <v>32.340000000000003</v>
          </cell>
          <cell r="C1023">
            <v>40.82</v>
          </cell>
          <cell r="D1023">
            <v>51.82</v>
          </cell>
          <cell r="E1023">
            <v>28.03</v>
          </cell>
          <cell r="I1023">
            <v>38.252499999999998</v>
          </cell>
        </row>
        <row r="1024">
          <cell r="A1024">
            <v>41924</v>
          </cell>
          <cell r="B1024">
            <v>32.340000000000003</v>
          </cell>
          <cell r="C1024">
            <v>40.82</v>
          </cell>
          <cell r="D1024">
            <v>51.82</v>
          </cell>
          <cell r="E1024">
            <v>28.03</v>
          </cell>
          <cell r="I1024">
            <v>38.252499999999998</v>
          </cell>
        </row>
        <row r="1025">
          <cell r="A1025">
            <v>41925</v>
          </cell>
          <cell r="B1025">
            <v>32.299999999999997</v>
          </cell>
          <cell r="C1025">
            <v>40.799999999999997</v>
          </cell>
          <cell r="D1025">
            <v>51.93</v>
          </cell>
          <cell r="E1025">
            <v>27.98</v>
          </cell>
          <cell r="I1025">
            <v>38.252499999999998</v>
          </cell>
        </row>
        <row r="1026">
          <cell r="A1026">
            <v>41926</v>
          </cell>
          <cell r="B1026">
            <v>32.28</v>
          </cell>
          <cell r="C1026">
            <v>40.97</v>
          </cell>
          <cell r="D1026">
            <v>51.76</v>
          </cell>
          <cell r="E1026">
            <v>28.32</v>
          </cell>
          <cell r="I1026">
            <v>38.332499999999996</v>
          </cell>
        </row>
        <row r="1027">
          <cell r="A1027">
            <v>41927</v>
          </cell>
          <cell r="B1027">
            <v>32.380000000000003</v>
          </cell>
          <cell r="C1027">
            <v>40.82</v>
          </cell>
          <cell r="D1027">
            <v>51.33</v>
          </cell>
          <cell r="E1027">
            <v>28.02</v>
          </cell>
          <cell r="I1027">
            <v>38.137500000000003</v>
          </cell>
        </row>
        <row r="1028">
          <cell r="A1028">
            <v>41928</v>
          </cell>
          <cell r="B1028">
            <v>32.270000000000003</v>
          </cell>
          <cell r="C1028">
            <v>41.33</v>
          </cell>
          <cell r="D1028">
            <v>51.52</v>
          </cell>
          <cell r="E1028">
            <v>28.27</v>
          </cell>
          <cell r="I1028">
            <v>38.347500000000004</v>
          </cell>
        </row>
        <row r="1029">
          <cell r="A1029">
            <v>41929</v>
          </cell>
          <cell r="B1029">
            <v>32.29</v>
          </cell>
          <cell r="C1029">
            <v>41.26</v>
          </cell>
          <cell r="D1029">
            <v>51.78</v>
          </cell>
          <cell r="E1029">
            <v>28.23</v>
          </cell>
          <cell r="I1029">
            <v>38.39</v>
          </cell>
        </row>
        <row r="1030">
          <cell r="A1030">
            <v>41930</v>
          </cell>
          <cell r="B1030">
            <v>32.25</v>
          </cell>
          <cell r="C1030">
            <v>41.18</v>
          </cell>
          <cell r="D1030">
            <v>51.76</v>
          </cell>
          <cell r="E1030">
            <v>28.12</v>
          </cell>
          <cell r="I1030">
            <v>38.327500000000001</v>
          </cell>
        </row>
        <row r="1031">
          <cell r="A1031">
            <v>41931</v>
          </cell>
          <cell r="B1031">
            <v>32.25</v>
          </cell>
          <cell r="C1031">
            <v>41.18</v>
          </cell>
          <cell r="D1031">
            <v>51.76</v>
          </cell>
          <cell r="E1031">
            <v>28.12</v>
          </cell>
          <cell r="I1031">
            <v>38.327500000000001</v>
          </cell>
        </row>
        <row r="1032">
          <cell r="A1032">
            <v>41932</v>
          </cell>
          <cell r="B1032">
            <v>32.24</v>
          </cell>
          <cell r="C1032">
            <v>41</v>
          </cell>
          <cell r="D1032">
            <v>51.76</v>
          </cell>
          <cell r="E1032">
            <v>28.17</v>
          </cell>
          <cell r="I1032">
            <v>38.292500000000004</v>
          </cell>
        </row>
        <row r="1033">
          <cell r="A1033">
            <v>41933</v>
          </cell>
          <cell r="B1033">
            <v>32.119999999999997</v>
          </cell>
          <cell r="C1033">
            <v>40.98</v>
          </cell>
          <cell r="D1033">
            <v>51.76</v>
          </cell>
          <cell r="E1033">
            <v>28.06</v>
          </cell>
          <cell r="I1033">
            <v>38.229999999999997</v>
          </cell>
        </row>
        <row r="1034">
          <cell r="A1034">
            <v>41934</v>
          </cell>
          <cell r="B1034">
            <v>32.14</v>
          </cell>
          <cell r="C1034">
            <v>40.78</v>
          </cell>
          <cell r="D1034">
            <v>51.68</v>
          </cell>
          <cell r="E1034">
            <v>28.08</v>
          </cell>
          <cell r="I1034">
            <v>38.17</v>
          </cell>
        </row>
        <row r="1035">
          <cell r="A1035">
            <v>41935</v>
          </cell>
          <cell r="B1035">
            <v>32.18</v>
          </cell>
          <cell r="C1035">
            <v>40.729999999999997</v>
          </cell>
          <cell r="D1035">
            <v>51.6</v>
          </cell>
          <cell r="E1035">
            <v>28.13</v>
          </cell>
          <cell r="I1035">
            <v>38.159999999999997</v>
          </cell>
        </row>
        <row r="1036">
          <cell r="A1036">
            <v>41936</v>
          </cell>
          <cell r="B1036">
            <v>32.26</v>
          </cell>
          <cell r="C1036">
            <v>40.72</v>
          </cell>
          <cell r="D1036">
            <v>51.62</v>
          </cell>
          <cell r="E1036">
            <v>28.04</v>
          </cell>
          <cell r="I1036">
            <v>38.159999999999997</v>
          </cell>
        </row>
        <row r="1037">
          <cell r="A1037">
            <v>41937</v>
          </cell>
          <cell r="B1037">
            <v>32.28</v>
          </cell>
          <cell r="C1037">
            <v>40.71</v>
          </cell>
          <cell r="D1037">
            <v>51.63</v>
          </cell>
          <cell r="E1037">
            <v>28.1</v>
          </cell>
          <cell r="I1037">
            <v>38.18</v>
          </cell>
        </row>
        <row r="1038">
          <cell r="A1038">
            <v>41938</v>
          </cell>
          <cell r="B1038">
            <v>32.28</v>
          </cell>
          <cell r="C1038">
            <v>40.71</v>
          </cell>
          <cell r="D1038">
            <v>51.63</v>
          </cell>
          <cell r="E1038">
            <v>28.1</v>
          </cell>
          <cell r="I1038">
            <v>38.18</v>
          </cell>
        </row>
        <row r="1039">
          <cell r="A1039">
            <v>41939</v>
          </cell>
          <cell r="B1039">
            <v>32.24</v>
          </cell>
          <cell r="C1039">
            <v>40.81</v>
          </cell>
          <cell r="D1039">
            <v>51.8</v>
          </cell>
          <cell r="E1039">
            <v>28.28</v>
          </cell>
          <cell r="I1039">
            <v>38.282499999999999</v>
          </cell>
        </row>
        <row r="1040">
          <cell r="A1040">
            <v>41940</v>
          </cell>
          <cell r="B1040">
            <v>32.29</v>
          </cell>
          <cell r="C1040">
            <v>40.93</v>
          </cell>
          <cell r="D1040">
            <v>51.94</v>
          </cell>
          <cell r="E1040">
            <v>28.32</v>
          </cell>
          <cell r="I1040">
            <v>38.369999999999997</v>
          </cell>
        </row>
        <row r="1041">
          <cell r="A1041">
            <v>41941</v>
          </cell>
          <cell r="B1041">
            <v>32.33</v>
          </cell>
          <cell r="C1041">
            <v>41.05</v>
          </cell>
          <cell r="D1041">
            <v>52.04</v>
          </cell>
          <cell r="E1041">
            <v>28.51</v>
          </cell>
          <cell r="I1041">
            <v>38.482499999999995</v>
          </cell>
        </row>
        <row r="1042">
          <cell r="A1042">
            <v>41942</v>
          </cell>
          <cell r="B1042">
            <v>32.43</v>
          </cell>
          <cell r="C1042">
            <v>40.840000000000003</v>
          </cell>
          <cell r="D1042">
            <v>51.71</v>
          </cell>
          <cell r="E1042">
            <v>28.32</v>
          </cell>
          <cell r="I1042">
            <v>38.325000000000003</v>
          </cell>
        </row>
        <row r="1043">
          <cell r="A1043">
            <v>41943</v>
          </cell>
          <cell r="B1043">
            <v>32.36</v>
          </cell>
          <cell r="C1043">
            <v>40.700000000000003</v>
          </cell>
          <cell r="D1043">
            <v>51.67</v>
          </cell>
          <cell r="E1043">
            <v>28.43</v>
          </cell>
          <cell r="I1043">
            <v>38.29</v>
          </cell>
        </row>
        <row r="1044">
          <cell r="A1044">
            <v>41944</v>
          </cell>
          <cell r="B1044">
            <v>32.44</v>
          </cell>
          <cell r="C1044">
            <v>40.65</v>
          </cell>
          <cell r="D1044">
            <v>51.77</v>
          </cell>
          <cell r="E1044">
            <v>28.43</v>
          </cell>
          <cell r="I1044">
            <v>38.322500000000005</v>
          </cell>
        </row>
        <row r="1045">
          <cell r="A1045">
            <v>41945</v>
          </cell>
          <cell r="B1045">
            <v>32.44</v>
          </cell>
          <cell r="C1045">
            <v>40.65</v>
          </cell>
          <cell r="D1045">
            <v>51.77</v>
          </cell>
          <cell r="E1045">
            <v>28.43</v>
          </cell>
          <cell r="I1045">
            <v>38.322500000000005</v>
          </cell>
        </row>
        <row r="1046">
          <cell r="A1046">
            <v>41946</v>
          </cell>
          <cell r="B1046">
            <v>32.479999999999997</v>
          </cell>
          <cell r="C1046">
            <v>40.43</v>
          </cell>
          <cell r="D1046">
            <v>51.71</v>
          </cell>
          <cell r="E1046">
            <v>28.22</v>
          </cell>
          <cell r="I1046">
            <v>38.21</v>
          </cell>
        </row>
        <row r="1047">
          <cell r="A1047">
            <v>41947</v>
          </cell>
          <cell r="B1047">
            <v>32.53</v>
          </cell>
          <cell r="C1047">
            <v>40.56</v>
          </cell>
          <cell r="D1047">
            <v>51.87</v>
          </cell>
          <cell r="E1047">
            <v>28.14</v>
          </cell>
          <cell r="I1047">
            <v>38.275000000000006</v>
          </cell>
        </row>
        <row r="1048">
          <cell r="A1048">
            <v>41948</v>
          </cell>
          <cell r="B1048">
            <v>32.53</v>
          </cell>
          <cell r="C1048">
            <v>40.729999999999997</v>
          </cell>
          <cell r="D1048">
            <v>51.97</v>
          </cell>
          <cell r="E1048">
            <v>28.31</v>
          </cell>
          <cell r="I1048">
            <v>38.384999999999998</v>
          </cell>
        </row>
        <row r="1049">
          <cell r="A1049">
            <v>41949</v>
          </cell>
          <cell r="B1049">
            <v>32.630000000000003</v>
          </cell>
          <cell r="C1049">
            <v>40.630000000000003</v>
          </cell>
          <cell r="D1049">
            <v>51.98</v>
          </cell>
          <cell r="E1049">
            <v>27.86</v>
          </cell>
          <cell r="I1049">
            <v>38.275000000000006</v>
          </cell>
        </row>
        <row r="1050">
          <cell r="A1050">
            <v>41950</v>
          </cell>
          <cell r="B1050">
            <v>32.72</v>
          </cell>
          <cell r="C1050">
            <v>40.4</v>
          </cell>
          <cell r="D1050">
            <v>51.7</v>
          </cell>
          <cell r="E1050">
            <v>27.87</v>
          </cell>
          <cell r="I1050">
            <v>38.172499999999999</v>
          </cell>
        </row>
        <row r="1051">
          <cell r="A1051">
            <v>41951</v>
          </cell>
          <cell r="B1051">
            <v>32.700000000000003</v>
          </cell>
          <cell r="C1051">
            <v>40.4</v>
          </cell>
          <cell r="D1051">
            <v>51.61</v>
          </cell>
          <cell r="E1051">
            <v>27.93</v>
          </cell>
          <cell r="I1051">
            <v>38.159999999999997</v>
          </cell>
        </row>
        <row r="1052">
          <cell r="A1052">
            <v>41952</v>
          </cell>
          <cell r="B1052">
            <v>32.700000000000003</v>
          </cell>
          <cell r="C1052">
            <v>40.4</v>
          </cell>
          <cell r="D1052">
            <v>51.61</v>
          </cell>
          <cell r="E1052">
            <v>27.93</v>
          </cell>
          <cell r="I1052">
            <v>38.159999999999997</v>
          </cell>
        </row>
        <row r="1053">
          <cell r="A1053">
            <v>41953</v>
          </cell>
          <cell r="B1053">
            <v>32.6</v>
          </cell>
          <cell r="C1053">
            <v>40.51</v>
          </cell>
          <cell r="D1053">
            <v>51.66</v>
          </cell>
          <cell r="E1053">
            <v>28.08</v>
          </cell>
          <cell r="I1053">
            <v>38.212499999999999</v>
          </cell>
        </row>
        <row r="1054">
          <cell r="A1054">
            <v>41954</v>
          </cell>
          <cell r="B1054">
            <v>32.65</v>
          </cell>
          <cell r="C1054">
            <v>40.51</v>
          </cell>
          <cell r="D1054">
            <v>51.66</v>
          </cell>
          <cell r="E1054">
            <v>28.09</v>
          </cell>
          <cell r="I1054">
            <v>38.227499999999999</v>
          </cell>
        </row>
        <row r="1055">
          <cell r="A1055">
            <v>41955</v>
          </cell>
          <cell r="B1055">
            <v>32.72</v>
          </cell>
          <cell r="C1055">
            <v>40.659999999999997</v>
          </cell>
          <cell r="D1055">
            <v>51.95</v>
          </cell>
          <cell r="E1055">
            <v>28.31</v>
          </cell>
          <cell r="I1055">
            <v>38.409999999999997</v>
          </cell>
        </row>
        <row r="1056">
          <cell r="A1056">
            <v>41956</v>
          </cell>
          <cell r="B1056">
            <v>32.64</v>
          </cell>
          <cell r="C1056">
            <v>40.53</v>
          </cell>
          <cell r="D1056">
            <v>51.38</v>
          </cell>
          <cell r="E1056">
            <v>28.37</v>
          </cell>
          <cell r="I1056">
            <v>38.230000000000004</v>
          </cell>
        </row>
        <row r="1057">
          <cell r="A1057">
            <v>41957</v>
          </cell>
          <cell r="B1057">
            <v>32.68</v>
          </cell>
          <cell r="C1057">
            <v>40.61</v>
          </cell>
          <cell r="D1057">
            <v>51.16</v>
          </cell>
          <cell r="E1057">
            <v>28.31</v>
          </cell>
          <cell r="I1057">
            <v>38.19</v>
          </cell>
        </row>
        <row r="1058">
          <cell r="A1058">
            <v>41958</v>
          </cell>
          <cell r="B1058">
            <v>32.729999999999997</v>
          </cell>
          <cell r="C1058">
            <v>40.64</v>
          </cell>
          <cell r="D1058">
            <v>51.21</v>
          </cell>
          <cell r="E1058">
            <v>28.29</v>
          </cell>
          <cell r="I1058">
            <v>38.217500000000001</v>
          </cell>
        </row>
        <row r="1059">
          <cell r="A1059">
            <v>41959</v>
          </cell>
          <cell r="B1059">
            <v>32.729999999999997</v>
          </cell>
          <cell r="C1059">
            <v>40.64</v>
          </cell>
          <cell r="D1059">
            <v>51.21</v>
          </cell>
          <cell r="E1059">
            <v>28.29</v>
          </cell>
          <cell r="I1059">
            <v>38.217500000000001</v>
          </cell>
        </row>
        <row r="1060">
          <cell r="A1060">
            <v>41960</v>
          </cell>
          <cell r="B1060">
            <v>32.65</v>
          </cell>
          <cell r="C1060">
            <v>40.82</v>
          </cell>
          <cell r="D1060">
            <v>51.08</v>
          </cell>
          <cell r="E1060">
            <v>28.48</v>
          </cell>
          <cell r="I1060">
            <v>38.2575</v>
          </cell>
        </row>
        <row r="1061">
          <cell r="A1061">
            <v>41961</v>
          </cell>
          <cell r="B1061">
            <v>32.64</v>
          </cell>
          <cell r="C1061">
            <v>40.590000000000003</v>
          </cell>
          <cell r="D1061">
            <v>50.95</v>
          </cell>
          <cell r="E1061">
            <v>28.34</v>
          </cell>
          <cell r="I1061">
            <v>38.130000000000003</v>
          </cell>
        </row>
        <row r="1062">
          <cell r="A1062">
            <v>41962</v>
          </cell>
          <cell r="B1062">
            <v>32.659999999999997</v>
          </cell>
          <cell r="C1062">
            <v>40.78</v>
          </cell>
          <cell r="D1062">
            <v>50.87</v>
          </cell>
          <cell r="E1062">
            <v>28.24</v>
          </cell>
          <cell r="I1062">
            <v>38.137500000000003</v>
          </cell>
        </row>
        <row r="1063">
          <cell r="A1063">
            <v>41963</v>
          </cell>
          <cell r="B1063">
            <v>32.700000000000003</v>
          </cell>
          <cell r="C1063">
            <v>40.869999999999997</v>
          </cell>
          <cell r="D1063">
            <v>51.13</v>
          </cell>
          <cell r="E1063">
            <v>28.03</v>
          </cell>
          <cell r="I1063">
            <v>38.182499999999997</v>
          </cell>
        </row>
        <row r="1064">
          <cell r="A1064">
            <v>41964</v>
          </cell>
          <cell r="B1064">
            <v>32.65</v>
          </cell>
          <cell r="C1064">
            <v>40.869999999999997</v>
          </cell>
          <cell r="D1064">
            <v>51.13</v>
          </cell>
          <cell r="E1064">
            <v>28.05</v>
          </cell>
          <cell r="I1064">
            <v>38.175000000000004</v>
          </cell>
        </row>
        <row r="1065">
          <cell r="A1065">
            <v>41965</v>
          </cell>
          <cell r="B1065">
            <v>32.67</v>
          </cell>
          <cell r="C1065">
            <v>40.520000000000003</v>
          </cell>
          <cell r="D1065">
            <v>51.1</v>
          </cell>
          <cell r="E1065">
            <v>28.22</v>
          </cell>
          <cell r="I1065">
            <v>38.127499999999998</v>
          </cell>
        </row>
        <row r="1066">
          <cell r="A1066">
            <v>41966</v>
          </cell>
          <cell r="B1066">
            <v>32.67</v>
          </cell>
          <cell r="C1066">
            <v>40.520000000000003</v>
          </cell>
          <cell r="D1066">
            <v>51.1</v>
          </cell>
          <cell r="E1066">
            <v>28.22</v>
          </cell>
          <cell r="I1066">
            <v>38.127499999999998</v>
          </cell>
        </row>
        <row r="1067">
          <cell r="A1067">
            <v>41967</v>
          </cell>
          <cell r="B1067">
            <v>32.619999999999997</v>
          </cell>
          <cell r="C1067">
            <v>40.29</v>
          </cell>
          <cell r="D1067">
            <v>50.94</v>
          </cell>
          <cell r="E1067">
            <v>28.19</v>
          </cell>
          <cell r="I1067">
            <v>38.01</v>
          </cell>
        </row>
        <row r="1068">
          <cell r="A1068">
            <v>41968</v>
          </cell>
          <cell r="B1068">
            <v>32.69</v>
          </cell>
          <cell r="C1068">
            <v>40.53</v>
          </cell>
          <cell r="D1068">
            <v>51.18</v>
          </cell>
          <cell r="E1068">
            <v>28.02</v>
          </cell>
          <cell r="I1068">
            <v>38.105000000000004</v>
          </cell>
        </row>
        <row r="1069">
          <cell r="A1069">
            <v>41969</v>
          </cell>
          <cell r="B1069">
            <v>32.619999999999997</v>
          </cell>
          <cell r="C1069">
            <v>40.6</v>
          </cell>
          <cell r="D1069">
            <v>51.15</v>
          </cell>
          <cell r="E1069">
            <v>27.75</v>
          </cell>
          <cell r="I1069">
            <v>38.03</v>
          </cell>
        </row>
        <row r="1070">
          <cell r="A1070">
            <v>41970</v>
          </cell>
          <cell r="B1070">
            <v>32.619999999999997</v>
          </cell>
          <cell r="C1070">
            <v>40.65</v>
          </cell>
          <cell r="D1070">
            <v>51.38</v>
          </cell>
          <cell r="E1070">
            <v>27.77</v>
          </cell>
          <cell r="I1070">
            <v>38.105000000000004</v>
          </cell>
        </row>
        <row r="1071">
          <cell r="A1071">
            <v>41971</v>
          </cell>
          <cell r="B1071">
            <v>32.67</v>
          </cell>
          <cell r="C1071">
            <v>40.57</v>
          </cell>
          <cell r="D1071">
            <v>51.21</v>
          </cell>
          <cell r="E1071">
            <v>27.66</v>
          </cell>
          <cell r="I1071">
            <v>38.027500000000003</v>
          </cell>
        </row>
        <row r="1072">
          <cell r="A1072">
            <v>41972</v>
          </cell>
          <cell r="B1072">
            <v>32.700000000000003</v>
          </cell>
          <cell r="C1072">
            <v>40.56</v>
          </cell>
          <cell r="D1072">
            <v>51.23</v>
          </cell>
          <cell r="E1072">
            <v>27.64</v>
          </cell>
          <cell r="I1072">
            <v>38.032499999999999</v>
          </cell>
        </row>
        <row r="1073">
          <cell r="A1073">
            <v>41973</v>
          </cell>
          <cell r="B1073">
            <v>32.700000000000003</v>
          </cell>
          <cell r="C1073">
            <v>40.56</v>
          </cell>
          <cell r="D1073">
            <v>51.23</v>
          </cell>
          <cell r="E1073">
            <v>27.64</v>
          </cell>
          <cell r="I1073">
            <v>38.032499999999999</v>
          </cell>
        </row>
        <row r="1074">
          <cell r="A1074">
            <v>41974</v>
          </cell>
          <cell r="B1074">
            <v>32.78</v>
          </cell>
          <cell r="C1074">
            <v>40.65</v>
          </cell>
          <cell r="D1074">
            <v>51.06</v>
          </cell>
          <cell r="E1074">
            <v>27.51</v>
          </cell>
          <cell r="I1074">
            <v>38</v>
          </cell>
        </row>
        <row r="1075">
          <cell r="A1075">
            <v>41975</v>
          </cell>
          <cell r="B1075">
            <v>32.64</v>
          </cell>
          <cell r="C1075">
            <v>40.58</v>
          </cell>
          <cell r="D1075">
            <v>51.23</v>
          </cell>
          <cell r="E1075">
            <v>27.55</v>
          </cell>
          <cell r="I1075">
            <v>38</v>
          </cell>
        </row>
        <row r="1076">
          <cell r="A1076">
            <v>41976</v>
          </cell>
          <cell r="B1076">
            <v>32.75</v>
          </cell>
          <cell r="C1076">
            <v>40.44</v>
          </cell>
          <cell r="D1076">
            <v>51.11</v>
          </cell>
          <cell r="E1076">
            <v>27.39</v>
          </cell>
          <cell r="I1076">
            <v>37.922499999999999</v>
          </cell>
        </row>
        <row r="1077">
          <cell r="A1077">
            <v>41977</v>
          </cell>
          <cell r="B1077">
            <v>32.74</v>
          </cell>
          <cell r="C1077">
            <v>40.19</v>
          </cell>
          <cell r="D1077">
            <v>51.27</v>
          </cell>
          <cell r="E1077">
            <v>27.39</v>
          </cell>
          <cell r="I1077">
            <v>37.897500000000008</v>
          </cell>
        </row>
        <row r="1078">
          <cell r="A1078">
            <v>41978</v>
          </cell>
          <cell r="B1078">
            <v>32.75</v>
          </cell>
          <cell r="C1078">
            <v>40.200000000000003</v>
          </cell>
          <cell r="D1078">
            <v>51.27</v>
          </cell>
          <cell r="E1078">
            <v>27.28</v>
          </cell>
          <cell r="I1078">
            <v>37.875</v>
          </cell>
        </row>
        <row r="1079">
          <cell r="A1079">
            <v>41979</v>
          </cell>
          <cell r="B1079">
            <v>32.75</v>
          </cell>
          <cell r="C1079">
            <v>40.200000000000003</v>
          </cell>
          <cell r="D1079">
            <v>51.27</v>
          </cell>
          <cell r="E1079">
            <v>27.28</v>
          </cell>
          <cell r="I1079">
            <v>37.875</v>
          </cell>
        </row>
        <row r="1080">
          <cell r="A1080">
            <v>41980</v>
          </cell>
          <cell r="B1080">
            <v>32.75</v>
          </cell>
          <cell r="C1080">
            <v>40.200000000000003</v>
          </cell>
          <cell r="D1080">
            <v>51.27</v>
          </cell>
          <cell r="E1080">
            <v>27.28</v>
          </cell>
          <cell r="I1080">
            <v>37.875</v>
          </cell>
        </row>
        <row r="1081">
          <cell r="A1081">
            <v>41981</v>
          </cell>
          <cell r="B1081">
            <v>32.950000000000003</v>
          </cell>
          <cell r="C1081">
            <v>40.380000000000003</v>
          </cell>
          <cell r="D1081">
            <v>51.19</v>
          </cell>
          <cell r="E1081">
            <v>27.26</v>
          </cell>
          <cell r="I1081">
            <v>37.945</v>
          </cell>
        </row>
        <row r="1082">
          <cell r="A1082">
            <v>41982</v>
          </cell>
          <cell r="B1082">
            <v>32.89</v>
          </cell>
          <cell r="C1082">
            <v>40.36</v>
          </cell>
          <cell r="D1082">
            <v>51.31</v>
          </cell>
          <cell r="E1082">
            <v>27.08</v>
          </cell>
          <cell r="I1082">
            <v>37.909999999999997</v>
          </cell>
        </row>
        <row r="1083">
          <cell r="A1083">
            <v>41983</v>
          </cell>
          <cell r="B1083">
            <v>32.81</v>
          </cell>
          <cell r="C1083">
            <v>40.04</v>
          </cell>
          <cell r="D1083">
            <v>51.33</v>
          </cell>
          <cell r="E1083">
            <v>26.96</v>
          </cell>
          <cell r="I1083">
            <v>37.784999999999997</v>
          </cell>
        </row>
        <row r="1084">
          <cell r="A1084">
            <v>41984</v>
          </cell>
          <cell r="B1084">
            <v>32.65</v>
          </cell>
          <cell r="C1084">
            <v>40.6</v>
          </cell>
          <cell r="D1084">
            <v>51.26</v>
          </cell>
          <cell r="E1084">
            <v>27.16</v>
          </cell>
          <cell r="I1084">
            <v>37.917499999999997</v>
          </cell>
        </row>
        <row r="1085">
          <cell r="A1085">
            <v>41985</v>
          </cell>
          <cell r="B1085">
            <v>32.67</v>
          </cell>
          <cell r="C1085">
            <v>40.39</v>
          </cell>
          <cell r="D1085">
            <v>51.24</v>
          </cell>
          <cell r="E1085">
            <v>26.84</v>
          </cell>
          <cell r="I1085">
            <v>37.785000000000004</v>
          </cell>
        </row>
        <row r="1086">
          <cell r="A1086">
            <v>41986</v>
          </cell>
          <cell r="B1086">
            <v>32.659999999999997</v>
          </cell>
          <cell r="C1086">
            <v>40.479999999999997</v>
          </cell>
          <cell r="D1086">
            <v>51.21</v>
          </cell>
          <cell r="E1086">
            <v>26.86</v>
          </cell>
          <cell r="I1086">
            <v>37.802499999999995</v>
          </cell>
        </row>
        <row r="1087">
          <cell r="A1087">
            <v>41987</v>
          </cell>
          <cell r="B1087">
            <v>32.659999999999997</v>
          </cell>
          <cell r="C1087">
            <v>40.479999999999997</v>
          </cell>
          <cell r="D1087">
            <v>51.21</v>
          </cell>
          <cell r="E1087">
            <v>26.86</v>
          </cell>
          <cell r="I1087">
            <v>37.802499999999995</v>
          </cell>
        </row>
        <row r="1088">
          <cell r="A1088">
            <v>41988</v>
          </cell>
          <cell r="B1088">
            <v>32.67</v>
          </cell>
          <cell r="C1088">
            <v>40.549999999999997</v>
          </cell>
          <cell r="D1088">
            <v>51.2</v>
          </cell>
          <cell r="E1088">
            <v>26.7</v>
          </cell>
          <cell r="I1088">
            <v>37.78</v>
          </cell>
        </row>
        <row r="1089">
          <cell r="A1089">
            <v>41989</v>
          </cell>
          <cell r="B1089">
            <v>32.869999999999997</v>
          </cell>
          <cell r="C1089">
            <v>40.81</v>
          </cell>
          <cell r="D1089">
            <v>51.31</v>
          </cell>
          <cell r="E1089">
            <v>26.89</v>
          </cell>
          <cell r="I1089">
            <v>37.97</v>
          </cell>
        </row>
        <row r="1090">
          <cell r="A1090">
            <v>41990</v>
          </cell>
          <cell r="B1090">
            <v>32.869999999999997</v>
          </cell>
          <cell r="C1090">
            <v>41</v>
          </cell>
          <cell r="D1090">
            <v>51.61</v>
          </cell>
          <cell r="E1090">
            <v>26.91</v>
          </cell>
          <cell r="I1090">
            <v>38.097500000000004</v>
          </cell>
        </row>
        <row r="1091">
          <cell r="A1091">
            <v>41991</v>
          </cell>
          <cell r="B1091">
            <v>32.81</v>
          </cell>
          <cell r="C1091">
            <v>40.4</v>
          </cell>
          <cell r="D1091">
            <v>51.02</v>
          </cell>
          <cell r="E1091">
            <v>26.55</v>
          </cell>
          <cell r="I1091">
            <v>37.695000000000007</v>
          </cell>
        </row>
        <row r="1092">
          <cell r="A1092">
            <v>41992</v>
          </cell>
          <cell r="B1092">
            <v>32.72</v>
          </cell>
          <cell r="C1092">
            <v>40.07</v>
          </cell>
          <cell r="D1092">
            <v>51.09</v>
          </cell>
          <cell r="E1092">
            <v>26.59</v>
          </cell>
          <cell r="I1092">
            <v>37.6175</v>
          </cell>
        </row>
        <row r="1093">
          <cell r="A1093">
            <v>41993</v>
          </cell>
          <cell r="B1093">
            <v>32.729999999999997</v>
          </cell>
          <cell r="C1093">
            <v>40.11</v>
          </cell>
          <cell r="D1093">
            <v>51.15</v>
          </cell>
          <cell r="E1093">
            <v>26.59</v>
          </cell>
          <cell r="I1093">
            <v>37.645000000000003</v>
          </cell>
        </row>
        <row r="1094">
          <cell r="A1094">
            <v>41994</v>
          </cell>
          <cell r="B1094">
            <v>32.729999999999997</v>
          </cell>
          <cell r="C1094">
            <v>40.11</v>
          </cell>
          <cell r="D1094">
            <v>51.15</v>
          </cell>
          <cell r="E1094">
            <v>26.59</v>
          </cell>
          <cell r="I1094">
            <v>37.645000000000003</v>
          </cell>
        </row>
        <row r="1095">
          <cell r="A1095">
            <v>41995</v>
          </cell>
          <cell r="B1095">
            <v>32.71</v>
          </cell>
          <cell r="C1095">
            <v>39.9</v>
          </cell>
          <cell r="D1095">
            <v>50.98</v>
          </cell>
          <cell r="E1095">
            <v>26.49</v>
          </cell>
          <cell r="I1095">
            <v>37.520000000000003</v>
          </cell>
        </row>
        <row r="1096">
          <cell r="A1096">
            <v>41996</v>
          </cell>
          <cell r="B1096">
            <v>32.770000000000003</v>
          </cell>
          <cell r="C1096">
            <v>39.97</v>
          </cell>
          <cell r="D1096">
            <v>50.94</v>
          </cell>
          <cell r="E1096">
            <v>26.5</v>
          </cell>
          <cell r="I1096">
            <v>37.545000000000002</v>
          </cell>
        </row>
        <row r="1097">
          <cell r="A1097">
            <v>41997</v>
          </cell>
          <cell r="B1097">
            <v>32.75</v>
          </cell>
          <cell r="C1097">
            <v>39.78</v>
          </cell>
          <cell r="D1097">
            <v>50.72</v>
          </cell>
          <cell r="E1097">
            <v>26.48</v>
          </cell>
          <cell r="I1097">
            <v>37.432499999999997</v>
          </cell>
        </row>
        <row r="1098">
          <cell r="A1098">
            <v>41998</v>
          </cell>
          <cell r="B1098">
            <v>32.75</v>
          </cell>
          <cell r="C1098">
            <v>39.81</v>
          </cell>
          <cell r="D1098">
            <v>50.85</v>
          </cell>
          <cell r="E1098">
            <v>26.45</v>
          </cell>
          <cell r="I1098">
            <v>37.464999999999996</v>
          </cell>
        </row>
        <row r="1099">
          <cell r="A1099">
            <v>41999</v>
          </cell>
          <cell r="B1099">
            <v>32.74</v>
          </cell>
          <cell r="C1099">
            <v>39.9</v>
          </cell>
          <cell r="D1099">
            <v>50.86</v>
          </cell>
          <cell r="E1099">
            <v>26.46</v>
          </cell>
          <cell r="I1099">
            <v>37.49</v>
          </cell>
        </row>
        <row r="1100">
          <cell r="A1100">
            <v>42000</v>
          </cell>
          <cell r="B1100">
            <v>32.82</v>
          </cell>
          <cell r="C1100">
            <v>39.909999999999997</v>
          </cell>
          <cell r="D1100">
            <v>50.96</v>
          </cell>
          <cell r="E1100">
            <v>26.5</v>
          </cell>
          <cell r="I1100">
            <v>37.547499999999999</v>
          </cell>
        </row>
        <row r="1101">
          <cell r="A1101">
            <v>42001</v>
          </cell>
          <cell r="B1101">
            <v>32.82</v>
          </cell>
          <cell r="C1101">
            <v>39.909999999999997</v>
          </cell>
          <cell r="D1101">
            <v>50.96</v>
          </cell>
          <cell r="E1101">
            <v>26.5</v>
          </cell>
          <cell r="I1101">
            <v>37.547499999999999</v>
          </cell>
        </row>
        <row r="1102">
          <cell r="A1102">
            <v>42002</v>
          </cell>
          <cell r="B1102">
            <v>32.82</v>
          </cell>
          <cell r="C1102">
            <v>39.909999999999997</v>
          </cell>
          <cell r="D1102">
            <v>50.96</v>
          </cell>
          <cell r="E1102">
            <v>26.5</v>
          </cell>
          <cell r="I1102">
            <v>37.547499999999999</v>
          </cell>
        </row>
        <row r="1103">
          <cell r="A1103">
            <v>42003</v>
          </cell>
          <cell r="B1103">
            <v>32.82</v>
          </cell>
          <cell r="C1103">
            <v>39.909999999999997</v>
          </cell>
          <cell r="D1103">
            <v>50.96</v>
          </cell>
          <cell r="E1103">
            <v>26.5</v>
          </cell>
          <cell r="I1103">
            <v>37.547499999999999</v>
          </cell>
        </row>
        <row r="1104">
          <cell r="A1104">
            <v>42004</v>
          </cell>
          <cell r="B1104">
            <v>32.82</v>
          </cell>
          <cell r="C1104">
            <v>39.909999999999997</v>
          </cell>
          <cell r="D1104">
            <v>50.96</v>
          </cell>
          <cell r="E1104">
            <v>26.5</v>
          </cell>
          <cell r="I1104">
            <v>37.547499999999999</v>
          </cell>
        </row>
        <row r="1105">
          <cell r="A1105">
            <v>42005</v>
          </cell>
          <cell r="B1105">
            <v>32.82</v>
          </cell>
          <cell r="C1105">
            <v>39.909999999999997</v>
          </cell>
          <cell r="D1105">
            <v>50.96</v>
          </cell>
          <cell r="E1105">
            <v>26.5</v>
          </cell>
          <cell r="I1105">
            <v>37.547499999999999</v>
          </cell>
        </row>
        <row r="1106">
          <cell r="A1106">
            <v>42006</v>
          </cell>
          <cell r="B1106">
            <v>32.79</v>
          </cell>
          <cell r="C1106">
            <v>39.81</v>
          </cell>
          <cell r="D1106">
            <v>50.84</v>
          </cell>
          <cell r="E1106">
            <v>26.61</v>
          </cell>
          <cell r="I1106">
            <v>37.512500000000003</v>
          </cell>
        </row>
        <row r="1107">
          <cell r="A1107">
            <v>42007</v>
          </cell>
          <cell r="B1107">
            <v>32.79</v>
          </cell>
          <cell r="C1107">
            <v>39.81</v>
          </cell>
          <cell r="D1107">
            <v>50.84</v>
          </cell>
          <cell r="E1107">
            <v>26.61</v>
          </cell>
          <cell r="I1107">
            <v>37.512500000000003</v>
          </cell>
        </row>
        <row r="1108">
          <cell r="A1108">
            <v>42008</v>
          </cell>
          <cell r="B1108">
            <v>32.79</v>
          </cell>
          <cell r="C1108">
            <v>39.81</v>
          </cell>
          <cell r="D1108">
            <v>50.84</v>
          </cell>
          <cell r="E1108">
            <v>26.61</v>
          </cell>
          <cell r="I1108">
            <v>37.512500000000003</v>
          </cell>
        </row>
        <row r="1109">
          <cell r="A1109">
            <v>42009</v>
          </cell>
          <cell r="B1109">
            <v>32.85</v>
          </cell>
          <cell r="C1109">
            <v>39.200000000000003</v>
          </cell>
          <cell r="D1109">
            <v>50.18</v>
          </cell>
          <cell r="E1109">
            <v>26.45</v>
          </cell>
          <cell r="I1109">
            <v>37.17</v>
          </cell>
        </row>
        <row r="1110">
          <cell r="A1110">
            <v>42010</v>
          </cell>
          <cell r="B1110">
            <v>32.83</v>
          </cell>
          <cell r="C1110">
            <v>39.090000000000003</v>
          </cell>
          <cell r="D1110">
            <v>49.99</v>
          </cell>
          <cell r="E1110">
            <v>26.5</v>
          </cell>
          <cell r="I1110">
            <v>37.102499999999999</v>
          </cell>
        </row>
        <row r="1111">
          <cell r="A1111">
            <v>42011</v>
          </cell>
          <cell r="B1111">
            <v>32.770000000000003</v>
          </cell>
          <cell r="C1111">
            <v>38.79</v>
          </cell>
          <cell r="D1111">
            <v>49.5</v>
          </cell>
          <cell r="E1111">
            <v>26.3</v>
          </cell>
          <cell r="I1111">
            <v>36.840000000000003</v>
          </cell>
        </row>
        <row r="1112">
          <cell r="A1112">
            <v>42012</v>
          </cell>
          <cell r="B1112">
            <v>32.729999999999997</v>
          </cell>
          <cell r="C1112">
            <v>38.64</v>
          </cell>
          <cell r="D1112">
            <v>49.34</v>
          </cell>
          <cell r="E1112">
            <v>26.4</v>
          </cell>
          <cell r="I1112">
            <v>36.777500000000003</v>
          </cell>
        </row>
        <row r="1113">
          <cell r="A1113">
            <v>42013</v>
          </cell>
          <cell r="B1113">
            <v>32.700000000000003</v>
          </cell>
          <cell r="C1113">
            <v>38.49</v>
          </cell>
          <cell r="D1113">
            <v>49.27</v>
          </cell>
          <cell r="E1113">
            <v>26.46</v>
          </cell>
          <cell r="I1113">
            <v>36.730000000000004</v>
          </cell>
        </row>
        <row r="1114">
          <cell r="A1114">
            <v>42014</v>
          </cell>
          <cell r="B1114">
            <v>32.76</v>
          </cell>
          <cell r="C1114">
            <v>38.5</v>
          </cell>
          <cell r="D1114">
            <v>49.35</v>
          </cell>
          <cell r="E1114">
            <v>26.46</v>
          </cell>
          <cell r="I1114">
            <v>36.767499999999998</v>
          </cell>
        </row>
        <row r="1115">
          <cell r="A1115">
            <v>42015</v>
          </cell>
          <cell r="B1115">
            <v>32.76</v>
          </cell>
          <cell r="C1115">
            <v>38.5</v>
          </cell>
          <cell r="D1115">
            <v>49.35</v>
          </cell>
          <cell r="E1115">
            <v>26.46</v>
          </cell>
          <cell r="I1115">
            <v>36.767499999999998</v>
          </cell>
        </row>
        <row r="1116">
          <cell r="A1116">
            <v>42016</v>
          </cell>
          <cell r="B1116">
            <v>32.700000000000003</v>
          </cell>
          <cell r="C1116">
            <v>38.71</v>
          </cell>
          <cell r="D1116">
            <v>49.49</v>
          </cell>
          <cell r="E1116">
            <v>26.79</v>
          </cell>
          <cell r="I1116">
            <v>36.922499999999999</v>
          </cell>
        </row>
        <row r="1117">
          <cell r="A1117">
            <v>42017</v>
          </cell>
          <cell r="B1117">
            <v>32.71</v>
          </cell>
          <cell r="C1117">
            <v>38.65</v>
          </cell>
          <cell r="D1117">
            <v>49.53</v>
          </cell>
          <cell r="E1117">
            <v>26.58</v>
          </cell>
          <cell r="I1117">
            <v>36.8675</v>
          </cell>
        </row>
        <row r="1118">
          <cell r="A1118">
            <v>42018</v>
          </cell>
          <cell r="B1118">
            <v>32.659999999999997</v>
          </cell>
          <cell r="C1118">
            <v>38.33</v>
          </cell>
          <cell r="D1118">
            <v>49.42</v>
          </cell>
          <cell r="E1118">
            <v>26.56</v>
          </cell>
          <cell r="I1118">
            <v>36.7425</v>
          </cell>
        </row>
        <row r="1119">
          <cell r="A1119">
            <v>42019</v>
          </cell>
          <cell r="B1119">
            <v>32.61</v>
          </cell>
          <cell r="C1119">
            <v>38.29</v>
          </cell>
          <cell r="D1119">
            <v>49.59</v>
          </cell>
          <cell r="E1119">
            <v>26.65</v>
          </cell>
          <cell r="I1119">
            <v>36.785000000000004</v>
          </cell>
        </row>
        <row r="1120">
          <cell r="A1120">
            <v>42020</v>
          </cell>
          <cell r="B1120">
            <v>32.520000000000003</v>
          </cell>
          <cell r="C1120">
            <v>37.69</v>
          </cell>
          <cell r="D1120">
            <v>49.25</v>
          </cell>
          <cell r="E1120">
            <v>26.64</v>
          </cell>
          <cell r="I1120">
            <v>36.525000000000006</v>
          </cell>
        </row>
        <row r="1121">
          <cell r="A1121">
            <v>42021</v>
          </cell>
          <cell r="B1121">
            <v>32.53</v>
          </cell>
          <cell r="C1121">
            <v>37.71</v>
          </cell>
          <cell r="D1121">
            <v>49.41</v>
          </cell>
          <cell r="E1121">
            <v>26.56</v>
          </cell>
          <cell r="I1121">
            <v>36.552500000000002</v>
          </cell>
        </row>
        <row r="1122">
          <cell r="A1122">
            <v>42022</v>
          </cell>
          <cell r="B1122">
            <v>32.53</v>
          </cell>
          <cell r="C1122">
            <v>37.71</v>
          </cell>
          <cell r="D1122">
            <v>49.41</v>
          </cell>
          <cell r="E1122">
            <v>26.56</v>
          </cell>
          <cell r="I1122">
            <v>36.552500000000002</v>
          </cell>
        </row>
        <row r="1123">
          <cell r="A1123">
            <v>42023</v>
          </cell>
          <cell r="B1123">
            <v>32.42</v>
          </cell>
          <cell r="C1123">
            <v>37.380000000000003</v>
          </cell>
          <cell r="D1123">
            <v>48.97</v>
          </cell>
          <cell r="E1123">
            <v>26.54</v>
          </cell>
          <cell r="I1123">
            <v>36.327500000000001</v>
          </cell>
        </row>
        <row r="1124">
          <cell r="A1124">
            <v>42024</v>
          </cell>
          <cell r="B1124">
            <v>32.549999999999997</v>
          </cell>
          <cell r="C1124">
            <v>37.58</v>
          </cell>
          <cell r="D1124">
            <v>48.93</v>
          </cell>
          <cell r="E1124">
            <v>26.47</v>
          </cell>
          <cell r="I1124">
            <v>36.3825</v>
          </cell>
        </row>
        <row r="1125">
          <cell r="A1125">
            <v>42025</v>
          </cell>
          <cell r="B1125">
            <v>32.6</v>
          </cell>
          <cell r="C1125">
            <v>37.56</v>
          </cell>
          <cell r="D1125">
            <v>49.26</v>
          </cell>
          <cell r="E1125">
            <v>26.51</v>
          </cell>
          <cell r="I1125">
            <v>36.482499999999995</v>
          </cell>
        </row>
        <row r="1126">
          <cell r="A1126">
            <v>42026</v>
          </cell>
          <cell r="B1126">
            <v>32.4</v>
          </cell>
          <cell r="C1126">
            <v>37.5</v>
          </cell>
          <cell r="D1126">
            <v>48.99</v>
          </cell>
          <cell r="E1126">
            <v>26.09</v>
          </cell>
          <cell r="I1126">
            <v>36.245000000000005</v>
          </cell>
        </row>
        <row r="1127">
          <cell r="A1127">
            <v>42027</v>
          </cell>
          <cell r="B1127">
            <v>32.43</v>
          </cell>
          <cell r="C1127">
            <v>36.74</v>
          </cell>
          <cell r="D1127">
            <v>48.6</v>
          </cell>
          <cell r="E1127">
            <v>25.92</v>
          </cell>
          <cell r="I1127">
            <v>35.922499999999999</v>
          </cell>
        </row>
        <row r="1128">
          <cell r="A1128">
            <v>42028</v>
          </cell>
          <cell r="B1128">
            <v>32.49</v>
          </cell>
          <cell r="C1128">
            <v>36.380000000000003</v>
          </cell>
          <cell r="D1128">
            <v>48.56</v>
          </cell>
          <cell r="E1128">
            <v>25.71</v>
          </cell>
          <cell r="I1128">
            <v>35.785000000000004</v>
          </cell>
        </row>
        <row r="1129">
          <cell r="A1129">
            <v>42029</v>
          </cell>
          <cell r="B1129">
            <v>32.49</v>
          </cell>
          <cell r="C1129">
            <v>36.380000000000003</v>
          </cell>
          <cell r="D1129">
            <v>48.56</v>
          </cell>
          <cell r="E1129">
            <v>25.71</v>
          </cell>
          <cell r="I1129">
            <v>35.785000000000004</v>
          </cell>
        </row>
        <row r="1130">
          <cell r="A1130">
            <v>42030</v>
          </cell>
          <cell r="B1130">
            <v>32.42</v>
          </cell>
          <cell r="C1130">
            <v>36.119999999999997</v>
          </cell>
          <cell r="D1130">
            <v>48.52</v>
          </cell>
          <cell r="E1130">
            <v>25.49</v>
          </cell>
          <cell r="I1130">
            <v>35.637500000000003</v>
          </cell>
        </row>
        <row r="1131">
          <cell r="A1131">
            <v>42031</v>
          </cell>
          <cell r="B1131">
            <v>32.43</v>
          </cell>
          <cell r="C1131">
            <v>36.340000000000003</v>
          </cell>
          <cell r="D1131">
            <v>48.83</v>
          </cell>
          <cell r="E1131">
            <v>25.55</v>
          </cell>
          <cell r="I1131">
            <v>35.787500000000001</v>
          </cell>
        </row>
        <row r="1132">
          <cell r="A1132">
            <v>42032</v>
          </cell>
          <cell r="B1132">
            <v>32.46</v>
          </cell>
          <cell r="C1132">
            <v>36.68</v>
          </cell>
          <cell r="D1132">
            <v>49.1</v>
          </cell>
          <cell r="E1132">
            <v>25.81</v>
          </cell>
          <cell r="I1132">
            <v>36.012500000000003</v>
          </cell>
        </row>
        <row r="1133">
          <cell r="A1133">
            <v>42033</v>
          </cell>
          <cell r="B1133">
            <v>32.450000000000003</v>
          </cell>
          <cell r="C1133">
            <v>36.51</v>
          </cell>
          <cell r="D1133">
            <v>49.04</v>
          </cell>
          <cell r="E1133">
            <v>25.48</v>
          </cell>
          <cell r="I1133">
            <v>35.869999999999997</v>
          </cell>
        </row>
        <row r="1134">
          <cell r="A1134">
            <v>42034</v>
          </cell>
          <cell r="B1134">
            <v>32.6</v>
          </cell>
          <cell r="C1134">
            <v>36.82</v>
          </cell>
          <cell r="D1134">
            <v>49.03</v>
          </cell>
          <cell r="E1134">
            <v>25.24</v>
          </cell>
          <cell r="I1134">
            <v>35.922499999999999</v>
          </cell>
        </row>
        <row r="1135">
          <cell r="A1135">
            <v>42035</v>
          </cell>
          <cell r="B1135">
            <v>32.61</v>
          </cell>
          <cell r="C1135">
            <v>36.770000000000003</v>
          </cell>
          <cell r="D1135">
            <v>49.08</v>
          </cell>
          <cell r="E1135">
            <v>25.16</v>
          </cell>
          <cell r="I1135">
            <v>35.905000000000001</v>
          </cell>
        </row>
        <row r="1136">
          <cell r="A1136">
            <v>42036</v>
          </cell>
          <cell r="B1136">
            <v>32.61</v>
          </cell>
          <cell r="C1136">
            <v>36.770000000000003</v>
          </cell>
          <cell r="D1136">
            <v>49.08</v>
          </cell>
          <cell r="E1136">
            <v>25.16</v>
          </cell>
          <cell r="I1136">
            <v>35.905000000000001</v>
          </cell>
        </row>
        <row r="1137">
          <cell r="A1137">
            <v>42037</v>
          </cell>
          <cell r="B1137">
            <v>32.54</v>
          </cell>
          <cell r="C1137">
            <v>36.69</v>
          </cell>
          <cell r="D1137">
            <v>48.96</v>
          </cell>
          <cell r="E1137">
            <v>25.19</v>
          </cell>
          <cell r="I1137">
            <v>35.844999999999999</v>
          </cell>
        </row>
        <row r="1138">
          <cell r="A1138">
            <v>42038</v>
          </cell>
          <cell r="B1138">
            <v>32.4</v>
          </cell>
          <cell r="C1138">
            <v>36.630000000000003</v>
          </cell>
          <cell r="D1138">
            <v>48.59</v>
          </cell>
          <cell r="E1138">
            <v>25.17</v>
          </cell>
          <cell r="I1138">
            <v>35.697500000000005</v>
          </cell>
        </row>
        <row r="1139">
          <cell r="A1139">
            <v>42039</v>
          </cell>
          <cell r="B1139">
            <v>32.46</v>
          </cell>
          <cell r="C1139">
            <v>37.1</v>
          </cell>
          <cell r="D1139">
            <v>49.08</v>
          </cell>
          <cell r="E1139">
            <v>25.16</v>
          </cell>
          <cell r="I1139">
            <v>35.950000000000003</v>
          </cell>
        </row>
        <row r="1140">
          <cell r="A1140">
            <v>42040</v>
          </cell>
          <cell r="B1140">
            <v>32.47</v>
          </cell>
          <cell r="C1140">
            <v>36.69</v>
          </cell>
          <cell r="D1140">
            <v>49.18</v>
          </cell>
          <cell r="E1140">
            <v>25.07</v>
          </cell>
          <cell r="I1140">
            <v>35.852499999999999</v>
          </cell>
        </row>
        <row r="1141">
          <cell r="A1141">
            <v>42041</v>
          </cell>
          <cell r="B1141">
            <v>32.43</v>
          </cell>
          <cell r="C1141">
            <v>37.049999999999997</v>
          </cell>
          <cell r="D1141">
            <v>49.57</v>
          </cell>
          <cell r="E1141">
            <v>25.25</v>
          </cell>
          <cell r="I1141">
            <v>36.074999999999996</v>
          </cell>
        </row>
        <row r="1142">
          <cell r="A1142">
            <v>42042</v>
          </cell>
          <cell r="B1142">
            <v>32.4</v>
          </cell>
          <cell r="C1142">
            <v>37</v>
          </cell>
          <cell r="D1142">
            <v>49.54</v>
          </cell>
          <cell r="E1142">
            <v>25.25</v>
          </cell>
          <cell r="I1142">
            <v>36.047499999999999</v>
          </cell>
        </row>
        <row r="1143">
          <cell r="A1143">
            <v>42043</v>
          </cell>
          <cell r="B1143">
            <v>32.4</v>
          </cell>
          <cell r="C1143">
            <v>37</v>
          </cell>
          <cell r="D1143">
            <v>49.54</v>
          </cell>
          <cell r="E1143">
            <v>25.25</v>
          </cell>
          <cell r="I1143">
            <v>36.047499999999999</v>
          </cell>
        </row>
        <row r="1144">
          <cell r="A1144">
            <v>42044</v>
          </cell>
          <cell r="B1144">
            <v>32.49</v>
          </cell>
          <cell r="C1144">
            <v>36.68</v>
          </cell>
          <cell r="D1144">
            <v>49.44</v>
          </cell>
          <cell r="E1144">
            <v>25.07</v>
          </cell>
          <cell r="I1144">
            <v>35.92</v>
          </cell>
        </row>
        <row r="1145">
          <cell r="A1145">
            <v>42045</v>
          </cell>
          <cell r="B1145">
            <v>32.44</v>
          </cell>
          <cell r="C1145">
            <v>36.64</v>
          </cell>
          <cell r="D1145">
            <v>49.26</v>
          </cell>
          <cell r="E1145">
            <v>25.19</v>
          </cell>
          <cell r="I1145">
            <v>35.8825</v>
          </cell>
        </row>
        <row r="1146">
          <cell r="A1146">
            <v>42046</v>
          </cell>
          <cell r="B1146">
            <v>32.5</v>
          </cell>
          <cell r="C1146">
            <v>36.69</v>
          </cell>
          <cell r="D1146">
            <v>49.47</v>
          </cell>
          <cell r="E1146">
            <v>25.12</v>
          </cell>
          <cell r="I1146">
            <v>35.945</v>
          </cell>
        </row>
        <row r="1147">
          <cell r="A1147">
            <v>42047</v>
          </cell>
          <cell r="B1147">
            <v>32.520000000000003</v>
          </cell>
          <cell r="C1147">
            <v>36.67</v>
          </cell>
          <cell r="D1147">
            <v>49.42</v>
          </cell>
          <cell r="E1147">
            <v>24.75</v>
          </cell>
          <cell r="I1147">
            <v>35.840000000000003</v>
          </cell>
        </row>
        <row r="1148">
          <cell r="A1148">
            <v>42048</v>
          </cell>
          <cell r="B1148">
            <v>32.49</v>
          </cell>
          <cell r="C1148">
            <v>36.909999999999997</v>
          </cell>
          <cell r="D1148">
            <v>49.88</v>
          </cell>
          <cell r="E1148">
            <v>25.02</v>
          </cell>
          <cell r="I1148">
            <v>36.075000000000003</v>
          </cell>
        </row>
        <row r="1149">
          <cell r="A1149">
            <v>42049</v>
          </cell>
          <cell r="B1149">
            <v>32.479999999999997</v>
          </cell>
          <cell r="C1149">
            <v>36.9</v>
          </cell>
          <cell r="D1149">
            <v>49.84</v>
          </cell>
          <cell r="E1149">
            <v>24.94</v>
          </cell>
          <cell r="I1149">
            <v>36.04</v>
          </cell>
        </row>
        <row r="1150">
          <cell r="A1150">
            <v>42050</v>
          </cell>
          <cell r="B1150">
            <v>32.479999999999997</v>
          </cell>
          <cell r="C1150">
            <v>36.9</v>
          </cell>
          <cell r="D1150">
            <v>49.84</v>
          </cell>
          <cell r="E1150">
            <v>24.94</v>
          </cell>
          <cell r="I1150">
            <v>36.04</v>
          </cell>
        </row>
        <row r="1151">
          <cell r="A1151">
            <v>42051</v>
          </cell>
          <cell r="B1151">
            <v>32.46</v>
          </cell>
          <cell r="C1151">
            <v>36.909999999999997</v>
          </cell>
          <cell r="D1151">
            <v>49.91</v>
          </cell>
          <cell r="E1151">
            <v>25.11</v>
          </cell>
          <cell r="I1151">
            <v>36.097499999999997</v>
          </cell>
        </row>
        <row r="1152">
          <cell r="A1152">
            <v>42052</v>
          </cell>
          <cell r="B1152">
            <v>32.46</v>
          </cell>
          <cell r="C1152">
            <v>36.659999999999997</v>
          </cell>
          <cell r="D1152">
            <v>49.75</v>
          </cell>
          <cell r="E1152">
            <v>25.12</v>
          </cell>
          <cell r="I1152">
            <v>35.997500000000002</v>
          </cell>
        </row>
        <row r="1153">
          <cell r="A1153">
            <v>42053</v>
          </cell>
          <cell r="B1153">
            <v>32.450000000000003</v>
          </cell>
          <cell r="C1153">
            <v>36.880000000000003</v>
          </cell>
          <cell r="D1153">
            <v>49.68</v>
          </cell>
          <cell r="E1153">
            <v>25.21</v>
          </cell>
          <cell r="I1153">
            <v>36.055000000000007</v>
          </cell>
        </row>
        <row r="1154">
          <cell r="A1154">
            <v>42054</v>
          </cell>
          <cell r="B1154">
            <v>32.42</v>
          </cell>
          <cell r="C1154">
            <v>36.85</v>
          </cell>
          <cell r="D1154">
            <v>49.91</v>
          </cell>
          <cell r="E1154">
            <v>25.19</v>
          </cell>
          <cell r="I1154">
            <v>36.092500000000001</v>
          </cell>
        </row>
        <row r="1155">
          <cell r="A1155">
            <v>42055</v>
          </cell>
          <cell r="B1155">
            <v>32.42</v>
          </cell>
          <cell r="C1155">
            <v>36.729999999999997</v>
          </cell>
          <cell r="D1155">
            <v>49.9</v>
          </cell>
          <cell r="E1155">
            <v>25.13</v>
          </cell>
          <cell r="I1155">
            <v>36.045000000000002</v>
          </cell>
        </row>
        <row r="1156">
          <cell r="A1156">
            <v>42056</v>
          </cell>
          <cell r="B1156">
            <v>32.43</v>
          </cell>
          <cell r="C1156">
            <v>36.67</v>
          </cell>
          <cell r="D1156">
            <v>49.78</v>
          </cell>
          <cell r="E1156">
            <v>25.27</v>
          </cell>
          <cell r="I1156">
            <v>36.037500000000001</v>
          </cell>
        </row>
        <row r="1157">
          <cell r="A1157">
            <v>42057</v>
          </cell>
          <cell r="B1157">
            <v>32.43</v>
          </cell>
          <cell r="C1157">
            <v>36.67</v>
          </cell>
          <cell r="D1157">
            <v>49.78</v>
          </cell>
          <cell r="E1157">
            <v>25.27</v>
          </cell>
          <cell r="I1157">
            <v>36.037500000000001</v>
          </cell>
        </row>
        <row r="1158">
          <cell r="A1158">
            <v>42058</v>
          </cell>
          <cell r="B1158">
            <v>32.39</v>
          </cell>
          <cell r="C1158">
            <v>36.75</v>
          </cell>
          <cell r="D1158">
            <v>49.7</v>
          </cell>
          <cell r="E1158">
            <v>25.23</v>
          </cell>
          <cell r="I1158">
            <v>36.017499999999998</v>
          </cell>
        </row>
        <row r="1159">
          <cell r="A1159">
            <v>42059</v>
          </cell>
          <cell r="B1159">
            <v>32.42</v>
          </cell>
          <cell r="C1159">
            <v>36.630000000000003</v>
          </cell>
          <cell r="D1159">
            <v>49.98</v>
          </cell>
          <cell r="E1159">
            <v>25.16</v>
          </cell>
          <cell r="I1159">
            <v>36.047499999999999</v>
          </cell>
        </row>
        <row r="1160">
          <cell r="A1160">
            <v>42060</v>
          </cell>
          <cell r="B1160">
            <v>32.409999999999997</v>
          </cell>
          <cell r="C1160">
            <v>36.659999999999997</v>
          </cell>
          <cell r="D1160">
            <v>50.01</v>
          </cell>
          <cell r="E1160">
            <v>25.31</v>
          </cell>
          <cell r="I1160">
            <v>36.097499999999997</v>
          </cell>
        </row>
        <row r="1161">
          <cell r="A1161">
            <v>42061</v>
          </cell>
          <cell r="B1161">
            <v>32.39</v>
          </cell>
          <cell r="C1161">
            <v>36.700000000000003</v>
          </cell>
          <cell r="D1161">
            <v>50.18</v>
          </cell>
          <cell r="E1161">
            <v>25.28</v>
          </cell>
          <cell r="I1161">
            <v>36.137500000000003</v>
          </cell>
        </row>
        <row r="1162">
          <cell r="A1162">
            <v>42062</v>
          </cell>
          <cell r="B1162">
            <v>32.24</v>
          </cell>
          <cell r="C1162">
            <v>36.01</v>
          </cell>
          <cell r="D1162">
            <v>49.6</v>
          </cell>
          <cell r="E1162">
            <v>25</v>
          </cell>
          <cell r="I1162">
            <v>35.712499999999999</v>
          </cell>
        </row>
        <row r="1163">
          <cell r="A1163">
            <v>42063</v>
          </cell>
          <cell r="B1163">
            <v>32.200000000000003</v>
          </cell>
          <cell r="C1163">
            <v>36.020000000000003</v>
          </cell>
          <cell r="D1163">
            <v>49.51</v>
          </cell>
          <cell r="E1163">
            <v>25.02</v>
          </cell>
          <cell r="I1163">
            <v>35.6875</v>
          </cell>
        </row>
        <row r="1164">
          <cell r="A1164">
            <v>42064</v>
          </cell>
          <cell r="B1164">
            <v>32.200000000000003</v>
          </cell>
          <cell r="C1164">
            <v>36.020000000000003</v>
          </cell>
          <cell r="D1164">
            <v>49.51</v>
          </cell>
          <cell r="E1164">
            <v>25.02</v>
          </cell>
          <cell r="I1164">
            <v>35.6875</v>
          </cell>
        </row>
        <row r="1165">
          <cell r="A1165">
            <v>42065</v>
          </cell>
          <cell r="B1165">
            <v>32.229999999999997</v>
          </cell>
          <cell r="C1165">
            <v>35.9</v>
          </cell>
          <cell r="D1165">
            <v>49.56</v>
          </cell>
          <cell r="E1165">
            <v>24.95</v>
          </cell>
          <cell r="I1165">
            <v>35.659999999999997</v>
          </cell>
        </row>
        <row r="1166">
          <cell r="A1166">
            <v>42066</v>
          </cell>
          <cell r="B1166">
            <v>32.21</v>
          </cell>
          <cell r="C1166">
            <v>35.909999999999997</v>
          </cell>
          <cell r="D1166">
            <v>49.38</v>
          </cell>
          <cell r="E1166">
            <v>24.87</v>
          </cell>
          <cell r="I1166">
            <v>35.592500000000001</v>
          </cell>
        </row>
        <row r="1167">
          <cell r="A1167">
            <v>42067</v>
          </cell>
          <cell r="B1167">
            <v>32.22</v>
          </cell>
          <cell r="C1167">
            <v>35.97</v>
          </cell>
          <cell r="D1167">
            <v>49.44</v>
          </cell>
          <cell r="E1167">
            <v>25.03</v>
          </cell>
          <cell r="I1167">
            <v>35.664999999999999</v>
          </cell>
        </row>
        <row r="1168">
          <cell r="A1168">
            <v>42068</v>
          </cell>
          <cell r="B1168">
            <v>32.26</v>
          </cell>
          <cell r="C1168">
            <v>35.630000000000003</v>
          </cell>
          <cell r="D1168">
            <v>49.12</v>
          </cell>
          <cell r="E1168">
            <v>25.07</v>
          </cell>
          <cell r="I1168">
            <v>35.519999999999996</v>
          </cell>
        </row>
        <row r="1169">
          <cell r="A1169">
            <v>42069</v>
          </cell>
          <cell r="B1169">
            <v>32.29</v>
          </cell>
          <cell r="C1169">
            <v>35.47</v>
          </cell>
          <cell r="D1169">
            <v>49.1</v>
          </cell>
          <cell r="E1169">
            <v>25.02</v>
          </cell>
          <cell r="I1169">
            <v>35.47</v>
          </cell>
        </row>
        <row r="1170">
          <cell r="A1170">
            <v>42070</v>
          </cell>
          <cell r="B1170">
            <v>32.28</v>
          </cell>
          <cell r="C1170">
            <v>35.49</v>
          </cell>
          <cell r="D1170">
            <v>49.12</v>
          </cell>
          <cell r="E1170">
            <v>25.03</v>
          </cell>
          <cell r="I1170">
            <v>35.480000000000004</v>
          </cell>
        </row>
        <row r="1171">
          <cell r="A1171">
            <v>42071</v>
          </cell>
          <cell r="B1171">
            <v>32.28</v>
          </cell>
          <cell r="C1171">
            <v>35.49</v>
          </cell>
          <cell r="D1171">
            <v>49.12</v>
          </cell>
          <cell r="E1171">
            <v>25.03</v>
          </cell>
          <cell r="I1171">
            <v>35.480000000000004</v>
          </cell>
        </row>
        <row r="1172">
          <cell r="A1172">
            <v>42072</v>
          </cell>
          <cell r="B1172">
            <v>32.44</v>
          </cell>
          <cell r="C1172">
            <v>35.1</v>
          </cell>
          <cell r="D1172">
            <v>48.74</v>
          </cell>
          <cell r="E1172">
            <v>24.87</v>
          </cell>
          <cell r="I1172">
            <v>35.287500000000001</v>
          </cell>
        </row>
        <row r="1173">
          <cell r="A1173">
            <v>42073</v>
          </cell>
          <cell r="B1173">
            <v>32.450000000000003</v>
          </cell>
          <cell r="C1173">
            <v>35.049999999999997</v>
          </cell>
          <cell r="D1173">
            <v>48.87</v>
          </cell>
          <cell r="E1173">
            <v>24.75</v>
          </cell>
          <cell r="I1173">
            <v>35.28</v>
          </cell>
        </row>
        <row r="1174">
          <cell r="A1174">
            <v>42074</v>
          </cell>
          <cell r="B1174">
            <v>32.520000000000003</v>
          </cell>
          <cell r="C1174">
            <v>34.72</v>
          </cell>
          <cell r="D1174">
            <v>48.93</v>
          </cell>
          <cell r="E1174">
            <v>24.72</v>
          </cell>
          <cell r="I1174">
            <v>35.222500000000004</v>
          </cell>
        </row>
        <row r="1175">
          <cell r="A1175">
            <v>42075</v>
          </cell>
          <cell r="B1175">
            <v>32.75</v>
          </cell>
          <cell r="C1175">
            <v>34.44</v>
          </cell>
          <cell r="D1175">
            <v>48.8</v>
          </cell>
          <cell r="E1175">
            <v>24.77</v>
          </cell>
          <cell r="I1175">
            <v>35.19</v>
          </cell>
        </row>
        <row r="1176">
          <cell r="A1176">
            <v>42076</v>
          </cell>
          <cell r="B1176">
            <v>32.68</v>
          </cell>
          <cell r="C1176">
            <v>34.56</v>
          </cell>
          <cell r="D1176">
            <v>48.52</v>
          </cell>
          <cell r="E1176">
            <v>25.01</v>
          </cell>
          <cell r="I1176">
            <v>35.192500000000003</v>
          </cell>
        </row>
        <row r="1177">
          <cell r="A1177">
            <v>42077</v>
          </cell>
          <cell r="B1177">
            <v>32.79</v>
          </cell>
          <cell r="C1177">
            <v>34.54</v>
          </cell>
          <cell r="D1177">
            <v>48.39</v>
          </cell>
          <cell r="E1177">
            <v>24.71</v>
          </cell>
          <cell r="I1177">
            <v>35.107500000000002</v>
          </cell>
        </row>
        <row r="1178">
          <cell r="A1178">
            <v>42078</v>
          </cell>
          <cell r="B1178">
            <v>32.79</v>
          </cell>
          <cell r="C1178">
            <v>34.54</v>
          </cell>
          <cell r="D1178">
            <v>48.39</v>
          </cell>
          <cell r="E1178">
            <v>24.71</v>
          </cell>
          <cell r="I1178">
            <v>35.107500000000002</v>
          </cell>
        </row>
        <row r="1179">
          <cell r="A1179">
            <v>42079</v>
          </cell>
          <cell r="B1179">
            <v>32.770000000000003</v>
          </cell>
          <cell r="C1179">
            <v>34.36</v>
          </cell>
          <cell r="D1179">
            <v>48.26</v>
          </cell>
          <cell r="E1179">
            <v>24.91</v>
          </cell>
          <cell r="I1179">
            <v>35.074999999999996</v>
          </cell>
        </row>
        <row r="1180">
          <cell r="A1180">
            <v>42080</v>
          </cell>
          <cell r="B1180">
            <v>32.78</v>
          </cell>
          <cell r="C1180">
            <v>34.47</v>
          </cell>
          <cell r="D1180">
            <v>48.45</v>
          </cell>
          <cell r="E1180">
            <v>24.82</v>
          </cell>
          <cell r="I1180">
            <v>35.130000000000003</v>
          </cell>
        </row>
        <row r="1181">
          <cell r="A1181">
            <v>42081</v>
          </cell>
          <cell r="B1181">
            <v>32.76</v>
          </cell>
          <cell r="C1181">
            <v>34.64</v>
          </cell>
          <cell r="D1181">
            <v>48.26</v>
          </cell>
          <cell r="E1181">
            <v>24.82</v>
          </cell>
          <cell r="I1181">
            <v>35.119999999999997</v>
          </cell>
        </row>
        <row r="1182">
          <cell r="A1182">
            <v>42082</v>
          </cell>
          <cell r="B1182">
            <v>32.590000000000003</v>
          </cell>
          <cell r="C1182">
            <v>35.229999999999997</v>
          </cell>
          <cell r="D1182">
            <v>48.61</v>
          </cell>
          <cell r="E1182">
            <v>25.15</v>
          </cell>
          <cell r="I1182">
            <v>35.394999999999996</v>
          </cell>
        </row>
        <row r="1183">
          <cell r="A1183">
            <v>42083</v>
          </cell>
          <cell r="B1183">
            <v>32.6</v>
          </cell>
          <cell r="C1183">
            <v>34.67</v>
          </cell>
          <cell r="D1183">
            <v>48</v>
          </cell>
          <cell r="E1183">
            <v>24.86</v>
          </cell>
          <cell r="I1183">
            <v>35.032499999999999</v>
          </cell>
        </row>
        <row r="1184">
          <cell r="A1184">
            <v>42084</v>
          </cell>
          <cell r="B1184">
            <v>32.619999999999997</v>
          </cell>
          <cell r="C1184">
            <v>34.950000000000003</v>
          </cell>
          <cell r="D1184">
            <v>48.3</v>
          </cell>
          <cell r="E1184">
            <v>24.89</v>
          </cell>
          <cell r="I1184">
            <v>35.19</v>
          </cell>
        </row>
        <row r="1185">
          <cell r="A1185">
            <v>42085</v>
          </cell>
          <cell r="B1185">
            <v>32.619999999999997</v>
          </cell>
          <cell r="C1185">
            <v>34.950000000000003</v>
          </cell>
          <cell r="D1185">
            <v>48.3</v>
          </cell>
          <cell r="E1185">
            <v>24.89</v>
          </cell>
          <cell r="I1185">
            <v>35.19</v>
          </cell>
        </row>
        <row r="1186">
          <cell r="A1186">
            <v>42086</v>
          </cell>
          <cell r="B1186">
            <v>32.46</v>
          </cell>
          <cell r="C1186">
            <v>34.93</v>
          </cell>
          <cell r="D1186">
            <v>48.34</v>
          </cell>
          <cell r="E1186">
            <v>25.08</v>
          </cell>
          <cell r="I1186">
            <v>35.202500000000001</v>
          </cell>
        </row>
        <row r="1187">
          <cell r="A1187">
            <v>42087</v>
          </cell>
          <cell r="B1187">
            <v>32.39</v>
          </cell>
          <cell r="C1187">
            <v>35.31</v>
          </cell>
          <cell r="D1187">
            <v>48.28</v>
          </cell>
          <cell r="E1187">
            <v>25.32</v>
          </cell>
          <cell r="I1187">
            <v>35.325000000000003</v>
          </cell>
        </row>
        <row r="1188">
          <cell r="A1188">
            <v>42088</v>
          </cell>
          <cell r="B1188">
            <v>32.380000000000003</v>
          </cell>
          <cell r="C1188">
            <v>35.25</v>
          </cell>
          <cell r="D1188">
            <v>48.01</v>
          </cell>
          <cell r="E1188">
            <v>25.34</v>
          </cell>
          <cell r="I1188">
            <v>35.244999999999997</v>
          </cell>
        </row>
        <row r="1189">
          <cell r="A1189">
            <v>42089</v>
          </cell>
          <cell r="B1189">
            <v>32.4</v>
          </cell>
          <cell r="C1189">
            <v>35.450000000000003</v>
          </cell>
          <cell r="D1189">
            <v>48.13</v>
          </cell>
          <cell r="E1189">
            <v>25.21</v>
          </cell>
          <cell r="I1189">
            <v>35.297499999999999</v>
          </cell>
        </row>
        <row r="1190">
          <cell r="A1190">
            <v>42090</v>
          </cell>
          <cell r="B1190">
            <v>32.44</v>
          </cell>
          <cell r="C1190">
            <v>35.229999999999997</v>
          </cell>
          <cell r="D1190">
            <v>48.13</v>
          </cell>
          <cell r="E1190">
            <v>25.26</v>
          </cell>
          <cell r="I1190">
            <v>35.264999999999993</v>
          </cell>
        </row>
        <row r="1191">
          <cell r="A1191">
            <v>42091</v>
          </cell>
          <cell r="B1191">
            <v>32.47</v>
          </cell>
          <cell r="C1191">
            <v>35.1</v>
          </cell>
          <cell r="D1191">
            <v>47.99</v>
          </cell>
          <cell r="E1191">
            <v>24.92</v>
          </cell>
          <cell r="I1191">
            <v>35.120000000000005</v>
          </cell>
        </row>
        <row r="1192">
          <cell r="A1192">
            <v>42092</v>
          </cell>
          <cell r="B1192">
            <v>32.47</v>
          </cell>
          <cell r="C1192">
            <v>35.1</v>
          </cell>
          <cell r="D1192">
            <v>47.99</v>
          </cell>
          <cell r="E1192">
            <v>24.92</v>
          </cell>
          <cell r="I1192">
            <v>35.120000000000005</v>
          </cell>
        </row>
        <row r="1193">
          <cell r="A1193">
            <v>42093</v>
          </cell>
          <cell r="B1193">
            <v>32.49</v>
          </cell>
          <cell r="C1193">
            <v>35.15</v>
          </cell>
          <cell r="D1193">
            <v>48.15</v>
          </cell>
          <cell r="E1193">
            <v>24.87</v>
          </cell>
          <cell r="I1193">
            <v>35.164999999999999</v>
          </cell>
        </row>
        <row r="1194">
          <cell r="A1194">
            <v>42094</v>
          </cell>
          <cell r="B1194">
            <v>32.409999999999997</v>
          </cell>
          <cell r="C1194">
            <v>34.909999999999997</v>
          </cell>
          <cell r="D1194">
            <v>47.8</v>
          </cell>
          <cell r="E1194">
            <v>24.6</v>
          </cell>
          <cell r="I1194">
            <v>34.93</v>
          </cell>
        </row>
        <row r="1195">
          <cell r="A1195">
            <v>42095</v>
          </cell>
          <cell r="B1195">
            <v>32.36</v>
          </cell>
          <cell r="C1195">
            <v>34.69</v>
          </cell>
          <cell r="D1195">
            <v>47.91</v>
          </cell>
          <cell r="E1195">
            <v>24.55</v>
          </cell>
          <cell r="I1195">
            <v>34.877499999999998</v>
          </cell>
        </row>
        <row r="1196">
          <cell r="A1196">
            <v>42096</v>
          </cell>
          <cell r="B1196">
            <v>32.299999999999997</v>
          </cell>
          <cell r="C1196">
            <v>34.58</v>
          </cell>
          <cell r="D1196">
            <v>47.74</v>
          </cell>
          <cell r="E1196">
            <v>24.31</v>
          </cell>
          <cell r="I1196">
            <v>34.732500000000002</v>
          </cell>
        </row>
        <row r="1197">
          <cell r="A1197">
            <v>42097</v>
          </cell>
          <cell r="B1197">
            <v>32.32</v>
          </cell>
          <cell r="C1197">
            <v>34.97</v>
          </cell>
          <cell r="D1197">
            <v>47.79</v>
          </cell>
          <cell r="E1197">
            <v>24.27</v>
          </cell>
          <cell r="I1197">
            <v>34.837499999999999</v>
          </cell>
        </row>
        <row r="1198">
          <cell r="A1198">
            <v>42098</v>
          </cell>
          <cell r="B1198">
            <v>32.36</v>
          </cell>
          <cell r="C1198">
            <v>35.03</v>
          </cell>
          <cell r="D1198">
            <v>47.8</v>
          </cell>
          <cell r="E1198">
            <v>24.22</v>
          </cell>
          <cell r="I1198">
            <v>34.852499999999999</v>
          </cell>
        </row>
        <row r="1199">
          <cell r="A1199">
            <v>42099</v>
          </cell>
          <cell r="B1199">
            <v>32.36</v>
          </cell>
          <cell r="C1199">
            <v>35.03</v>
          </cell>
          <cell r="D1199">
            <v>47.8</v>
          </cell>
          <cell r="E1199">
            <v>24.22</v>
          </cell>
          <cell r="I1199">
            <v>34.852499999999999</v>
          </cell>
        </row>
        <row r="1200">
          <cell r="A1200">
            <v>42100</v>
          </cell>
          <cell r="B1200">
            <v>32.36</v>
          </cell>
          <cell r="C1200">
            <v>35.03</v>
          </cell>
          <cell r="D1200">
            <v>47.8</v>
          </cell>
          <cell r="E1200">
            <v>24.22</v>
          </cell>
          <cell r="I1200">
            <v>34.852499999999999</v>
          </cell>
        </row>
        <row r="1201">
          <cell r="A1201">
            <v>42101</v>
          </cell>
          <cell r="B1201">
            <v>32.32</v>
          </cell>
          <cell r="C1201">
            <v>35.130000000000003</v>
          </cell>
          <cell r="D1201">
            <v>47.93</v>
          </cell>
          <cell r="E1201">
            <v>24.3</v>
          </cell>
          <cell r="I1201">
            <v>34.92</v>
          </cell>
        </row>
        <row r="1202">
          <cell r="A1202">
            <v>42102</v>
          </cell>
          <cell r="B1202">
            <v>32.42</v>
          </cell>
          <cell r="C1202">
            <v>34.96</v>
          </cell>
          <cell r="D1202">
            <v>47.92</v>
          </cell>
          <cell r="E1202">
            <v>24.57</v>
          </cell>
          <cell r="I1202">
            <v>34.967500000000001</v>
          </cell>
        </row>
        <row r="1203">
          <cell r="A1203">
            <v>42103</v>
          </cell>
          <cell r="B1203">
            <v>32.450000000000003</v>
          </cell>
          <cell r="C1203">
            <v>34.79</v>
          </cell>
          <cell r="D1203">
            <v>48.07</v>
          </cell>
          <cell r="E1203">
            <v>24.68</v>
          </cell>
          <cell r="I1203">
            <v>34.997500000000002</v>
          </cell>
        </row>
        <row r="1204">
          <cell r="A1204">
            <v>42104</v>
          </cell>
          <cell r="B1204">
            <v>32.4</v>
          </cell>
          <cell r="C1204">
            <v>34.43</v>
          </cell>
          <cell r="D1204">
            <v>47.55</v>
          </cell>
          <cell r="E1204">
            <v>24.77</v>
          </cell>
          <cell r="I1204">
            <v>34.787500000000001</v>
          </cell>
        </row>
        <row r="1205">
          <cell r="A1205">
            <v>42105</v>
          </cell>
          <cell r="B1205">
            <v>32.42</v>
          </cell>
          <cell r="C1205">
            <v>34.14</v>
          </cell>
          <cell r="D1205">
            <v>47.25</v>
          </cell>
          <cell r="E1205">
            <v>24.49</v>
          </cell>
          <cell r="I1205">
            <v>34.575000000000003</v>
          </cell>
        </row>
        <row r="1206">
          <cell r="A1206">
            <v>42106</v>
          </cell>
          <cell r="B1206">
            <v>32.42</v>
          </cell>
          <cell r="C1206">
            <v>34.14</v>
          </cell>
          <cell r="D1206">
            <v>47.25</v>
          </cell>
          <cell r="E1206">
            <v>24.49</v>
          </cell>
          <cell r="I1206">
            <v>34.575000000000003</v>
          </cell>
        </row>
        <row r="1207">
          <cell r="A1207">
            <v>42107</v>
          </cell>
          <cell r="B1207">
            <v>32.42</v>
          </cell>
          <cell r="C1207">
            <v>34.14</v>
          </cell>
          <cell r="D1207">
            <v>47.25</v>
          </cell>
          <cell r="E1207">
            <v>24.49</v>
          </cell>
          <cell r="I1207">
            <v>34.575000000000003</v>
          </cell>
        </row>
        <row r="1208">
          <cell r="A1208">
            <v>42108</v>
          </cell>
          <cell r="B1208">
            <v>32.42</v>
          </cell>
          <cell r="C1208">
            <v>34.14</v>
          </cell>
          <cell r="D1208">
            <v>47.25</v>
          </cell>
          <cell r="E1208">
            <v>24.49</v>
          </cell>
          <cell r="I1208">
            <v>34.575000000000003</v>
          </cell>
        </row>
        <row r="1209">
          <cell r="A1209">
            <v>42109</v>
          </cell>
          <cell r="B1209">
            <v>32.42</v>
          </cell>
          <cell r="C1209">
            <v>34.14</v>
          </cell>
          <cell r="D1209">
            <v>47.25</v>
          </cell>
          <cell r="E1209">
            <v>24.49</v>
          </cell>
          <cell r="I1209">
            <v>34.575000000000003</v>
          </cell>
        </row>
        <row r="1210">
          <cell r="A1210">
            <v>42110</v>
          </cell>
          <cell r="B1210">
            <v>32.28</v>
          </cell>
          <cell r="C1210">
            <v>34.43</v>
          </cell>
          <cell r="D1210">
            <v>47.77</v>
          </cell>
          <cell r="E1210">
            <v>24.63</v>
          </cell>
          <cell r="I1210">
            <v>34.777500000000003</v>
          </cell>
        </row>
        <row r="1211">
          <cell r="A1211">
            <v>42111</v>
          </cell>
          <cell r="B1211">
            <v>32.25</v>
          </cell>
          <cell r="C1211">
            <v>34.56</v>
          </cell>
          <cell r="D1211">
            <v>47.99</v>
          </cell>
          <cell r="E1211">
            <v>24.88</v>
          </cell>
          <cell r="I1211">
            <v>34.92</v>
          </cell>
        </row>
        <row r="1212">
          <cell r="A1212">
            <v>42112</v>
          </cell>
          <cell r="B1212">
            <v>32.25</v>
          </cell>
          <cell r="C1212">
            <v>34.69</v>
          </cell>
          <cell r="D1212">
            <v>48.22</v>
          </cell>
          <cell r="E1212">
            <v>24.81</v>
          </cell>
          <cell r="I1212">
            <v>34.9925</v>
          </cell>
        </row>
        <row r="1213">
          <cell r="A1213">
            <v>42113</v>
          </cell>
          <cell r="B1213">
            <v>32.25</v>
          </cell>
          <cell r="C1213">
            <v>34.69</v>
          </cell>
          <cell r="D1213">
            <v>48.22</v>
          </cell>
          <cell r="E1213">
            <v>24.81</v>
          </cell>
          <cell r="I1213">
            <v>34.9925</v>
          </cell>
        </row>
        <row r="1214">
          <cell r="A1214">
            <v>42114</v>
          </cell>
          <cell r="B1214">
            <v>32.21</v>
          </cell>
          <cell r="C1214">
            <v>34.64</v>
          </cell>
          <cell r="D1214">
            <v>48.03</v>
          </cell>
          <cell r="E1214">
            <v>24.95</v>
          </cell>
          <cell r="I1214">
            <v>34.957499999999996</v>
          </cell>
        </row>
        <row r="1215">
          <cell r="A1215">
            <v>42115</v>
          </cell>
          <cell r="B1215">
            <v>32.270000000000003</v>
          </cell>
          <cell r="C1215">
            <v>34.5</v>
          </cell>
          <cell r="D1215">
            <v>47.89</v>
          </cell>
          <cell r="E1215">
            <v>24.62</v>
          </cell>
          <cell r="I1215">
            <v>34.82</v>
          </cell>
        </row>
        <row r="1216">
          <cell r="A1216">
            <v>42116</v>
          </cell>
          <cell r="B1216">
            <v>32.24</v>
          </cell>
          <cell r="C1216">
            <v>34.4</v>
          </cell>
          <cell r="D1216">
            <v>47.92</v>
          </cell>
          <cell r="E1216">
            <v>24.63</v>
          </cell>
          <cell r="I1216">
            <v>34.797499999999999</v>
          </cell>
        </row>
        <row r="1217">
          <cell r="A1217">
            <v>42117</v>
          </cell>
          <cell r="B1217">
            <v>32.25</v>
          </cell>
          <cell r="C1217">
            <v>34.36</v>
          </cell>
          <cell r="D1217">
            <v>48.28</v>
          </cell>
          <cell r="E1217">
            <v>24.7</v>
          </cell>
          <cell r="I1217">
            <v>34.897500000000001</v>
          </cell>
        </row>
        <row r="1218">
          <cell r="A1218">
            <v>42118</v>
          </cell>
          <cell r="B1218">
            <v>32.29</v>
          </cell>
          <cell r="C1218">
            <v>34.76</v>
          </cell>
          <cell r="D1218">
            <v>48.39</v>
          </cell>
          <cell r="E1218">
            <v>24.86</v>
          </cell>
          <cell r="I1218">
            <v>35.075000000000003</v>
          </cell>
        </row>
        <row r="1219">
          <cell r="A1219">
            <v>42119</v>
          </cell>
          <cell r="B1219">
            <v>32.43</v>
          </cell>
          <cell r="C1219">
            <v>34.93</v>
          </cell>
          <cell r="D1219">
            <v>48.82</v>
          </cell>
          <cell r="E1219">
            <v>24.84</v>
          </cell>
          <cell r="I1219">
            <v>35.255000000000003</v>
          </cell>
        </row>
        <row r="1220">
          <cell r="A1220">
            <v>42120</v>
          </cell>
          <cell r="B1220">
            <v>32.43</v>
          </cell>
          <cell r="C1220">
            <v>34.93</v>
          </cell>
          <cell r="D1220">
            <v>48.82</v>
          </cell>
          <cell r="E1220">
            <v>24.84</v>
          </cell>
          <cell r="I1220">
            <v>35.255000000000003</v>
          </cell>
        </row>
        <row r="1221">
          <cell r="A1221">
            <v>42121</v>
          </cell>
          <cell r="B1221">
            <v>32.43</v>
          </cell>
          <cell r="C1221">
            <v>35.07</v>
          </cell>
          <cell r="D1221">
            <v>49.03</v>
          </cell>
          <cell r="E1221">
            <v>25.13</v>
          </cell>
          <cell r="I1221">
            <v>35.414999999999999</v>
          </cell>
        </row>
        <row r="1222">
          <cell r="A1222">
            <v>42122</v>
          </cell>
          <cell r="B1222">
            <v>32.49</v>
          </cell>
          <cell r="C1222">
            <v>35.15</v>
          </cell>
          <cell r="D1222">
            <v>49.29</v>
          </cell>
          <cell r="E1222">
            <v>25.29</v>
          </cell>
          <cell r="I1222">
            <v>35.555</v>
          </cell>
        </row>
        <row r="1223">
          <cell r="A1223">
            <v>42123</v>
          </cell>
          <cell r="B1223">
            <v>32.49</v>
          </cell>
          <cell r="C1223">
            <v>35.479999999999997</v>
          </cell>
          <cell r="D1223">
            <v>49.64</v>
          </cell>
          <cell r="E1223">
            <v>25.75</v>
          </cell>
          <cell r="I1223">
            <v>35.840000000000003</v>
          </cell>
        </row>
        <row r="1224">
          <cell r="A1224">
            <v>42124</v>
          </cell>
          <cell r="B1224">
            <v>32.71</v>
          </cell>
          <cell r="C1224">
            <v>36.19</v>
          </cell>
          <cell r="D1224">
            <v>50.29</v>
          </cell>
          <cell r="E1224">
            <v>25.92</v>
          </cell>
          <cell r="I1224">
            <v>36.277500000000003</v>
          </cell>
        </row>
        <row r="1225">
          <cell r="A1225">
            <v>42125</v>
          </cell>
          <cell r="B1225">
            <v>32.71</v>
          </cell>
          <cell r="C1225">
            <v>36.19</v>
          </cell>
          <cell r="D1225">
            <v>50.29</v>
          </cell>
          <cell r="E1225">
            <v>25.92</v>
          </cell>
          <cell r="I1225">
            <v>36.277500000000003</v>
          </cell>
        </row>
        <row r="1226">
          <cell r="A1226">
            <v>42126</v>
          </cell>
          <cell r="B1226">
            <v>32.83</v>
          </cell>
          <cell r="C1226">
            <v>36.61</v>
          </cell>
          <cell r="D1226">
            <v>50.31</v>
          </cell>
          <cell r="E1226">
            <v>27.12</v>
          </cell>
          <cell r="I1226">
            <v>36.717500000000001</v>
          </cell>
        </row>
        <row r="1227">
          <cell r="A1227">
            <v>42127</v>
          </cell>
          <cell r="B1227">
            <v>32.83</v>
          </cell>
          <cell r="C1227">
            <v>36.61</v>
          </cell>
          <cell r="D1227">
            <v>50.31</v>
          </cell>
          <cell r="E1227">
            <v>27.12</v>
          </cell>
          <cell r="I1227">
            <v>36.717500000000001</v>
          </cell>
        </row>
        <row r="1228">
          <cell r="A1228">
            <v>42128</v>
          </cell>
          <cell r="B1228">
            <v>32.83</v>
          </cell>
          <cell r="C1228">
            <v>36.61</v>
          </cell>
          <cell r="D1228">
            <v>50.31</v>
          </cell>
          <cell r="E1228">
            <v>27.12</v>
          </cell>
          <cell r="I1228">
            <v>36.717500000000001</v>
          </cell>
        </row>
        <row r="1229">
          <cell r="A1229">
            <v>42129</v>
          </cell>
          <cell r="B1229">
            <v>32.83</v>
          </cell>
          <cell r="C1229">
            <v>36.61</v>
          </cell>
          <cell r="D1229">
            <v>50.31</v>
          </cell>
          <cell r="E1229">
            <v>27.12</v>
          </cell>
          <cell r="I1229">
            <v>36.717500000000001</v>
          </cell>
        </row>
        <row r="1230">
          <cell r="A1230">
            <v>42130</v>
          </cell>
          <cell r="B1230">
            <v>33.130000000000003</v>
          </cell>
          <cell r="C1230">
            <v>36.85</v>
          </cell>
          <cell r="D1230">
            <v>50.04</v>
          </cell>
          <cell r="E1230">
            <v>26.02</v>
          </cell>
          <cell r="I1230">
            <v>36.510000000000005</v>
          </cell>
        </row>
        <row r="1231">
          <cell r="A1231">
            <v>42131</v>
          </cell>
          <cell r="B1231">
            <v>33.18</v>
          </cell>
          <cell r="C1231">
            <v>37.39</v>
          </cell>
          <cell r="D1231">
            <v>50.33</v>
          </cell>
          <cell r="E1231">
            <v>26.16</v>
          </cell>
          <cell r="I1231">
            <v>36.765000000000001</v>
          </cell>
        </row>
        <row r="1232">
          <cell r="A1232">
            <v>42132</v>
          </cell>
          <cell r="B1232">
            <v>33.409999999999997</v>
          </cell>
          <cell r="C1232">
            <v>37.35</v>
          </cell>
          <cell r="D1232">
            <v>51.52</v>
          </cell>
          <cell r="E1232">
            <v>26.11</v>
          </cell>
          <cell r="I1232">
            <v>37.097499999999997</v>
          </cell>
        </row>
        <row r="1233">
          <cell r="A1233">
            <v>42133</v>
          </cell>
          <cell r="B1233">
            <v>33.4</v>
          </cell>
          <cell r="C1233">
            <v>37.32</v>
          </cell>
          <cell r="D1233">
            <v>51.5</v>
          </cell>
          <cell r="E1233">
            <v>26.08</v>
          </cell>
          <cell r="I1233">
            <v>37.075000000000003</v>
          </cell>
        </row>
        <row r="1234">
          <cell r="A1234">
            <v>42134</v>
          </cell>
          <cell r="B1234">
            <v>33.4</v>
          </cell>
          <cell r="C1234">
            <v>37.32</v>
          </cell>
          <cell r="D1234">
            <v>51.5</v>
          </cell>
          <cell r="E1234">
            <v>26.08</v>
          </cell>
          <cell r="I1234">
            <v>37.075000000000003</v>
          </cell>
        </row>
        <row r="1235">
          <cell r="A1235">
            <v>42135</v>
          </cell>
          <cell r="B1235">
            <v>33.4</v>
          </cell>
          <cell r="C1235">
            <v>37.11</v>
          </cell>
          <cell r="D1235">
            <v>51.32</v>
          </cell>
          <cell r="E1235">
            <v>26.17</v>
          </cell>
          <cell r="I1235">
            <v>37</v>
          </cell>
        </row>
        <row r="1236">
          <cell r="A1236">
            <v>42136</v>
          </cell>
          <cell r="B1236">
            <v>33.630000000000003</v>
          </cell>
          <cell r="C1236">
            <v>37.299999999999997</v>
          </cell>
          <cell r="D1236">
            <v>52.14</v>
          </cell>
          <cell r="E1236">
            <v>26.28</v>
          </cell>
          <cell r="I1236">
            <v>37.337500000000006</v>
          </cell>
        </row>
        <row r="1237">
          <cell r="A1237">
            <v>42137</v>
          </cell>
          <cell r="B1237">
            <v>33.549999999999997</v>
          </cell>
          <cell r="C1237">
            <v>37.44</v>
          </cell>
          <cell r="D1237">
            <v>52.34</v>
          </cell>
          <cell r="E1237">
            <v>26.54</v>
          </cell>
          <cell r="I1237">
            <v>37.467500000000001</v>
          </cell>
        </row>
        <row r="1238">
          <cell r="A1238">
            <v>42138</v>
          </cell>
          <cell r="B1238">
            <v>33.36</v>
          </cell>
          <cell r="C1238">
            <v>37.729999999999997</v>
          </cell>
          <cell r="D1238">
            <v>52.33</v>
          </cell>
          <cell r="E1238">
            <v>26.92</v>
          </cell>
          <cell r="I1238">
            <v>37.585000000000001</v>
          </cell>
        </row>
        <row r="1239">
          <cell r="A1239">
            <v>42139</v>
          </cell>
          <cell r="B1239">
            <v>33.380000000000003</v>
          </cell>
          <cell r="C1239">
            <v>37.869999999999997</v>
          </cell>
          <cell r="D1239">
            <v>52.39</v>
          </cell>
          <cell r="E1239">
            <v>26.64</v>
          </cell>
          <cell r="I1239">
            <v>37.57</v>
          </cell>
        </row>
        <row r="1240">
          <cell r="A1240">
            <v>42140</v>
          </cell>
          <cell r="B1240">
            <v>33.380000000000003</v>
          </cell>
          <cell r="C1240">
            <v>37.869999999999997</v>
          </cell>
          <cell r="D1240">
            <v>52.39</v>
          </cell>
          <cell r="E1240">
            <v>26.64</v>
          </cell>
          <cell r="I1240">
            <v>37.57</v>
          </cell>
        </row>
        <row r="1241">
          <cell r="A1241">
            <v>42141</v>
          </cell>
          <cell r="B1241">
            <v>33.380000000000003</v>
          </cell>
          <cell r="C1241">
            <v>37.869999999999997</v>
          </cell>
          <cell r="D1241">
            <v>52.39</v>
          </cell>
          <cell r="E1241">
            <v>26.64</v>
          </cell>
          <cell r="I1241">
            <v>37.57</v>
          </cell>
        </row>
        <row r="1242">
          <cell r="A1242">
            <v>42142</v>
          </cell>
          <cell r="B1242">
            <v>33.32</v>
          </cell>
          <cell r="C1242">
            <v>37.9</v>
          </cell>
          <cell r="D1242">
            <v>52.18</v>
          </cell>
          <cell r="E1242">
            <v>26.44</v>
          </cell>
          <cell r="I1242">
            <v>37.46</v>
          </cell>
        </row>
        <row r="1243">
          <cell r="A1243">
            <v>42143</v>
          </cell>
          <cell r="B1243">
            <v>33.229999999999997</v>
          </cell>
          <cell r="C1243">
            <v>37.42</v>
          </cell>
          <cell r="D1243">
            <v>51.81</v>
          </cell>
          <cell r="E1243">
            <v>26.3</v>
          </cell>
          <cell r="I1243">
            <v>37.190000000000005</v>
          </cell>
        </row>
        <row r="1244">
          <cell r="A1244">
            <v>42144</v>
          </cell>
          <cell r="B1244">
            <v>33.4</v>
          </cell>
          <cell r="C1244">
            <v>37.01</v>
          </cell>
          <cell r="D1244">
            <v>51.6</v>
          </cell>
          <cell r="E1244">
            <v>26.17</v>
          </cell>
          <cell r="I1244">
            <v>37.045000000000002</v>
          </cell>
        </row>
        <row r="1245">
          <cell r="A1245">
            <v>42145</v>
          </cell>
          <cell r="B1245">
            <v>33.31</v>
          </cell>
          <cell r="C1245">
            <v>36.869999999999997</v>
          </cell>
          <cell r="D1245">
            <v>51.61</v>
          </cell>
          <cell r="E1245">
            <v>26.03</v>
          </cell>
          <cell r="I1245">
            <v>36.954999999999998</v>
          </cell>
        </row>
        <row r="1246">
          <cell r="A1246">
            <v>42146</v>
          </cell>
          <cell r="B1246">
            <v>33.29</v>
          </cell>
          <cell r="C1246">
            <v>36.85</v>
          </cell>
          <cell r="D1246">
            <v>51.97</v>
          </cell>
          <cell r="E1246">
            <v>26.1</v>
          </cell>
          <cell r="I1246">
            <v>37.052500000000002</v>
          </cell>
        </row>
        <row r="1247">
          <cell r="A1247">
            <v>42147</v>
          </cell>
          <cell r="B1247">
            <v>33.25</v>
          </cell>
          <cell r="C1247">
            <v>36.9</v>
          </cell>
          <cell r="D1247">
            <v>51.88</v>
          </cell>
          <cell r="E1247">
            <v>25.89</v>
          </cell>
          <cell r="I1247">
            <v>36.980000000000004</v>
          </cell>
        </row>
        <row r="1248">
          <cell r="A1248">
            <v>42148</v>
          </cell>
          <cell r="B1248">
            <v>33.25</v>
          </cell>
          <cell r="C1248">
            <v>36.9</v>
          </cell>
          <cell r="D1248">
            <v>51.88</v>
          </cell>
          <cell r="E1248">
            <v>25.89</v>
          </cell>
          <cell r="I1248">
            <v>36.980000000000004</v>
          </cell>
        </row>
        <row r="1249">
          <cell r="A1249">
            <v>42149</v>
          </cell>
          <cell r="B1249">
            <v>33.35</v>
          </cell>
          <cell r="C1249">
            <v>36.450000000000003</v>
          </cell>
          <cell r="D1249">
            <v>51.39</v>
          </cell>
          <cell r="E1249">
            <v>25.8</v>
          </cell>
          <cell r="I1249">
            <v>36.747500000000002</v>
          </cell>
        </row>
        <row r="1250">
          <cell r="A1250">
            <v>42150</v>
          </cell>
          <cell r="B1250">
            <v>33.5</v>
          </cell>
          <cell r="C1250">
            <v>36.46</v>
          </cell>
          <cell r="D1250">
            <v>51.56</v>
          </cell>
          <cell r="E1250">
            <v>25.95</v>
          </cell>
          <cell r="I1250">
            <v>36.8675</v>
          </cell>
        </row>
        <row r="1251">
          <cell r="A1251">
            <v>42151</v>
          </cell>
          <cell r="B1251">
            <v>33.67</v>
          </cell>
          <cell r="C1251">
            <v>36.43</v>
          </cell>
          <cell r="D1251">
            <v>51.58</v>
          </cell>
          <cell r="E1251">
            <v>25.82</v>
          </cell>
          <cell r="I1251">
            <v>36.875</v>
          </cell>
        </row>
        <row r="1252">
          <cell r="A1252">
            <v>42152</v>
          </cell>
          <cell r="B1252">
            <v>33.72</v>
          </cell>
          <cell r="C1252">
            <v>36.6</v>
          </cell>
          <cell r="D1252">
            <v>51.57</v>
          </cell>
          <cell r="E1252">
            <v>25.64</v>
          </cell>
          <cell r="I1252">
            <v>36.882499999999993</v>
          </cell>
        </row>
        <row r="1253">
          <cell r="A1253">
            <v>42153</v>
          </cell>
          <cell r="B1253">
            <v>33.590000000000003</v>
          </cell>
          <cell r="C1253">
            <v>36.65</v>
          </cell>
          <cell r="D1253">
            <v>51.24</v>
          </cell>
          <cell r="E1253">
            <v>25.48</v>
          </cell>
          <cell r="I1253">
            <v>36.74</v>
          </cell>
        </row>
        <row r="1254">
          <cell r="A1254">
            <v>42154</v>
          </cell>
          <cell r="B1254">
            <v>33.56</v>
          </cell>
          <cell r="C1254">
            <v>36.543750000000003</v>
          </cell>
          <cell r="D1254">
            <v>51.138750000000002</v>
          </cell>
          <cell r="E1254">
            <v>25.305</v>
          </cell>
          <cell r="I1254">
            <v>36.636875000000003</v>
          </cell>
        </row>
        <row r="1255">
          <cell r="A1255">
            <v>42155</v>
          </cell>
          <cell r="B1255">
            <v>33.56</v>
          </cell>
          <cell r="C1255">
            <v>36.543750000000003</v>
          </cell>
          <cell r="D1255">
            <v>51.138750000000002</v>
          </cell>
          <cell r="E1255">
            <v>25.305</v>
          </cell>
          <cell r="I1255">
            <v>36.636875000000003</v>
          </cell>
        </row>
        <row r="1256">
          <cell r="A1256">
            <v>42156</v>
          </cell>
          <cell r="B1256">
            <v>33.56</v>
          </cell>
          <cell r="C1256">
            <v>36.54</v>
          </cell>
          <cell r="D1256">
            <v>51.14</v>
          </cell>
          <cell r="E1256">
            <v>25.31</v>
          </cell>
          <cell r="I1256">
            <v>36.637499999999996</v>
          </cell>
        </row>
        <row r="1257">
          <cell r="A1257">
            <v>42157</v>
          </cell>
          <cell r="B1257">
            <v>33.6</v>
          </cell>
          <cell r="C1257">
            <v>36.54</v>
          </cell>
          <cell r="D1257">
            <v>50.87</v>
          </cell>
          <cell r="E1257">
            <v>25.37</v>
          </cell>
          <cell r="I1257">
            <v>36.594999999999999</v>
          </cell>
        </row>
        <row r="1258">
          <cell r="A1258">
            <v>42158</v>
          </cell>
          <cell r="B1258">
            <v>33.61</v>
          </cell>
          <cell r="C1258">
            <v>37.29</v>
          </cell>
          <cell r="D1258">
            <v>51.34</v>
          </cell>
          <cell r="E1258">
            <v>25.86</v>
          </cell>
          <cell r="I1258">
            <v>37.025000000000006</v>
          </cell>
        </row>
        <row r="1259">
          <cell r="A1259">
            <v>42159</v>
          </cell>
          <cell r="B1259">
            <v>33.549999999999997</v>
          </cell>
          <cell r="C1259">
            <v>37.630000000000003</v>
          </cell>
          <cell r="D1259">
            <v>51.23</v>
          </cell>
          <cell r="E1259">
            <v>25.65</v>
          </cell>
          <cell r="I1259">
            <v>37.015000000000001</v>
          </cell>
        </row>
        <row r="1260">
          <cell r="A1260">
            <v>42160</v>
          </cell>
          <cell r="B1260">
            <v>33.619999999999997</v>
          </cell>
          <cell r="C1260">
            <v>37.5</v>
          </cell>
          <cell r="D1260">
            <v>51.42</v>
          </cell>
          <cell r="E1260">
            <v>25.6</v>
          </cell>
          <cell r="I1260">
            <v>37.035000000000004</v>
          </cell>
        </row>
        <row r="1261">
          <cell r="A1261">
            <v>42161</v>
          </cell>
          <cell r="B1261">
            <v>33.6</v>
          </cell>
          <cell r="C1261">
            <v>37.630000000000003</v>
          </cell>
          <cell r="D1261">
            <v>51.28</v>
          </cell>
          <cell r="E1261">
            <v>25.46</v>
          </cell>
          <cell r="I1261">
            <v>36.9925</v>
          </cell>
        </row>
        <row r="1262">
          <cell r="A1262">
            <v>42162</v>
          </cell>
          <cell r="B1262">
            <v>33.6</v>
          </cell>
          <cell r="C1262">
            <v>37.630000000000003</v>
          </cell>
          <cell r="D1262">
            <v>51.28</v>
          </cell>
          <cell r="E1262">
            <v>25.46</v>
          </cell>
          <cell r="I1262">
            <v>36.9925</v>
          </cell>
        </row>
        <row r="1263">
          <cell r="A1263">
            <v>42163</v>
          </cell>
          <cell r="B1263">
            <v>33.74</v>
          </cell>
          <cell r="C1263">
            <v>37.25</v>
          </cell>
          <cell r="D1263">
            <v>51.3</v>
          </cell>
          <cell r="E1263">
            <v>25.46</v>
          </cell>
          <cell r="I1263">
            <v>36.9375</v>
          </cell>
        </row>
        <row r="1264">
          <cell r="A1264">
            <v>42164</v>
          </cell>
          <cell r="B1264">
            <v>33.58</v>
          </cell>
          <cell r="C1264">
            <v>37.74</v>
          </cell>
          <cell r="D1264">
            <v>51.31</v>
          </cell>
          <cell r="E1264">
            <v>25.59</v>
          </cell>
          <cell r="I1264">
            <v>37.055</v>
          </cell>
        </row>
        <row r="1265">
          <cell r="A1265">
            <v>42165</v>
          </cell>
          <cell r="B1265">
            <v>33.57</v>
          </cell>
          <cell r="C1265">
            <v>37.75</v>
          </cell>
          <cell r="D1265">
            <v>51.45</v>
          </cell>
          <cell r="E1265">
            <v>25.55</v>
          </cell>
          <cell r="I1265">
            <v>37.08</v>
          </cell>
        </row>
        <row r="1266">
          <cell r="A1266">
            <v>42166</v>
          </cell>
          <cell r="B1266">
            <v>33.49</v>
          </cell>
          <cell r="C1266">
            <v>37.65</v>
          </cell>
          <cell r="D1266">
            <v>51.68</v>
          </cell>
          <cell r="E1266">
            <v>25.59</v>
          </cell>
          <cell r="I1266">
            <v>37.102499999999999</v>
          </cell>
        </row>
        <row r="1267">
          <cell r="A1267">
            <v>42167</v>
          </cell>
          <cell r="B1267">
            <v>33.549999999999997</v>
          </cell>
          <cell r="C1267">
            <v>37.58</v>
          </cell>
          <cell r="D1267">
            <v>51.87</v>
          </cell>
          <cell r="E1267">
            <v>25.77</v>
          </cell>
          <cell r="I1267">
            <v>37.192500000000003</v>
          </cell>
        </row>
        <row r="1268">
          <cell r="A1268">
            <v>42168</v>
          </cell>
          <cell r="B1268">
            <v>33.619999999999997</v>
          </cell>
          <cell r="C1268">
            <v>37.36</v>
          </cell>
          <cell r="D1268">
            <v>51.94</v>
          </cell>
          <cell r="E1268">
            <v>25.49</v>
          </cell>
          <cell r="I1268">
            <v>37.102499999999999</v>
          </cell>
        </row>
        <row r="1269">
          <cell r="A1269">
            <v>42169</v>
          </cell>
          <cell r="B1269">
            <v>33.619999999999997</v>
          </cell>
          <cell r="C1269">
            <v>37.36</v>
          </cell>
          <cell r="D1269">
            <v>51.94</v>
          </cell>
          <cell r="E1269">
            <v>25.49</v>
          </cell>
          <cell r="I1269">
            <v>37.102499999999999</v>
          </cell>
        </row>
        <row r="1270">
          <cell r="A1270">
            <v>42170</v>
          </cell>
          <cell r="B1270">
            <v>33.549999999999997</v>
          </cell>
          <cell r="C1270">
            <v>37.46</v>
          </cell>
          <cell r="D1270">
            <v>51.94</v>
          </cell>
          <cell r="E1270">
            <v>25.63</v>
          </cell>
          <cell r="I1270">
            <v>37.144999999999996</v>
          </cell>
        </row>
        <row r="1271">
          <cell r="A1271">
            <v>42171</v>
          </cell>
          <cell r="B1271">
            <v>33.549999999999997</v>
          </cell>
          <cell r="C1271">
            <v>37.64</v>
          </cell>
          <cell r="D1271">
            <v>52.1</v>
          </cell>
          <cell r="E1271">
            <v>25.78</v>
          </cell>
          <cell r="I1271">
            <v>37.267499999999998</v>
          </cell>
        </row>
        <row r="1272">
          <cell r="A1272">
            <v>42172</v>
          </cell>
          <cell r="B1272">
            <v>33.53</v>
          </cell>
          <cell r="C1272">
            <v>37.549999999999997</v>
          </cell>
          <cell r="D1272">
            <v>52.24</v>
          </cell>
          <cell r="E1272">
            <v>25.68</v>
          </cell>
          <cell r="I1272">
            <v>37.25</v>
          </cell>
        </row>
        <row r="1273">
          <cell r="A1273">
            <v>42173</v>
          </cell>
          <cell r="B1273">
            <v>33.5</v>
          </cell>
          <cell r="C1273">
            <v>37.869999999999997</v>
          </cell>
          <cell r="D1273">
            <v>52.85</v>
          </cell>
          <cell r="E1273">
            <v>25.63</v>
          </cell>
          <cell r="I1273">
            <v>37.462499999999999</v>
          </cell>
        </row>
        <row r="1274">
          <cell r="A1274">
            <v>42174</v>
          </cell>
          <cell r="B1274">
            <v>33.51</v>
          </cell>
          <cell r="C1274">
            <v>37.950000000000003</v>
          </cell>
          <cell r="D1274">
            <v>53.01</v>
          </cell>
          <cell r="E1274">
            <v>25.87</v>
          </cell>
          <cell r="I1274">
            <v>37.585000000000001</v>
          </cell>
        </row>
        <row r="1275">
          <cell r="A1275">
            <v>42175</v>
          </cell>
          <cell r="B1275">
            <v>33.549999999999997</v>
          </cell>
          <cell r="C1275">
            <v>37.71</v>
          </cell>
          <cell r="D1275">
            <v>52.99</v>
          </cell>
          <cell r="E1275">
            <v>25.63</v>
          </cell>
          <cell r="I1275">
            <v>37.47</v>
          </cell>
        </row>
        <row r="1276">
          <cell r="A1276">
            <v>42176</v>
          </cell>
          <cell r="B1276">
            <v>33.549999999999997</v>
          </cell>
          <cell r="C1276">
            <v>37.71</v>
          </cell>
          <cell r="D1276">
            <v>52.99</v>
          </cell>
          <cell r="E1276">
            <v>25.63</v>
          </cell>
          <cell r="I1276">
            <v>37.47</v>
          </cell>
        </row>
        <row r="1277">
          <cell r="A1277">
            <v>42177</v>
          </cell>
          <cell r="B1277">
            <v>33.520000000000003</v>
          </cell>
          <cell r="C1277">
            <v>37.979999999999997</v>
          </cell>
          <cell r="D1277">
            <v>53.05</v>
          </cell>
          <cell r="E1277">
            <v>25.83</v>
          </cell>
          <cell r="I1277">
            <v>37.594999999999999</v>
          </cell>
        </row>
        <row r="1278">
          <cell r="A1278">
            <v>42178</v>
          </cell>
          <cell r="B1278">
            <v>33.57</v>
          </cell>
          <cell r="C1278">
            <v>37.869999999999997</v>
          </cell>
          <cell r="D1278">
            <v>52.91</v>
          </cell>
          <cell r="E1278">
            <v>25.66</v>
          </cell>
          <cell r="I1278">
            <v>37.502499999999998</v>
          </cell>
        </row>
        <row r="1279">
          <cell r="A1279">
            <v>42179</v>
          </cell>
          <cell r="B1279">
            <v>33.65</v>
          </cell>
          <cell r="C1279">
            <v>37.450000000000003</v>
          </cell>
          <cell r="D1279">
            <v>52.76</v>
          </cell>
          <cell r="E1279">
            <v>25.79</v>
          </cell>
          <cell r="I1279">
            <v>37.412499999999994</v>
          </cell>
        </row>
        <row r="1280">
          <cell r="A1280">
            <v>42180</v>
          </cell>
          <cell r="B1280">
            <v>33.64</v>
          </cell>
          <cell r="C1280">
            <v>37.53</v>
          </cell>
          <cell r="D1280">
            <v>52.6</v>
          </cell>
          <cell r="E1280">
            <v>25.73</v>
          </cell>
          <cell r="I1280">
            <v>37.375</v>
          </cell>
        </row>
        <row r="1281">
          <cell r="A1281">
            <v>42181</v>
          </cell>
          <cell r="B1281">
            <v>33.65</v>
          </cell>
          <cell r="C1281">
            <v>37.47</v>
          </cell>
          <cell r="D1281">
            <v>52.75</v>
          </cell>
          <cell r="E1281">
            <v>25.71</v>
          </cell>
          <cell r="I1281">
            <v>37.395000000000003</v>
          </cell>
        </row>
        <row r="1282">
          <cell r="A1282">
            <v>42182</v>
          </cell>
          <cell r="B1282">
            <v>33.659999999999997</v>
          </cell>
          <cell r="C1282">
            <v>37.479999999999997</v>
          </cell>
          <cell r="D1282">
            <v>52.82</v>
          </cell>
          <cell r="E1282">
            <v>25.51</v>
          </cell>
          <cell r="I1282">
            <v>37.367499999999993</v>
          </cell>
        </row>
        <row r="1283">
          <cell r="A1283">
            <v>42183</v>
          </cell>
          <cell r="B1283">
            <v>33.659999999999997</v>
          </cell>
          <cell r="C1283">
            <v>37.479999999999997</v>
          </cell>
          <cell r="D1283">
            <v>52.82</v>
          </cell>
          <cell r="E1283">
            <v>25.51</v>
          </cell>
          <cell r="I1283">
            <v>37.367499999999993</v>
          </cell>
        </row>
        <row r="1284">
          <cell r="A1284">
            <v>42184</v>
          </cell>
          <cell r="B1284">
            <v>33.72</v>
          </cell>
          <cell r="C1284">
            <v>36.94</v>
          </cell>
          <cell r="D1284">
            <v>52.77</v>
          </cell>
          <cell r="E1284">
            <v>25.51</v>
          </cell>
          <cell r="I1284">
            <v>37.234999999999999</v>
          </cell>
        </row>
        <row r="1285">
          <cell r="A1285">
            <v>42185</v>
          </cell>
          <cell r="B1285">
            <v>33.630000000000003</v>
          </cell>
          <cell r="C1285">
            <v>37.409999999999997</v>
          </cell>
          <cell r="D1285">
            <v>52.66</v>
          </cell>
          <cell r="E1285">
            <v>25.51</v>
          </cell>
          <cell r="I1285">
            <v>37.302499999999995</v>
          </cell>
        </row>
        <row r="1286">
          <cell r="A1286">
            <v>42186</v>
          </cell>
          <cell r="B1286">
            <v>33.619999999999997</v>
          </cell>
          <cell r="C1286">
            <v>37.4</v>
          </cell>
          <cell r="D1286">
            <v>52.65</v>
          </cell>
          <cell r="E1286">
            <v>25.58</v>
          </cell>
          <cell r="I1286">
            <v>37.3125</v>
          </cell>
        </row>
        <row r="1287">
          <cell r="A1287">
            <v>42187</v>
          </cell>
          <cell r="B1287">
            <v>33.659999999999997</v>
          </cell>
          <cell r="C1287">
            <v>36.96</v>
          </cell>
          <cell r="D1287">
            <v>52.32</v>
          </cell>
          <cell r="E1287">
            <v>25.48</v>
          </cell>
          <cell r="I1287">
            <v>37.104999999999997</v>
          </cell>
        </row>
        <row r="1288">
          <cell r="A1288">
            <v>42188</v>
          </cell>
          <cell r="B1288">
            <v>33.630000000000003</v>
          </cell>
          <cell r="C1288">
            <v>37.08</v>
          </cell>
          <cell r="D1288">
            <v>52.29</v>
          </cell>
          <cell r="E1288">
            <v>25.44</v>
          </cell>
          <cell r="I1288">
            <v>37.11</v>
          </cell>
        </row>
        <row r="1289">
          <cell r="A1289">
            <v>42189</v>
          </cell>
          <cell r="B1289">
            <v>33.659999999999997</v>
          </cell>
          <cell r="C1289">
            <v>37.19</v>
          </cell>
          <cell r="D1289">
            <v>52.4</v>
          </cell>
          <cell r="E1289">
            <v>25.01</v>
          </cell>
          <cell r="I1289">
            <v>37.064999999999998</v>
          </cell>
        </row>
        <row r="1290">
          <cell r="A1290">
            <v>42190</v>
          </cell>
          <cell r="B1290">
            <v>33.659999999999997</v>
          </cell>
          <cell r="C1290">
            <v>37.19</v>
          </cell>
          <cell r="D1290">
            <v>52.4</v>
          </cell>
          <cell r="E1290">
            <v>25.01</v>
          </cell>
          <cell r="I1290">
            <v>37.064999999999998</v>
          </cell>
        </row>
        <row r="1291">
          <cell r="A1291">
            <v>42191</v>
          </cell>
          <cell r="B1291">
            <v>33.67</v>
          </cell>
          <cell r="C1291">
            <v>36.950000000000003</v>
          </cell>
          <cell r="D1291">
            <v>52.17</v>
          </cell>
          <cell r="E1291">
            <v>25.03</v>
          </cell>
          <cell r="I1291">
            <v>36.954999999999998</v>
          </cell>
        </row>
        <row r="1292">
          <cell r="A1292">
            <v>42192</v>
          </cell>
          <cell r="B1292">
            <v>33.72</v>
          </cell>
          <cell r="C1292">
            <v>37.01</v>
          </cell>
          <cell r="D1292">
            <v>52.38</v>
          </cell>
          <cell r="E1292">
            <v>24.95</v>
          </cell>
          <cell r="I1292">
            <v>37.014999999999993</v>
          </cell>
        </row>
        <row r="1293">
          <cell r="A1293">
            <v>42193</v>
          </cell>
          <cell r="B1293">
            <v>33.869999999999997</v>
          </cell>
          <cell r="C1293">
            <v>36.97</v>
          </cell>
          <cell r="D1293">
            <v>52.06</v>
          </cell>
          <cell r="E1293">
            <v>24.83</v>
          </cell>
          <cell r="I1293">
            <v>36.932500000000005</v>
          </cell>
        </row>
        <row r="1294">
          <cell r="A1294">
            <v>42194</v>
          </cell>
          <cell r="B1294">
            <v>33.83</v>
          </cell>
          <cell r="C1294">
            <v>37.21</v>
          </cell>
          <cell r="D1294">
            <v>51.76</v>
          </cell>
          <cell r="E1294">
            <v>24.83</v>
          </cell>
          <cell r="I1294">
            <v>36.907499999999999</v>
          </cell>
        </row>
        <row r="1295">
          <cell r="A1295">
            <v>42195</v>
          </cell>
          <cell r="B1295">
            <v>33.78</v>
          </cell>
          <cell r="C1295">
            <v>37.19</v>
          </cell>
          <cell r="D1295">
            <v>51.75</v>
          </cell>
          <cell r="E1295">
            <v>25.01</v>
          </cell>
          <cell r="I1295">
            <v>36.932499999999997</v>
          </cell>
        </row>
        <row r="1296">
          <cell r="A1296">
            <v>42196</v>
          </cell>
          <cell r="B1296">
            <v>33.81</v>
          </cell>
          <cell r="C1296">
            <v>37.549999999999997</v>
          </cell>
          <cell r="D1296">
            <v>52.17</v>
          </cell>
          <cell r="E1296">
            <v>24.88</v>
          </cell>
          <cell r="I1296">
            <v>37.102499999999999</v>
          </cell>
        </row>
        <row r="1297">
          <cell r="A1297">
            <v>42197</v>
          </cell>
          <cell r="B1297">
            <v>33.81</v>
          </cell>
          <cell r="C1297">
            <v>37.549999999999997</v>
          </cell>
          <cell r="D1297">
            <v>52.17</v>
          </cell>
          <cell r="E1297">
            <v>24.88</v>
          </cell>
          <cell r="I1297">
            <v>37.102499999999999</v>
          </cell>
        </row>
        <row r="1298">
          <cell r="A1298">
            <v>42198</v>
          </cell>
          <cell r="B1298">
            <v>33.81</v>
          </cell>
          <cell r="C1298">
            <v>37.409999999999997</v>
          </cell>
          <cell r="D1298">
            <v>52.2</v>
          </cell>
          <cell r="E1298">
            <v>24.87</v>
          </cell>
          <cell r="I1298">
            <v>37.072499999999998</v>
          </cell>
        </row>
        <row r="1299">
          <cell r="A1299">
            <v>42199</v>
          </cell>
          <cell r="B1299">
            <v>33.89</v>
          </cell>
          <cell r="C1299">
            <v>37.04</v>
          </cell>
          <cell r="D1299">
            <v>52.26</v>
          </cell>
          <cell r="E1299">
            <v>24.82</v>
          </cell>
          <cell r="I1299">
            <v>37.002499999999998</v>
          </cell>
        </row>
        <row r="1300">
          <cell r="A1300">
            <v>42200</v>
          </cell>
          <cell r="B1300">
            <v>33.92</v>
          </cell>
          <cell r="C1300">
            <v>37.090000000000003</v>
          </cell>
          <cell r="D1300">
            <v>52.81</v>
          </cell>
          <cell r="E1300">
            <v>25.01</v>
          </cell>
          <cell r="I1300">
            <v>37.207500000000003</v>
          </cell>
        </row>
        <row r="1301">
          <cell r="A1301">
            <v>42201</v>
          </cell>
          <cell r="B1301">
            <v>34.07</v>
          </cell>
          <cell r="C1301">
            <v>37.049999999999997</v>
          </cell>
          <cell r="D1301">
            <v>53.05</v>
          </cell>
          <cell r="E1301">
            <v>24.85</v>
          </cell>
          <cell r="I1301">
            <v>37.255000000000003</v>
          </cell>
        </row>
        <row r="1302">
          <cell r="A1302">
            <v>42202</v>
          </cell>
          <cell r="B1302">
            <v>34.06</v>
          </cell>
          <cell r="C1302">
            <v>36.840000000000003</v>
          </cell>
          <cell r="D1302">
            <v>52.96</v>
          </cell>
          <cell r="E1302">
            <v>24.98</v>
          </cell>
          <cell r="I1302">
            <v>37.21</v>
          </cell>
        </row>
        <row r="1303">
          <cell r="A1303">
            <v>42203</v>
          </cell>
          <cell r="B1303">
            <v>34.01</v>
          </cell>
          <cell r="C1303">
            <v>36.83</v>
          </cell>
          <cell r="D1303">
            <v>53.06</v>
          </cell>
          <cell r="E1303">
            <v>24.81</v>
          </cell>
          <cell r="I1303">
            <v>37.177500000000002</v>
          </cell>
        </row>
        <row r="1304">
          <cell r="A1304">
            <v>42204</v>
          </cell>
          <cell r="B1304">
            <v>34.01</v>
          </cell>
          <cell r="C1304">
            <v>36.83</v>
          </cell>
          <cell r="D1304">
            <v>53.06</v>
          </cell>
          <cell r="E1304">
            <v>24.81</v>
          </cell>
          <cell r="I1304">
            <v>37.177500000000002</v>
          </cell>
        </row>
        <row r="1305">
          <cell r="A1305">
            <v>42205</v>
          </cell>
          <cell r="B1305">
            <v>34.15</v>
          </cell>
          <cell r="C1305">
            <v>36.770000000000003</v>
          </cell>
          <cell r="D1305">
            <v>53.03</v>
          </cell>
          <cell r="E1305">
            <v>24.86</v>
          </cell>
          <cell r="I1305">
            <v>37.202500000000001</v>
          </cell>
        </row>
        <row r="1306">
          <cell r="A1306">
            <v>42206</v>
          </cell>
          <cell r="B1306">
            <v>34.31</v>
          </cell>
          <cell r="C1306">
            <v>36.93</v>
          </cell>
          <cell r="D1306">
            <v>53.2</v>
          </cell>
          <cell r="E1306">
            <v>25.06</v>
          </cell>
          <cell r="I1306">
            <v>37.375</v>
          </cell>
        </row>
        <row r="1307">
          <cell r="A1307">
            <v>42207</v>
          </cell>
          <cell r="B1307">
            <v>34.450000000000003</v>
          </cell>
          <cell r="C1307">
            <v>37.450000000000003</v>
          </cell>
          <cell r="D1307">
            <v>53.38</v>
          </cell>
          <cell r="E1307">
            <v>25.23</v>
          </cell>
          <cell r="I1307">
            <v>37.627499999999998</v>
          </cell>
        </row>
        <row r="1308">
          <cell r="A1308">
            <v>42208</v>
          </cell>
          <cell r="B1308">
            <v>34.619999999999997</v>
          </cell>
          <cell r="C1308">
            <v>37.65</v>
          </cell>
          <cell r="D1308">
            <v>53.85</v>
          </cell>
          <cell r="E1308">
            <v>25.26</v>
          </cell>
          <cell r="I1308">
            <v>37.844999999999999</v>
          </cell>
        </row>
        <row r="1309">
          <cell r="A1309">
            <v>42209</v>
          </cell>
          <cell r="B1309">
            <v>34.75</v>
          </cell>
          <cell r="C1309">
            <v>37.93</v>
          </cell>
          <cell r="D1309">
            <v>53.67</v>
          </cell>
          <cell r="E1309">
            <v>25.14</v>
          </cell>
          <cell r="I1309">
            <v>37.872500000000002</v>
          </cell>
        </row>
        <row r="1310">
          <cell r="A1310">
            <v>42210</v>
          </cell>
          <cell r="B1310">
            <v>34.81</v>
          </cell>
          <cell r="C1310">
            <v>37.86</v>
          </cell>
          <cell r="D1310">
            <v>53.72</v>
          </cell>
          <cell r="E1310">
            <v>25.02</v>
          </cell>
          <cell r="I1310">
            <v>37.852499999999999</v>
          </cell>
        </row>
        <row r="1311">
          <cell r="A1311">
            <v>42211</v>
          </cell>
          <cell r="B1311">
            <v>34.81</v>
          </cell>
          <cell r="C1311">
            <v>37.86</v>
          </cell>
          <cell r="D1311">
            <v>53.72</v>
          </cell>
          <cell r="E1311">
            <v>25.02</v>
          </cell>
          <cell r="I1311">
            <v>37.852499999999999</v>
          </cell>
        </row>
        <row r="1312">
          <cell r="A1312">
            <v>42212</v>
          </cell>
          <cell r="B1312">
            <v>34.74</v>
          </cell>
          <cell r="C1312">
            <v>37.94</v>
          </cell>
          <cell r="D1312">
            <v>53.71</v>
          </cell>
          <cell r="E1312">
            <v>25.05</v>
          </cell>
          <cell r="I1312">
            <v>37.860000000000007</v>
          </cell>
        </row>
        <row r="1313">
          <cell r="A1313">
            <v>42213</v>
          </cell>
          <cell r="B1313">
            <v>34.700000000000003</v>
          </cell>
          <cell r="C1313">
            <v>38.24</v>
          </cell>
          <cell r="D1313">
            <v>53.75</v>
          </cell>
          <cell r="E1313">
            <v>24.93</v>
          </cell>
          <cell r="I1313">
            <v>37.905000000000001</v>
          </cell>
        </row>
        <row r="1314">
          <cell r="A1314">
            <v>42214</v>
          </cell>
          <cell r="B1314">
            <v>34.700000000000003</v>
          </cell>
          <cell r="C1314">
            <v>38.200000000000003</v>
          </cell>
          <cell r="D1314">
            <v>53.96</v>
          </cell>
          <cell r="E1314">
            <v>25.21</v>
          </cell>
          <cell r="I1314">
            <v>38.017500000000005</v>
          </cell>
        </row>
        <row r="1315">
          <cell r="A1315">
            <v>42215</v>
          </cell>
          <cell r="B1315">
            <v>34.83</v>
          </cell>
          <cell r="C1315">
            <v>38.340000000000003</v>
          </cell>
          <cell r="D1315">
            <v>54.21</v>
          </cell>
          <cell r="E1315">
            <v>25.08</v>
          </cell>
          <cell r="I1315">
            <v>38.114999999999995</v>
          </cell>
        </row>
        <row r="1316">
          <cell r="A1316">
            <v>42216</v>
          </cell>
          <cell r="B1316">
            <v>35</v>
          </cell>
          <cell r="C1316">
            <v>38.03</v>
          </cell>
          <cell r="D1316">
            <v>54.36</v>
          </cell>
          <cell r="E1316">
            <v>25.25</v>
          </cell>
          <cell r="I1316">
            <v>38.159999999999997</v>
          </cell>
        </row>
        <row r="1317">
          <cell r="A1317">
            <v>42217</v>
          </cell>
          <cell r="B1317">
            <v>35.06</v>
          </cell>
          <cell r="C1317">
            <v>38.479999999999997</v>
          </cell>
          <cell r="D1317">
            <v>54.49</v>
          </cell>
          <cell r="E1317">
            <v>25.17</v>
          </cell>
          <cell r="I1317">
            <v>38.299999999999997</v>
          </cell>
        </row>
        <row r="1318">
          <cell r="A1318">
            <v>42218</v>
          </cell>
          <cell r="B1318">
            <v>35.06</v>
          </cell>
          <cell r="C1318">
            <v>38.479999999999997</v>
          </cell>
          <cell r="D1318">
            <v>54.49</v>
          </cell>
          <cell r="E1318">
            <v>25.17</v>
          </cell>
          <cell r="I1318">
            <v>38.299999999999997</v>
          </cell>
        </row>
        <row r="1319">
          <cell r="A1319">
            <v>42219</v>
          </cell>
          <cell r="B1319">
            <v>34.9</v>
          </cell>
          <cell r="C1319">
            <v>38.08</v>
          </cell>
          <cell r="D1319">
            <v>54.3</v>
          </cell>
          <cell r="E1319">
            <v>25.23</v>
          </cell>
          <cell r="I1319">
            <v>38.127499999999998</v>
          </cell>
        </row>
        <row r="1320">
          <cell r="A1320">
            <v>42220</v>
          </cell>
          <cell r="B1320">
            <v>34.97</v>
          </cell>
          <cell r="C1320">
            <v>38.03</v>
          </cell>
          <cell r="D1320">
            <v>54.27</v>
          </cell>
          <cell r="E1320">
            <v>25.16</v>
          </cell>
          <cell r="I1320">
            <v>38.107500000000002</v>
          </cell>
        </row>
        <row r="1321">
          <cell r="A1321">
            <v>42221</v>
          </cell>
          <cell r="B1321">
            <v>34.99</v>
          </cell>
          <cell r="C1321">
            <v>37.770000000000003</v>
          </cell>
          <cell r="D1321">
            <v>54.15</v>
          </cell>
          <cell r="E1321">
            <v>25.49</v>
          </cell>
          <cell r="I1321">
            <v>38.1</v>
          </cell>
        </row>
        <row r="1322">
          <cell r="A1322">
            <v>42222</v>
          </cell>
          <cell r="B1322">
            <v>35.01</v>
          </cell>
          <cell r="C1322">
            <v>37.97</v>
          </cell>
          <cell r="D1322">
            <v>54.46</v>
          </cell>
          <cell r="E1322">
            <v>25.47</v>
          </cell>
          <cell r="I1322">
            <v>38.227499999999999</v>
          </cell>
        </row>
        <row r="1323">
          <cell r="A1323">
            <v>42223</v>
          </cell>
          <cell r="B1323">
            <v>35</v>
          </cell>
          <cell r="C1323">
            <v>38.01</v>
          </cell>
          <cell r="D1323">
            <v>54.09</v>
          </cell>
          <cell r="E1323">
            <v>25.45</v>
          </cell>
          <cell r="I1323">
            <v>38.137499999999996</v>
          </cell>
        </row>
        <row r="1324">
          <cell r="A1324">
            <v>42224</v>
          </cell>
          <cell r="B1324">
            <v>35.03</v>
          </cell>
          <cell r="C1324">
            <v>38.090000000000003</v>
          </cell>
          <cell r="D1324">
            <v>54.14</v>
          </cell>
          <cell r="E1324">
            <v>25.43</v>
          </cell>
          <cell r="I1324">
            <v>38.172499999999999</v>
          </cell>
        </row>
        <row r="1325">
          <cell r="A1325">
            <v>42225</v>
          </cell>
          <cell r="B1325">
            <v>35.03</v>
          </cell>
          <cell r="C1325">
            <v>38.090000000000003</v>
          </cell>
          <cell r="D1325">
            <v>54.14</v>
          </cell>
          <cell r="E1325">
            <v>25.43</v>
          </cell>
          <cell r="I1325">
            <v>38.172499999999999</v>
          </cell>
        </row>
        <row r="1326">
          <cell r="A1326">
            <v>42226</v>
          </cell>
          <cell r="B1326">
            <v>34.979999999999997</v>
          </cell>
          <cell r="C1326">
            <v>38.08</v>
          </cell>
          <cell r="D1326">
            <v>53.96</v>
          </cell>
          <cell r="E1326">
            <v>25.59</v>
          </cell>
          <cell r="I1326">
            <v>38.152500000000003</v>
          </cell>
        </row>
        <row r="1327">
          <cell r="A1327">
            <v>42227</v>
          </cell>
          <cell r="B1327">
            <v>35.15</v>
          </cell>
          <cell r="C1327">
            <v>38.4</v>
          </cell>
          <cell r="D1327">
            <v>54.5</v>
          </cell>
          <cell r="E1327">
            <v>25.57</v>
          </cell>
          <cell r="I1327">
            <v>38.405000000000001</v>
          </cell>
        </row>
        <row r="1328">
          <cell r="A1328">
            <v>42228</v>
          </cell>
          <cell r="B1328">
            <v>35.35</v>
          </cell>
          <cell r="C1328">
            <v>38.65</v>
          </cell>
          <cell r="D1328">
            <v>54.76</v>
          </cell>
          <cell r="E1328">
            <v>25.43</v>
          </cell>
          <cell r="I1328">
            <v>38.547499999999999</v>
          </cell>
        </row>
        <row r="1329">
          <cell r="A1329">
            <v>42229</v>
          </cell>
          <cell r="B1329">
            <v>35.119999999999997</v>
          </cell>
          <cell r="C1329">
            <v>39.04</v>
          </cell>
          <cell r="D1329">
            <v>54.68</v>
          </cell>
          <cell r="E1329">
            <v>25.67</v>
          </cell>
          <cell r="I1329">
            <v>38.627499999999998</v>
          </cell>
        </row>
        <row r="1330">
          <cell r="A1330">
            <v>42230</v>
          </cell>
          <cell r="B1330">
            <v>35.090000000000003</v>
          </cell>
          <cell r="C1330">
            <v>38.75</v>
          </cell>
          <cell r="D1330">
            <v>54.56</v>
          </cell>
          <cell r="E1330">
            <v>25.6</v>
          </cell>
          <cell r="I1330">
            <v>38.5</v>
          </cell>
        </row>
        <row r="1331">
          <cell r="A1331">
            <v>42231</v>
          </cell>
          <cell r="B1331">
            <v>35.130000000000003</v>
          </cell>
          <cell r="C1331">
            <v>38.979999999999997</v>
          </cell>
          <cell r="D1331">
            <v>54.66</v>
          </cell>
          <cell r="E1331">
            <v>25.5</v>
          </cell>
          <cell r="I1331">
            <v>38.567499999999995</v>
          </cell>
        </row>
        <row r="1332">
          <cell r="A1332">
            <v>42232</v>
          </cell>
          <cell r="B1332">
            <v>35.130000000000003</v>
          </cell>
          <cell r="C1332">
            <v>38.979999999999997</v>
          </cell>
          <cell r="D1332">
            <v>54.66</v>
          </cell>
          <cell r="E1332">
            <v>25.5</v>
          </cell>
          <cell r="I1332">
            <v>38.567499999999995</v>
          </cell>
        </row>
        <row r="1333">
          <cell r="A1333">
            <v>42233</v>
          </cell>
          <cell r="B1333">
            <v>35.229999999999997</v>
          </cell>
          <cell r="C1333">
            <v>38.86</v>
          </cell>
          <cell r="D1333">
            <v>54.91</v>
          </cell>
          <cell r="E1333">
            <v>25.7</v>
          </cell>
          <cell r="I1333">
            <v>38.674999999999997</v>
          </cell>
        </row>
        <row r="1334">
          <cell r="A1334">
            <v>42234</v>
          </cell>
          <cell r="B1334">
            <v>35.369999999999997</v>
          </cell>
          <cell r="C1334">
            <v>38.94</v>
          </cell>
          <cell r="D1334">
            <v>54.89</v>
          </cell>
          <cell r="E1334">
            <v>25.84</v>
          </cell>
          <cell r="I1334">
            <v>38.76</v>
          </cell>
        </row>
        <row r="1335">
          <cell r="A1335">
            <v>42235</v>
          </cell>
          <cell r="B1335">
            <v>35.42</v>
          </cell>
          <cell r="C1335">
            <v>38.869999999999997</v>
          </cell>
          <cell r="D1335">
            <v>55.29</v>
          </cell>
          <cell r="E1335">
            <v>25.73</v>
          </cell>
          <cell r="I1335">
            <v>38.827499999999993</v>
          </cell>
        </row>
        <row r="1336">
          <cell r="A1336">
            <v>42236</v>
          </cell>
          <cell r="B1336">
            <v>35.380000000000003</v>
          </cell>
          <cell r="C1336">
            <v>39.18</v>
          </cell>
          <cell r="D1336">
            <v>55.3</v>
          </cell>
          <cell r="E1336">
            <v>25.76</v>
          </cell>
          <cell r="I1336">
            <v>38.905000000000001</v>
          </cell>
        </row>
        <row r="1337">
          <cell r="A1337">
            <v>42237</v>
          </cell>
          <cell r="B1337">
            <v>35.5</v>
          </cell>
          <cell r="C1337">
            <v>39.67</v>
          </cell>
          <cell r="D1337">
            <v>55.47</v>
          </cell>
          <cell r="E1337">
            <v>25.7</v>
          </cell>
          <cell r="I1337">
            <v>39.084999999999994</v>
          </cell>
        </row>
        <row r="1338">
          <cell r="A1338">
            <v>42238</v>
          </cell>
          <cell r="B1338">
            <v>35.520000000000003</v>
          </cell>
          <cell r="C1338">
            <v>39.729999999999997</v>
          </cell>
          <cell r="D1338">
            <v>55.5</v>
          </cell>
          <cell r="E1338">
            <v>25.58</v>
          </cell>
          <cell r="I1338">
            <v>39.082499999999996</v>
          </cell>
        </row>
        <row r="1339">
          <cell r="A1339">
            <v>42239</v>
          </cell>
          <cell r="B1339">
            <v>35.520000000000003</v>
          </cell>
          <cell r="C1339">
            <v>39.729999999999997</v>
          </cell>
          <cell r="D1339">
            <v>55.5</v>
          </cell>
          <cell r="E1339">
            <v>25.58</v>
          </cell>
          <cell r="I1339">
            <v>39.082499999999996</v>
          </cell>
        </row>
        <row r="1340">
          <cell r="A1340">
            <v>42240</v>
          </cell>
          <cell r="B1340">
            <v>35.6</v>
          </cell>
          <cell r="C1340">
            <v>40.44</v>
          </cell>
          <cell r="D1340">
            <v>55.57</v>
          </cell>
          <cell r="E1340">
            <v>25.54</v>
          </cell>
          <cell r="I1340">
            <v>39.287499999999994</v>
          </cell>
        </row>
        <row r="1341">
          <cell r="A1341">
            <v>42241</v>
          </cell>
          <cell r="B1341">
            <v>35.450000000000003</v>
          </cell>
          <cell r="C1341">
            <v>40.79</v>
          </cell>
          <cell r="D1341">
            <v>55.66</v>
          </cell>
          <cell r="E1341">
            <v>25.22</v>
          </cell>
          <cell r="I1341">
            <v>39.28</v>
          </cell>
        </row>
        <row r="1342">
          <cell r="A1342">
            <v>42242</v>
          </cell>
          <cell r="B1342">
            <v>35.51</v>
          </cell>
          <cell r="C1342">
            <v>40.64</v>
          </cell>
          <cell r="D1342">
            <v>55.5</v>
          </cell>
          <cell r="E1342">
            <v>25.03</v>
          </cell>
          <cell r="I1342">
            <v>39.17</v>
          </cell>
        </row>
        <row r="1343">
          <cell r="A1343">
            <v>42243</v>
          </cell>
          <cell r="B1343">
            <v>35.479999999999997</v>
          </cell>
          <cell r="C1343">
            <v>39.97</v>
          </cell>
          <cell r="D1343">
            <v>54.76</v>
          </cell>
          <cell r="E1343">
            <v>25</v>
          </cell>
          <cell r="I1343">
            <v>38.802499999999995</v>
          </cell>
        </row>
        <row r="1344">
          <cell r="A1344">
            <v>42244</v>
          </cell>
          <cell r="B1344">
            <v>35.53</v>
          </cell>
          <cell r="C1344">
            <v>39.700000000000003</v>
          </cell>
          <cell r="D1344">
            <v>54.57</v>
          </cell>
          <cell r="E1344">
            <v>25.33</v>
          </cell>
          <cell r="I1344">
            <v>38.782499999999999</v>
          </cell>
        </row>
        <row r="1345">
          <cell r="A1345">
            <v>42245</v>
          </cell>
          <cell r="B1345">
            <v>35.729999999999997</v>
          </cell>
          <cell r="C1345">
            <v>40.15</v>
          </cell>
          <cell r="D1345">
            <v>54.86</v>
          </cell>
          <cell r="E1345">
            <v>25.23</v>
          </cell>
          <cell r="I1345">
            <v>38.9925</v>
          </cell>
        </row>
        <row r="1346">
          <cell r="A1346">
            <v>42246</v>
          </cell>
          <cell r="B1346">
            <v>35.729999999999997</v>
          </cell>
          <cell r="C1346">
            <v>40.15</v>
          </cell>
          <cell r="D1346">
            <v>54.86</v>
          </cell>
          <cell r="E1346">
            <v>25.23</v>
          </cell>
          <cell r="I1346">
            <v>38.9925</v>
          </cell>
        </row>
        <row r="1347">
          <cell r="A1347">
            <v>42247</v>
          </cell>
          <cell r="B1347">
            <v>35.729999999999997</v>
          </cell>
          <cell r="C1347">
            <v>39.840000000000003</v>
          </cell>
          <cell r="D1347">
            <v>54.88</v>
          </cell>
          <cell r="E1347">
            <v>25.26</v>
          </cell>
          <cell r="I1347">
            <v>38.927499999999995</v>
          </cell>
        </row>
        <row r="1348">
          <cell r="A1348">
            <v>42248</v>
          </cell>
          <cell r="B1348">
            <v>35.630000000000003</v>
          </cell>
          <cell r="C1348">
            <v>39.83</v>
          </cell>
          <cell r="D1348">
            <v>54.59</v>
          </cell>
          <cell r="E1348">
            <v>25.1</v>
          </cell>
          <cell r="I1348">
            <v>38.787500000000001</v>
          </cell>
        </row>
        <row r="1349">
          <cell r="A1349">
            <v>42249</v>
          </cell>
          <cell r="B1349">
            <v>35.619999999999997</v>
          </cell>
          <cell r="C1349">
            <v>39.880000000000003</v>
          </cell>
          <cell r="D1349">
            <v>54.28</v>
          </cell>
          <cell r="E1349">
            <v>24.77</v>
          </cell>
          <cell r="I1349">
            <v>38.637500000000003</v>
          </cell>
        </row>
        <row r="1350">
          <cell r="A1350">
            <v>42250</v>
          </cell>
          <cell r="B1350">
            <v>35.67</v>
          </cell>
          <cell r="C1350">
            <v>39.770000000000003</v>
          </cell>
          <cell r="D1350">
            <v>54.38</v>
          </cell>
          <cell r="E1350">
            <v>24.81</v>
          </cell>
          <cell r="I1350">
            <v>38.657499999999999</v>
          </cell>
        </row>
        <row r="1351">
          <cell r="A1351">
            <v>42251</v>
          </cell>
          <cell r="B1351">
            <v>35.72</v>
          </cell>
          <cell r="C1351">
            <v>39.520000000000003</v>
          </cell>
          <cell r="D1351">
            <v>54.28</v>
          </cell>
          <cell r="E1351">
            <v>24.72</v>
          </cell>
          <cell r="I1351">
            <v>38.56</v>
          </cell>
        </row>
        <row r="1352">
          <cell r="A1352">
            <v>42252</v>
          </cell>
          <cell r="B1352">
            <v>35.74</v>
          </cell>
          <cell r="C1352">
            <v>39.6</v>
          </cell>
          <cell r="D1352">
            <v>54.28</v>
          </cell>
          <cell r="E1352">
            <v>24.55</v>
          </cell>
          <cell r="I1352">
            <v>38.542500000000004</v>
          </cell>
        </row>
        <row r="1353">
          <cell r="A1353">
            <v>42253</v>
          </cell>
          <cell r="B1353">
            <v>35.74</v>
          </cell>
          <cell r="C1353">
            <v>39.6</v>
          </cell>
          <cell r="D1353">
            <v>54.28</v>
          </cell>
          <cell r="E1353">
            <v>24.55</v>
          </cell>
          <cell r="I1353">
            <v>38.542500000000004</v>
          </cell>
        </row>
        <row r="1354">
          <cell r="A1354">
            <v>42254</v>
          </cell>
          <cell r="B1354">
            <v>35.85</v>
          </cell>
          <cell r="C1354">
            <v>39.78</v>
          </cell>
          <cell r="D1354">
            <v>54.24</v>
          </cell>
          <cell r="E1354">
            <v>24.59</v>
          </cell>
          <cell r="I1354">
            <v>38.615000000000002</v>
          </cell>
        </row>
        <row r="1355">
          <cell r="A1355">
            <v>42255</v>
          </cell>
          <cell r="B1355">
            <v>36.07</v>
          </cell>
          <cell r="C1355">
            <v>40.06</v>
          </cell>
          <cell r="D1355">
            <v>54.88</v>
          </cell>
          <cell r="E1355">
            <v>24.76</v>
          </cell>
          <cell r="I1355">
            <v>38.942499999999995</v>
          </cell>
        </row>
        <row r="1356">
          <cell r="A1356">
            <v>42256</v>
          </cell>
          <cell r="B1356">
            <v>35.82</v>
          </cell>
          <cell r="C1356">
            <v>39.869999999999997</v>
          </cell>
          <cell r="D1356">
            <v>54.95</v>
          </cell>
          <cell r="E1356">
            <v>24.97</v>
          </cell>
          <cell r="I1356">
            <v>38.902499999999996</v>
          </cell>
        </row>
        <row r="1357">
          <cell r="A1357">
            <v>42257</v>
          </cell>
          <cell r="B1357">
            <v>36.07</v>
          </cell>
          <cell r="C1357">
            <v>40.270000000000003</v>
          </cell>
          <cell r="D1357">
            <v>55.17</v>
          </cell>
          <cell r="E1357">
            <v>24.8</v>
          </cell>
          <cell r="I1357">
            <v>39.077500000000001</v>
          </cell>
        </row>
        <row r="1358">
          <cell r="A1358">
            <v>42258</v>
          </cell>
          <cell r="B1358">
            <v>35.9</v>
          </cell>
          <cell r="C1358">
            <v>40.26</v>
          </cell>
          <cell r="D1358">
            <v>55.2</v>
          </cell>
          <cell r="E1358">
            <v>25.11</v>
          </cell>
          <cell r="I1358">
            <v>39.117500000000007</v>
          </cell>
        </row>
        <row r="1359">
          <cell r="A1359">
            <v>42259</v>
          </cell>
          <cell r="B1359">
            <v>35.979999999999997</v>
          </cell>
          <cell r="C1359">
            <v>40.36</v>
          </cell>
          <cell r="D1359">
            <v>55.33</v>
          </cell>
          <cell r="E1359">
            <v>25</v>
          </cell>
          <cell r="I1359">
            <v>39.167500000000004</v>
          </cell>
        </row>
        <row r="1360">
          <cell r="A1360">
            <v>42260</v>
          </cell>
          <cell r="B1360">
            <v>35.979999999999997</v>
          </cell>
          <cell r="C1360">
            <v>40.36</v>
          </cell>
          <cell r="D1360">
            <v>55.33</v>
          </cell>
          <cell r="E1360">
            <v>25</v>
          </cell>
          <cell r="I1360">
            <v>39.167500000000004</v>
          </cell>
        </row>
        <row r="1361">
          <cell r="A1361">
            <v>42261</v>
          </cell>
          <cell r="B1361">
            <v>35.869999999999997</v>
          </cell>
          <cell r="C1361">
            <v>40.44</v>
          </cell>
          <cell r="D1361">
            <v>55.22</v>
          </cell>
          <cell r="E1361">
            <v>25.29</v>
          </cell>
          <cell r="I1361">
            <v>39.204999999999998</v>
          </cell>
        </row>
        <row r="1362">
          <cell r="A1362">
            <v>42262</v>
          </cell>
          <cell r="B1362">
            <v>35.89</v>
          </cell>
          <cell r="C1362">
            <v>40.36</v>
          </cell>
          <cell r="D1362">
            <v>55.14</v>
          </cell>
          <cell r="E1362">
            <v>25.39</v>
          </cell>
          <cell r="I1362">
            <v>39.194999999999993</v>
          </cell>
        </row>
        <row r="1363">
          <cell r="A1363">
            <v>42263</v>
          </cell>
          <cell r="B1363">
            <v>35.79</v>
          </cell>
          <cell r="C1363">
            <v>40.14</v>
          </cell>
          <cell r="D1363">
            <v>54.72</v>
          </cell>
          <cell r="E1363">
            <v>25.27</v>
          </cell>
          <cell r="I1363">
            <v>38.980000000000004</v>
          </cell>
        </row>
        <row r="1364">
          <cell r="A1364">
            <v>42264</v>
          </cell>
          <cell r="B1364">
            <v>35.72</v>
          </cell>
          <cell r="C1364">
            <v>40.130000000000003</v>
          </cell>
          <cell r="D1364">
            <v>55.21</v>
          </cell>
          <cell r="E1364">
            <v>25.38</v>
          </cell>
          <cell r="I1364">
            <v>39.11</v>
          </cell>
        </row>
        <row r="1365">
          <cell r="A1365">
            <v>42265</v>
          </cell>
          <cell r="B1365">
            <v>35.700000000000003</v>
          </cell>
          <cell r="C1365">
            <v>40.479999999999997</v>
          </cell>
          <cell r="D1365">
            <v>55.35</v>
          </cell>
          <cell r="E1365">
            <v>25.38</v>
          </cell>
          <cell r="I1365">
            <v>39.227499999999999</v>
          </cell>
        </row>
        <row r="1366">
          <cell r="A1366">
            <v>42266</v>
          </cell>
          <cell r="B1366">
            <v>35.409999999999997</v>
          </cell>
          <cell r="C1366">
            <v>40.31</v>
          </cell>
          <cell r="D1366">
            <v>55.16</v>
          </cell>
          <cell r="E1366">
            <v>25.31</v>
          </cell>
          <cell r="I1366">
            <v>39.047499999999999</v>
          </cell>
        </row>
        <row r="1367">
          <cell r="A1367">
            <v>42267</v>
          </cell>
          <cell r="B1367">
            <v>35.409999999999997</v>
          </cell>
          <cell r="C1367">
            <v>40.31</v>
          </cell>
          <cell r="D1367">
            <v>55.16</v>
          </cell>
          <cell r="E1367">
            <v>25.31</v>
          </cell>
          <cell r="I1367">
            <v>39.047499999999999</v>
          </cell>
        </row>
        <row r="1368">
          <cell r="A1368">
            <v>42268</v>
          </cell>
          <cell r="B1368">
            <v>35.58</v>
          </cell>
          <cell r="C1368">
            <v>40.01</v>
          </cell>
          <cell r="D1368">
            <v>55.08</v>
          </cell>
          <cell r="E1368">
            <v>25.3</v>
          </cell>
          <cell r="I1368">
            <v>38.992500000000007</v>
          </cell>
        </row>
        <row r="1369">
          <cell r="A1369">
            <v>42269</v>
          </cell>
          <cell r="B1369">
            <v>35.79</v>
          </cell>
          <cell r="C1369">
            <v>39.85</v>
          </cell>
          <cell r="D1369">
            <v>55.31</v>
          </cell>
          <cell r="E1369">
            <v>25.25</v>
          </cell>
          <cell r="I1369">
            <v>39.049999999999997</v>
          </cell>
        </row>
        <row r="1370">
          <cell r="A1370">
            <v>42270</v>
          </cell>
          <cell r="B1370">
            <v>35.92</v>
          </cell>
          <cell r="C1370">
            <v>39.67</v>
          </cell>
          <cell r="D1370">
            <v>54.92</v>
          </cell>
          <cell r="E1370">
            <v>25.16</v>
          </cell>
          <cell r="I1370">
            <v>38.917499999999997</v>
          </cell>
        </row>
        <row r="1371">
          <cell r="A1371">
            <v>42271</v>
          </cell>
          <cell r="B1371">
            <v>36.090000000000003</v>
          </cell>
          <cell r="C1371">
            <v>40.08</v>
          </cell>
          <cell r="D1371">
            <v>54.8</v>
          </cell>
          <cell r="E1371">
            <v>25.03</v>
          </cell>
          <cell r="I1371">
            <v>39</v>
          </cell>
        </row>
        <row r="1372">
          <cell r="A1372">
            <v>42272</v>
          </cell>
          <cell r="B1372">
            <v>36.1</v>
          </cell>
          <cell r="C1372">
            <v>40.130000000000003</v>
          </cell>
          <cell r="D1372">
            <v>54.75</v>
          </cell>
          <cell r="E1372">
            <v>25.05</v>
          </cell>
          <cell r="I1372">
            <v>39.007500000000007</v>
          </cell>
        </row>
        <row r="1373">
          <cell r="A1373">
            <v>42273</v>
          </cell>
          <cell r="B1373">
            <v>36.119999999999997</v>
          </cell>
          <cell r="C1373">
            <v>40.04</v>
          </cell>
          <cell r="D1373">
            <v>54.81</v>
          </cell>
          <cell r="E1373">
            <v>24.91</v>
          </cell>
          <cell r="I1373">
            <v>38.97</v>
          </cell>
        </row>
        <row r="1374">
          <cell r="A1374">
            <v>42274</v>
          </cell>
          <cell r="B1374">
            <v>36.119999999999997</v>
          </cell>
          <cell r="C1374">
            <v>40.04</v>
          </cell>
          <cell r="D1374">
            <v>54.81</v>
          </cell>
          <cell r="E1374">
            <v>24.91</v>
          </cell>
          <cell r="I1374">
            <v>38.97</v>
          </cell>
        </row>
        <row r="1375">
          <cell r="A1375">
            <v>42275</v>
          </cell>
          <cell r="B1375">
            <v>36.090000000000003</v>
          </cell>
          <cell r="C1375">
            <v>40.15</v>
          </cell>
          <cell r="D1375">
            <v>54.6</v>
          </cell>
          <cell r="E1375">
            <v>25.08</v>
          </cell>
          <cell r="I1375">
            <v>38.980000000000004</v>
          </cell>
        </row>
        <row r="1376">
          <cell r="A1376">
            <v>42276</v>
          </cell>
          <cell r="B1376">
            <v>36.35</v>
          </cell>
          <cell r="C1376">
            <v>40.659999999999997</v>
          </cell>
          <cell r="D1376">
            <v>54.89</v>
          </cell>
          <cell r="E1376">
            <v>24.97</v>
          </cell>
          <cell r="I1376">
            <v>39.217499999999994</v>
          </cell>
        </row>
        <row r="1377">
          <cell r="A1377">
            <v>42277</v>
          </cell>
          <cell r="B1377">
            <v>36.25</v>
          </cell>
          <cell r="C1377">
            <v>40.549999999999997</v>
          </cell>
          <cell r="D1377">
            <v>54.7</v>
          </cell>
          <cell r="E1377">
            <v>25.12</v>
          </cell>
          <cell r="I1377">
            <v>39.155000000000001</v>
          </cell>
        </row>
        <row r="1378">
          <cell r="A1378">
            <v>42278</v>
          </cell>
          <cell r="B1378">
            <v>36.19</v>
          </cell>
          <cell r="C1378">
            <v>40.15</v>
          </cell>
          <cell r="D1378">
            <v>54.52</v>
          </cell>
          <cell r="E1378">
            <v>25.15</v>
          </cell>
          <cell r="I1378">
            <v>39.002500000000005</v>
          </cell>
        </row>
        <row r="1379">
          <cell r="A1379">
            <v>42279</v>
          </cell>
          <cell r="B1379">
            <v>36.49</v>
          </cell>
          <cell r="C1379">
            <v>40.58</v>
          </cell>
          <cell r="D1379">
            <v>55.01</v>
          </cell>
          <cell r="E1379">
            <v>25.32</v>
          </cell>
          <cell r="I1379">
            <v>39.349999999999994</v>
          </cell>
        </row>
        <row r="1380">
          <cell r="A1380">
            <v>42280</v>
          </cell>
          <cell r="B1380">
            <v>36.46</v>
          </cell>
          <cell r="C1380">
            <v>40.5</v>
          </cell>
          <cell r="D1380">
            <v>55.01</v>
          </cell>
          <cell r="E1380">
            <v>25.26</v>
          </cell>
          <cell r="I1380">
            <v>39.307499999999997</v>
          </cell>
        </row>
        <row r="1381">
          <cell r="A1381">
            <v>42281</v>
          </cell>
          <cell r="B1381">
            <v>36.46</v>
          </cell>
          <cell r="C1381">
            <v>40.5</v>
          </cell>
          <cell r="D1381">
            <v>55.01</v>
          </cell>
          <cell r="E1381">
            <v>25.26</v>
          </cell>
          <cell r="I1381">
            <v>39.307499999999997</v>
          </cell>
        </row>
        <row r="1382">
          <cell r="A1382">
            <v>42282</v>
          </cell>
          <cell r="B1382">
            <v>36.32</v>
          </cell>
          <cell r="C1382">
            <v>40.53</v>
          </cell>
          <cell r="D1382">
            <v>54.99</v>
          </cell>
          <cell r="E1382">
            <v>25.37</v>
          </cell>
          <cell r="I1382">
            <v>39.302500000000002</v>
          </cell>
        </row>
        <row r="1383">
          <cell r="A1383">
            <v>42283</v>
          </cell>
          <cell r="B1383">
            <v>36.19</v>
          </cell>
          <cell r="C1383">
            <v>40.229999999999997</v>
          </cell>
          <cell r="D1383">
            <v>54.57</v>
          </cell>
          <cell r="E1383">
            <v>25.31</v>
          </cell>
          <cell r="I1383">
            <v>39.074999999999996</v>
          </cell>
        </row>
        <row r="1384">
          <cell r="A1384">
            <v>42284</v>
          </cell>
          <cell r="B1384">
            <v>36.14</v>
          </cell>
          <cell r="C1384">
            <v>40.46</v>
          </cell>
          <cell r="D1384">
            <v>54.82</v>
          </cell>
          <cell r="E1384">
            <v>25.61</v>
          </cell>
          <cell r="I1384">
            <v>39.257499999999993</v>
          </cell>
        </row>
        <row r="1385">
          <cell r="A1385">
            <v>42285</v>
          </cell>
          <cell r="B1385">
            <v>35.770000000000003</v>
          </cell>
          <cell r="C1385">
            <v>39.97</v>
          </cell>
          <cell r="D1385">
            <v>54.55</v>
          </cell>
          <cell r="E1385">
            <v>25.5</v>
          </cell>
          <cell r="I1385">
            <v>38.947500000000005</v>
          </cell>
        </row>
        <row r="1386">
          <cell r="A1386">
            <v>42286</v>
          </cell>
          <cell r="B1386">
            <v>35.53</v>
          </cell>
          <cell r="C1386">
            <v>39.83</v>
          </cell>
          <cell r="D1386">
            <v>54.36</v>
          </cell>
          <cell r="E1386">
            <v>25.55</v>
          </cell>
          <cell r="I1386">
            <v>38.817500000000003</v>
          </cell>
        </row>
        <row r="1387">
          <cell r="A1387">
            <v>42287</v>
          </cell>
          <cell r="B1387">
            <v>35.43</v>
          </cell>
          <cell r="C1387">
            <v>39.96</v>
          </cell>
          <cell r="D1387">
            <v>54.24</v>
          </cell>
          <cell r="E1387">
            <v>25.55</v>
          </cell>
          <cell r="I1387">
            <v>38.795000000000002</v>
          </cell>
        </row>
        <row r="1388">
          <cell r="A1388">
            <v>42288</v>
          </cell>
          <cell r="B1388">
            <v>35.43</v>
          </cell>
          <cell r="C1388">
            <v>39.96</v>
          </cell>
          <cell r="D1388">
            <v>54.24</v>
          </cell>
          <cell r="E1388">
            <v>25.55</v>
          </cell>
          <cell r="I1388">
            <v>38.795000000000002</v>
          </cell>
        </row>
        <row r="1389">
          <cell r="A1389">
            <v>42289</v>
          </cell>
          <cell r="B1389">
            <v>35.42</v>
          </cell>
          <cell r="C1389">
            <v>40.04</v>
          </cell>
          <cell r="D1389">
            <v>54.05</v>
          </cell>
          <cell r="E1389">
            <v>25.64</v>
          </cell>
          <cell r="I1389">
            <v>38.787499999999994</v>
          </cell>
        </row>
        <row r="1390">
          <cell r="A1390">
            <v>42290</v>
          </cell>
          <cell r="B1390">
            <v>35.31</v>
          </cell>
          <cell r="C1390">
            <v>39.85</v>
          </cell>
          <cell r="D1390">
            <v>53.85</v>
          </cell>
          <cell r="E1390">
            <v>25.62</v>
          </cell>
          <cell r="I1390">
            <v>38.657499999999999</v>
          </cell>
        </row>
        <row r="1391">
          <cell r="A1391">
            <v>42291</v>
          </cell>
          <cell r="B1391">
            <v>35.479999999999997</v>
          </cell>
          <cell r="C1391">
            <v>40.200000000000003</v>
          </cell>
          <cell r="D1391">
            <v>53.91</v>
          </cell>
          <cell r="E1391">
            <v>25.33</v>
          </cell>
          <cell r="I1391">
            <v>38.730000000000004</v>
          </cell>
        </row>
        <row r="1392">
          <cell r="A1392">
            <v>42292</v>
          </cell>
          <cell r="B1392">
            <v>35.03</v>
          </cell>
          <cell r="C1392">
            <v>39.93</v>
          </cell>
          <cell r="D1392">
            <v>53.95</v>
          </cell>
          <cell r="E1392">
            <v>25.36</v>
          </cell>
          <cell r="I1392">
            <v>38.56750000000001</v>
          </cell>
        </row>
        <row r="1393">
          <cell r="A1393">
            <v>42293</v>
          </cell>
          <cell r="B1393">
            <v>35.15</v>
          </cell>
          <cell r="C1393">
            <v>39.72</v>
          </cell>
          <cell r="D1393">
            <v>54.15</v>
          </cell>
          <cell r="E1393">
            <v>25.4</v>
          </cell>
          <cell r="I1393">
            <v>38.605000000000004</v>
          </cell>
        </row>
        <row r="1394">
          <cell r="A1394">
            <v>42294</v>
          </cell>
          <cell r="B1394">
            <v>35.200000000000003</v>
          </cell>
          <cell r="C1394">
            <v>39.799999999999997</v>
          </cell>
          <cell r="D1394">
            <v>54.2</v>
          </cell>
          <cell r="E1394">
            <v>25.21</v>
          </cell>
          <cell r="I1394">
            <v>38.602499999999999</v>
          </cell>
        </row>
        <row r="1395">
          <cell r="A1395">
            <v>42295</v>
          </cell>
          <cell r="B1395">
            <v>35.200000000000003</v>
          </cell>
          <cell r="C1395">
            <v>39.799999999999997</v>
          </cell>
          <cell r="D1395">
            <v>54.2</v>
          </cell>
          <cell r="E1395">
            <v>25.21</v>
          </cell>
          <cell r="I1395">
            <v>38.602499999999999</v>
          </cell>
        </row>
        <row r="1396">
          <cell r="A1396">
            <v>42296</v>
          </cell>
          <cell r="B1396">
            <v>35.18</v>
          </cell>
          <cell r="C1396">
            <v>39.770000000000003</v>
          </cell>
          <cell r="D1396">
            <v>54.07</v>
          </cell>
          <cell r="E1396">
            <v>25.22</v>
          </cell>
          <cell r="I1396">
            <v>38.56</v>
          </cell>
        </row>
        <row r="1397">
          <cell r="A1397">
            <v>42297</v>
          </cell>
          <cell r="B1397">
            <v>35.31</v>
          </cell>
          <cell r="C1397">
            <v>39.79</v>
          </cell>
          <cell r="D1397">
            <v>54.41</v>
          </cell>
          <cell r="E1397">
            <v>25.37</v>
          </cell>
          <cell r="I1397">
            <v>38.72</v>
          </cell>
        </row>
        <row r="1398">
          <cell r="A1398">
            <v>42298</v>
          </cell>
          <cell r="B1398">
            <v>35.24</v>
          </cell>
          <cell r="C1398">
            <v>39.799999999999997</v>
          </cell>
          <cell r="D1398">
            <v>54.2</v>
          </cell>
          <cell r="E1398">
            <v>25.36</v>
          </cell>
          <cell r="I1398">
            <v>38.650000000000006</v>
          </cell>
        </row>
        <row r="1399">
          <cell r="A1399">
            <v>42299</v>
          </cell>
          <cell r="B1399">
            <v>35.479999999999997</v>
          </cell>
          <cell r="C1399">
            <v>40</v>
          </cell>
          <cell r="D1399">
            <v>54.53</v>
          </cell>
          <cell r="E1399">
            <v>25.33</v>
          </cell>
          <cell r="I1399">
            <v>38.834999999999994</v>
          </cell>
        </row>
        <row r="1400">
          <cell r="A1400">
            <v>42300</v>
          </cell>
          <cell r="B1400">
            <v>35.49</v>
          </cell>
          <cell r="C1400">
            <v>39.94</v>
          </cell>
          <cell r="D1400">
            <v>54.58</v>
          </cell>
          <cell r="E1400">
            <v>25.2</v>
          </cell>
          <cell r="I1400">
            <v>38.802499999999995</v>
          </cell>
        </row>
        <row r="1401">
          <cell r="A1401">
            <v>42301</v>
          </cell>
          <cell r="B1401">
            <v>35.49</v>
          </cell>
          <cell r="C1401">
            <v>39.94</v>
          </cell>
          <cell r="D1401">
            <v>54.58</v>
          </cell>
          <cell r="E1401">
            <v>25.2</v>
          </cell>
          <cell r="I1401">
            <v>38.802499999999995</v>
          </cell>
        </row>
        <row r="1402">
          <cell r="A1402">
            <v>42302</v>
          </cell>
          <cell r="B1402">
            <v>35.49</v>
          </cell>
          <cell r="C1402">
            <v>39.94</v>
          </cell>
          <cell r="D1402">
            <v>54.58</v>
          </cell>
          <cell r="E1402">
            <v>25.2</v>
          </cell>
          <cell r="I1402">
            <v>38.802499999999995</v>
          </cell>
        </row>
        <row r="1403">
          <cell r="A1403">
            <v>42303</v>
          </cell>
          <cell r="B1403">
            <v>35.43</v>
          </cell>
          <cell r="C1403">
            <v>38.83</v>
          </cell>
          <cell r="D1403">
            <v>54.07</v>
          </cell>
          <cell r="E1403">
            <v>25.37</v>
          </cell>
          <cell r="I1403">
            <v>38.424999999999997</v>
          </cell>
        </row>
        <row r="1404">
          <cell r="A1404">
            <v>42304</v>
          </cell>
          <cell r="B1404">
            <v>35.33</v>
          </cell>
          <cell r="C1404">
            <v>38.81</v>
          </cell>
          <cell r="D1404">
            <v>54.02</v>
          </cell>
          <cell r="E1404">
            <v>25.35</v>
          </cell>
          <cell r="I1404">
            <v>38.377499999999998</v>
          </cell>
        </row>
        <row r="1405">
          <cell r="A1405">
            <v>42305</v>
          </cell>
          <cell r="B1405">
            <v>35.380000000000003</v>
          </cell>
          <cell r="C1405">
            <v>38.79</v>
          </cell>
          <cell r="D1405">
            <v>53.94</v>
          </cell>
          <cell r="E1405">
            <v>24.96</v>
          </cell>
          <cell r="I1405">
            <v>38.267500000000005</v>
          </cell>
        </row>
        <row r="1406">
          <cell r="A1406">
            <v>42306</v>
          </cell>
          <cell r="B1406">
            <v>35.47</v>
          </cell>
          <cell r="C1406">
            <v>38.479999999999997</v>
          </cell>
          <cell r="D1406">
            <v>53.93</v>
          </cell>
          <cell r="E1406">
            <v>24.95</v>
          </cell>
          <cell r="I1406">
            <v>38.207499999999996</v>
          </cell>
        </row>
        <row r="1407">
          <cell r="A1407">
            <v>42307</v>
          </cell>
          <cell r="B1407">
            <v>35.46</v>
          </cell>
          <cell r="C1407">
            <v>38.700000000000003</v>
          </cell>
          <cell r="D1407">
            <v>54.11</v>
          </cell>
          <cell r="E1407">
            <v>24.91</v>
          </cell>
          <cell r="I1407">
            <v>38.294999999999995</v>
          </cell>
        </row>
        <row r="1408">
          <cell r="A1408">
            <v>42308</v>
          </cell>
          <cell r="B1408">
            <v>35.44</v>
          </cell>
          <cell r="C1408">
            <v>38.74</v>
          </cell>
          <cell r="D1408">
            <v>54.16</v>
          </cell>
          <cell r="E1408">
            <v>24.82</v>
          </cell>
          <cell r="I1408">
            <v>38.29</v>
          </cell>
        </row>
        <row r="1409">
          <cell r="A1409">
            <v>42309</v>
          </cell>
          <cell r="B1409">
            <v>35.44</v>
          </cell>
          <cell r="C1409">
            <v>38.74</v>
          </cell>
          <cell r="D1409">
            <v>54.16</v>
          </cell>
          <cell r="E1409">
            <v>24.82</v>
          </cell>
          <cell r="I1409">
            <v>38.29</v>
          </cell>
        </row>
        <row r="1410">
          <cell r="A1410">
            <v>42310</v>
          </cell>
          <cell r="B1410">
            <v>35.4</v>
          </cell>
          <cell r="C1410">
            <v>38.78</v>
          </cell>
          <cell r="D1410">
            <v>54.41</v>
          </cell>
          <cell r="E1410">
            <v>24.96</v>
          </cell>
          <cell r="I1410">
            <v>38.387500000000003</v>
          </cell>
        </row>
        <row r="1411">
          <cell r="A1411">
            <v>42311</v>
          </cell>
          <cell r="B1411">
            <v>35.4</v>
          </cell>
          <cell r="C1411">
            <v>38.75</v>
          </cell>
          <cell r="D1411">
            <v>54.39</v>
          </cell>
          <cell r="E1411">
            <v>25.08</v>
          </cell>
          <cell r="I1411">
            <v>38.405000000000001</v>
          </cell>
        </row>
        <row r="1412">
          <cell r="A1412">
            <v>42312</v>
          </cell>
          <cell r="B1412">
            <v>35.4</v>
          </cell>
          <cell r="C1412">
            <v>38.53</v>
          </cell>
          <cell r="D1412">
            <v>54.37</v>
          </cell>
          <cell r="E1412">
            <v>25.19</v>
          </cell>
          <cell r="I1412">
            <v>38.372500000000002</v>
          </cell>
        </row>
        <row r="1413">
          <cell r="A1413">
            <v>42313</v>
          </cell>
          <cell r="B1413">
            <v>35.39</v>
          </cell>
          <cell r="C1413">
            <v>38.24</v>
          </cell>
          <cell r="D1413">
            <v>54.24</v>
          </cell>
          <cell r="E1413">
            <v>25.02</v>
          </cell>
          <cell r="I1413">
            <v>38.222500000000004</v>
          </cell>
        </row>
        <row r="1414">
          <cell r="A1414">
            <v>42314</v>
          </cell>
          <cell r="B1414">
            <v>35.42</v>
          </cell>
          <cell r="C1414">
            <v>38.32</v>
          </cell>
          <cell r="D1414">
            <v>53.66</v>
          </cell>
          <cell r="E1414">
            <v>25.02</v>
          </cell>
          <cell r="I1414">
            <v>38.105000000000004</v>
          </cell>
        </row>
        <row r="1415">
          <cell r="A1415">
            <v>42315</v>
          </cell>
          <cell r="B1415">
            <v>35.46</v>
          </cell>
          <cell r="C1415">
            <v>38.32</v>
          </cell>
          <cell r="D1415">
            <v>53.67</v>
          </cell>
          <cell r="E1415">
            <v>24.93</v>
          </cell>
          <cell r="I1415">
            <v>38.094999999999999</v>
          </cell>
        </row>
        <row r="1416">
          <cell r="A1416">
            <v>42316</v>
          </cell>
          <cell r="B1416">
            <v>35.46</v>
          </cell>
          <cell r="C1416">
            <v>38.32</v>
          </cell>
          <cell r="D1416">
            <v>53.67</v>
          </cell>
          <cell r="E1416">
            <v>24.93</v>
          </cell>
          <cell r="I1416">
            <v>38.094999999999999</v>
          </cell>
        </row>
        <row r="1417">
          <cell r="A1417">
            <v>42317</v>
          </cell>
          <cell r="B1417">
            <v>35.67</v>
          </cell>
          <cell r="C1417">
            <v>38.06</v>
          </cell>
          <cell r="D1417">
            <v>53.49</v>
          </cell>
          <cell r="E1417">
            <v>24.83</v>
          </cell>
          <cell r="I1417">
            <v>38.012500000000003</v>
          </cell>
        </row>
        <row r="1418">
          <cell r="A1418">
            <v>42318</v>
          </cell>
          <cell r="B1418">
            <v>35.74</v>
          </cell>
          <cell r="C1418">
            <v>38.21</v>
          </cell>
          <cell r="D1418">
            <v>53.82</v>
          </cell>
          <cell r="E1418">
            <v>24.93</v>
          </cell>
          <cell r="I1418">
            <v>38.175000000000004</v>
          </cell>
        </row>
        <row r="1419">
          <cell r="A1419">
            <v>42319</v>
          </cell>
          <cell r="B1419">
            <v>35.72</v>
          </cell>
          <cell r="C1419">
            <v>38.130000000000003</v>
          </cell>
          <cell r="D1419">
            <v>53.87</v>
          </cell>
          <cell r="E1419">
            <v>24.91</v>
          </cell>
          <cell r="I1419">
            <v>38.157499999999999</v>
          </cell>
        </row>
        <row r="1420">
          <cell r="A1420">
            <v>42320</v>
          </cell>
          <cell r="B1420">
            <v>35.630000000000003</v>
          </cell>
          <cell r="C1420">
            <v>38.159999999999997</v>
          </cell>
          <cell r="D1420">
            <v>54.07</v>
          </cell>
          <cell r="E1420">
            <v>25.17</v>
          </cell>
          <cell r="I1420">
            <v>38.257499999999993</v>
          </cell>
        </row>
        <row r="1421">
          <cell r="A1421">
            <v>42321</v>
          </cell>
          <cell r="B1421">
            <v>35.700000000000003</v>
          </cell>
          <cell r="C1421">
            <v>38.32</v>
          </cell>
          <cell r="D1421">
            <v>54.12</v>
          </cell>
          <cell r="E1421">
            <v>25.19</v>
          </cell>
          <cell r="I1421">
            <v>38.332500000000003</v>
          </cell>
        </row>
        <row r="1422">
          <cell r="A1422">
            <v>42322</v>
          </cell>
          <cell r="B1422">
            <v>35.79</v>
          </cell>
          <cell r="C1422">
            <v>38.29</v>
          </cell>
          <cell r="D1422">
            <v>54.28</v>
          </cell>
          <cell r="E1422">
            <v>25.14</v>
          </cell>
          <cell r="I1422">
            <v>38.375</v>
          </cell>
        </row>
        <row r="1423">
          <cell r="A1423">
            <v>42323</v>
          </cell>
          <cell r="B1423">
            <v>35.79</v>
          </cell>
          <cell r="C1423">
            <v>38.29</v>
          </cell>
          <cell r="D1423">
            <v>54.28</v>
          </cell>
          <cell r="E1423">
            <v>25.14</v>
          </cell>
          <cell r="I1423">
            <v>38.375</v>
          </cell>
        </row>
        <row r="1424">
          <cell r="A1424">
            <v>42324</v>
          </cell>
          <cell r="B1424">
            <v>35.799999999999997</v>
          </cell>
          <cell r="C1424">
            <v>38.130000000000003</v>
          </cell>
          <cell r="D1424">
            <v>54.24</v>
          </cell>
          <cell r="E1424">
            <v>25.19</v>
          </cell>
          <cell r="I1424">
            <v>38.340000000000003</v>
          </cell>
        </row>
        <row r="1425">
          <cell r="A1425">
            <v>42325</v>
          </cell>
          <cell r="B1425">
            <v>35.83</v>
          </cell>
          <cell r="C1425">
            <v>37.96</v>
          </cell>
          <cell r="D1425">
            <v>54.19</v>
          </cell>
          <cell r="E1425">
            <v>25.13</v>
          </cell>
          <cell r="I1425">
            <v>38.277499999999996</v>
          </cell>
        </row>
        <row r="1426">
          <cell r="A1426">
            <v>42326</v>
          </cell>
          <cell r="B1426">
            <v>35.869999999999997</v>
          </cell>
          <cell r="C1426">
            <v>37.909999999999997</v>
          </cell>
          <cell r="D1426">
            <v>54.33</v>
          </cell>
          <cell r="E1426">
            <v>25.22</v>
          </cell>
          <cell r="I1426">
            <v>38.332500000000003</v>
          </cell>
        </row>
        <row r="1427">
          <cell r="A1427">
            <v>42327</v>
          </cell>
          <cell r="B1427">
            <v>35.770000000000003</v>
          </cell>
          <cell r="C1427">
            <v>37.97</v>
          </cell>
          <cell r="D1427">
            <v>54.33</v>
          </cell>
          <cell r="E1427">
            <v>25.27</v>
          </cell>
          <cell r="I1427">
            <v>38.335000000000001</v>
          </cell>
        </row>
        <row r="1428">
          <cell r="A1428">
            <v>42328</v>
          </cell>
          <cell r="B1428">
            <v>35.64</v>
          </cell>
          <cell r="C1428">
            <v>37.94</v>
          </cell>
          <cell r="D1428">
            <v>54.21</v>
          </cell>
          <cell r="E1428">
            <v>25.34</v>
          </cell>
          <cell r="I1428">
            <v>38.282499999999999</v>
          </cell>
        </row>
        <row r="1429">
          <cell r="A1429">
            <v>42329</v>
          </cell>
          <cell r="B1429">
            <v>35.619999999999997</v>
          </cell>
          <cell r="C1429">
            <v>37.79</v>
          </cell>
          <cell r="D1429">
            <v>54.19</v>
          </cell>
          <cell r="E1429">
            <v>25.24</v>
          </cell>
          <cell r="I1429">
            <v>38.21</v>
          </cell>
        </row>
        <row r="1430">
          <cell r="A1430">
            <v>42330</v>
          </cell>
          <cell r="B1430">
            <v>35.619999999999997</v>
          </cell>
          <cell r="C1430">
            <v>37.79</v>
          </cell>
          <cell r="D1430">
            <v>54.19</v>
          </cell>
          <cell r="E1430">
            <v>25.24</v>
          </cell>
          <cell r="I1430">
            <v>38.21</v>
          </cell>
        </row>
        <row r="1431">
          <cell r="A1431">
            <v>42331</v>
          </cell>
          <cell r="B1431">
            <v>35.6</v>
          </cell>
          <cell r="C1431">
            <v>37.61</v>
          </cell>
          <cell r="D1431">
            <v>53.83</v>
          </cell>
          <cell r="E1431">
            <v>25.38</v>
          </cell>
          <cell r="I1431">
            <v>38.105000000000004</v>
          </cell>
        </row>
        <row r="1432">
          <cell r="A1432">
            <v>42332</v>
          </cell>
          <cell r="B1432">
            <v>35.71</v>
          </cell>
          <cell r="C1432">
            <v>37.75</v>
          </cell>
          <cell r="D1432">
            <v>53.8</v>
          </cell>
          <cell r="E1432">
            <v>25.41</v>
          </cell>
          <cell r="I1432">
            <v>38.167500000000004</v>
          </cell>
        </row>
        <row r="1433">
          <cell r="A1433">
            <v>42333</v>
          </cell>
          <cell r="B1433">
            <v>35.57</v>
          </cell>
          <cell r="C1433">
            <v>37.65</v>
          </cell>
          <cell r="D1433">
            <v>53.44</v>
          </cell>
          <cell r="E1433">
            <v>25.54</v>
          </cell>
          <cell r="I1433">
            <v>38.049999999999997</v>
          </cell>
        </row>
        <row r="1434">
          <cell r="A1434">
            <v>42334</v>
          </cell>
          <cell r="B1434">
            <v>35.57</v>
          </cell>
          <cell r="C1434">
            <v>37.53</v>
          </cell>
          <cell r="D1434">
            <v>53.55</v>
          </cell>
          <cell r="E1434">
            <v>25.41</v>
          </cell>
          <cell r="I1434">
            <v>38.015000000000001</v>
          </cell>
        </row>
        <row r="1435">
          <cell r="A1435">
            <v>42335</v>
          </cell>
          <cell r="B1435">
            <v>35.630000000000003</v>
          </cell>
          <cell r="C1435">
            <v>37.54</v>
          </cell>
          <cell r="D1435">
            <v>53.57</v>
          </cell>
          <cell r="E1435">
            <v>25.48</v>
          </cell>
          <cell r="I1435">
            <v>38.055</v>
          </cell>
        </row>
        <row r="1436">
          <cell r="A1436">
            <v>42336</v>
          </cell>
          <cell r="B1436">
            <v>35.659999999999997</v>
          </cell>
          <cell r="C1436">
            <v>37.659999999999997</v>
          </cell>
          <cell r="D1436">
            <v>53.59</v>
          </cell>
          <cell r="E1436">
            <v>25.33</v>
          </cell>
          <cell r="I1436">
            <v>38.06</v>
          </cell>
        </row>
        <row r="1437">
          <cell r="A1437">
            <v>42337</v>
          </cell>
          <cell r="B1437">
            <v>35.659999999999997</v>
          </cell>
          <cell r="C1437">
            <v>37.659999999999997</v>
          </cell>
          <cell r="D1437">
            <v>53.59</v>
          </cell>
          <cell r="E1437">
            <v>25.33</v>
          </cell>
          <cell r="I1437">
            <v>38.06</v>
          </cell>
        </row>
        <row r="1438">
          <cell r="A1438">
            <v>42338</v>
          </cell>
          <cell r="B1438">
            <v>35.78</v>
          </cell>
          <cell r="C1438">
            <v>37.6</v>
          </cell>
          <cell r="D1438">
            <v>53.56</v>
          </cell>
          <cell r="E1438">
            <v>25.4</v>
          </cell>
          <cell r="I1438">
            <v>38.085000000000001</v>
          </cell>
        </row>
        <row r="1439">
          <cell r="A1439">
            <v>42339</v>
          </cell>
          <cell r="B1439">
            <v>35.68</v>
          </cell>
          <cell r="C1439">
            <v>37.5</v>
          </cell>
          <cell r="D1439">
            <v>53.57</v>
          </cell>
          <cell r="E1439">
            <v>25.64</v>
          </cell>
          <cell r="I1439">
            <v>38.097499999999997</v>
          </cell>
        </row>
        <row r="1440">
          <cell r="A1440">
            <v>42340</v>
          </cell>
          <cell r="B1440">
            <v>35.61</v>
          </cell>
          <cell r="C1440">
            <v>37.6</v>
          </cell>
          <cell r="D1440">
            <v>53.45</v>
          </cell>
          <cell r="E1440">
            <v>25.76</v>
          </cell>
          <cell r="I1440">
            <v>38.105000000000004</v>
          </cell>
        </row>
        <row r="1441">
          <cell r="A1441">
            <v>42341</v>
          </cell>
          <cell r="B1441">
            <v>35.74</v>
          </cell>
          <cell r="C1441">
            <v>37.69</v>
          </cell>
          <cell r="D1441">
            <v>53.22</v>
          </cell>
          <cell r="E1441">
            <v>25.79</v>
          </cell>
          <cell r="I1441">
            <v>38.11</v>
          </cell>
        </row>
        <row r="1442">
          <cell r="A1442">
            <v>42342</v>
          </cell>
          <cell r="B1442">
            <v>35.64</v>
          </cell>
          <cell r="C1442">
            <v>38.619999999999997</v>
          </cell>
          <cell r="D1442">
            <v>53.67</v>
          </cell>
          <cell r="E1442">
            <v>25.84</v>
          </cell>
          <cell r="I1442">
            <v>38.442499999999995</v>
          </cell>
        </row>
        <row r="1443">
          <cell r="A1443">
            <v>42343</v>
          </cell>
          <cell r="B1443">
            <v>35.76</v>
          </cell>
          <cell r="C1443">
            <v>38.72</v>
          </cell>
          <cell r="D1443">
            <v>53.9</v>
          </cell>
          <cell r="E1443">
            <v>25.79</v>
          </cell>
          <cell r="I1443">
            <v>38.542499999999997</v>
          </cell>
        </row>
        <row r="1444">
          <cell r="A1444">
            <v>42344</v>
          </cell>
          <cell r="B1444">
            <v>35.76</v>
          </cell>
          <cell r="C1444">
            <v>38.72</v>
          </cell>
          <cell r="D1444">
            <v>53.9</v>
          </cell>
          <cell r="E1444">
            <v>25.79</v>
          </cell>
          <cell r="I1444">
            <v>38.542499999999997</v>
          </cell>
        </row>
        <row r="1445">
          <cell r="A1445">
            <v>42345</v>
          </cell>
          <cell r="B1445">
            <v>35.76</v>
          </cell>
          <cell r="C1445">
            <v>38.72</v>
          </cell>
          <cell r="D1445">
            <v>53.9</v>
          </cell>
          <cell r="E1445">
            <v>25.79</v>
          </cell>
          <cell r="I1445">
            <v>38.542499999999997</v>
          </cell>
        </row>
        <row r="1446">
          <cell r="A1446">
            <v>42346</v>
          </cell>
          <cell r="B1446">
            <v>35.729999999999997</v>
          </cell>
          <cell r="C1446">
            <v>38.479999999999997</v>
          </cell>
          <cell r="D1446">
            <v>53.54</v>
          </cell>
          <cell r="E1446">
            <v>25.65</v>
          </cell>
          <cell r="I1446">
            <v>38.35</v>
          </cell>
        </row>
        <row r="1447">
          <cell r="A1447">
            <v>42347</v>
          </cell>
          <cell r="B1447">
            <v>35.770000000000003</v>
          </cell>
          <cell r="C1447">
            <v>38.700000000000003</v>
          </cell>
          <cell r="D1447">
            <v>53.49</v>
          </cell>
          <cell r="E1447">
            <v>25.59</v>
          </cell>
          <cell r="I1447">
            <v>38.387500000000003</v>
          </cell>
        </row>
        <row r="1448">
          <cell r="A1448">
            <v>42348</v>
          </cell>
          <cell r="B1448">
            <v>35.840000000000003</v>
          </cell>
          <cell r="C1448">
            <v>38.97</v>
          </cell>
          <cell r="D1448">
            <v>53.71</v>
          </cell>
          <cell r="E1448">
            <v>25.33</v>
          </cell>
          <cell r="I1448">
            <v>38.462500000000006</v>
          </cell>
        </row>
        <row r="1449">
          <cell r="A1449">
            <v>42349</v>
          </cell>
          <cell r="B1449">
            <v>35.840000000000003</v>
          </cell>
          <cell r="C1449">
            <v>38.94</v>
          </cell>
          <cell r="D1449">
            <v>54.05</v>
          </cell>
          <cell r="E1449">
            <v>25.72</v>
          </cell>
          <cell r="I1449">
            <v>38.637499999999996</v>
          </cell>
        </row>
        <row r="1450">
          <cell r="A1450">
            <v>42350</v>
          </cell>
          <cell r="B1450">
            <v>35.909999999999997</v>
          </cell>
          <cell r="C1450">
            <v>39.049999999999997</v>
          </cell>
          <cell r="D1450">
            <v>54.17</v>
          </cell>
          <cell r="E1450">
            <v>25.64</v>
          </cell>
          <cell r="I1450">
            <v>38.692499999999995</v>
          </cell>
        </row>
        <row r="1451">
          <cell r="A1451">
            <v>42351</v>
          </cell>
          <cell r="B1451">
            <v>35.909999999999997</v>
          </cell>
          <cell r="C1451">
            <v>39.049999999999997</v>
          </cell>
          <cell r="D1451">
            <v>54.17</v>
          </cell>
          <cell r="E1451">
            <v>25.64</v>
          </cell>
          <cell r="I1451">
            <v>38.692499999999995</v>
          </cell>
        </row>
        <row r="1452">
          <cell r="A1452">
            <v>42352</v>
          </cell>
          <cell r="B1452">
            <v>36.020000000000003</v>
          </cell>
          <cell r="C1452">
            <v>39.369999999999997</v>
          </cell>
          <cell r="D1452">
            <v>54.53</v>
          </cell>
          <cell r="E1452">
            <v>25.57</v>
          </cell>
          <cell r="I1452">
            <v>38.872500000000002</v>
          </cell>
        </row>
        <row r="1453">
          <cell r="A1453">
            <v>42353</v>
          </cell>
          <cell r="B1453">
            <v>35.94</v>
          </cell>
          <cell r="C1453">
            <v>39.299999999999997</v>
          </cell>
          <cell r="D1453">
            <v>54.23</v>
          </cell>
          <cell r="E1453">
            <v>25.8</v>
          </cell>
          <cell r="I1453">
            <v>38.817500000000003</v>
          </cell>
        </row>
        <row r="1454">
          <cell r="A1454">
            <v>42354</v>
          </cell>
          <cell r="B1454">
            <v>35.840000000000003</v>
          </cell>
          <cell r="C1454">
            <v>38.979999999999997</v>
          </cell>
          <cell r="D1454">
            <v>53.71</v>
          </cell>
          <cell r="E1454">
            <v>25.54</v>
          </cell>
          <cell r="I1454">
            <v>38.517499999999998</v>
          </cell>
        </row>
        <row r="1455">
          <cell r="A1455">
            <v>42355</v>
          </cell>
          <cell r="B1455">
            <v>35.85</v>
          </cell>
          <cell r="C1455">
            <v>38.68</v>
          </cell>
          <cell r="D1455">
            <v>53.43</v>
          </cell>
          <cell r="E1455">
            <v>25.51</v>
          </cell>
          <cell r="I1455">
            <v>38.3675</v>
          </cell>
        </row>
        <row r="1456">
          <cell r="A1456">
            <v>42356</v>
          </cell>
          <cell r="B1456">
            <v>36.04</v>
          </cell>
          <cell r="C1456">
            <v>38.82</v>
          </cell>
          <cell r="D1456">
            <v>53.52</v>
          </cell>
          <cell r="E1456">
            <v>25.41</v>
          </cell>
          <cell r="I1456">
            <v>38.447499999999998</v>
          </cell>
        </row>
        <row r="1457">
          <cell r="A1457">
            <v>42357</v>
          </cell>
          <cell r="B1457">
            <v>36.01</v>
          </cell>
          <cell r="C1457">
            <v>38.76</v>
          </cell>
          <cell r="D1457">
            <v>53.55</v>
          </cell>
          <cell r="E1457">
            <v>25.34</v>
          </cell>
          <cell r="I1457">
            <v>38.414999999999999</v>
          </cell>
        </row>
        <row r="1458">
          <cell r="A1458">
            <v>42358</v>
          </cell>
          <cell r="B1458">
            <v>36.01</v>
          </cell>
          <cell r="C1458">
            <v>38.76</v>
          </cell>
          <cell r="D1458">
            <v>53.55</v>
          </cell>
          <cell r="E1458">
            <v>25.34</v>
          </cell>
          <cell r="I1458">
            <v>38.414999999999999</v>
          </cell>
        </row>
        <row r="1459">
          <cell r="A1459">
            <v>42359</v>
          </cell>
          <cell r="B1459">
            <v>36.01</v>
          </cell>
          <cell r="C1459">
            <v>38.909999999999997</v>
          </cell>
          <cell r="D1459">
            <v>53.47</v>
          </cell>
          <cell r="E1459">
            <v>25.5</v>
          </cell>
          <cell r="I1459">
            <v>38.472499999999997</v>
          </cell>
        </row>
        <row r="1460">
          <cell r="A1460">
            <v>42360</v>
          </cell>
          <cell r="B1460">
            <v>35.94</v>
          </cell>
          <cell r="C1460">
            <v>38.96</v>
          </cell>
          <cell r="D1460">
            <v>53.28</v>
          </cell>
          <cell r="E1460">
            <v>25.57</v>
          </cell>
          <cell r="I1460">
            <v>38.4375</v>
          </cell>
        </row>
        <row r="1461">
          <cell r="A1461">
            <v>42361</v>
          </cell>
          <cell r="B1461">
            <v>35.93</v>
          </cell>
          <cell r="C1461">
            <v>39.090000000000003</v>
          </cell>
          <cell r="D1461">
            <v>53.03</v>
          </cell>
          <cell r="E1461">
            <v>25.71</v>
          </cell>
          <cell r="I1461">
            <v>38.440000000000005</v>
          </cell>
        </row>
        <row r="1462">
          <cell r="A1462">
            <v>42362</v>
          </cell>
          <cell r="B1462">
            <v>35.99</v>
          </cell>
          <cell r="C1462">
            <v>39.049999999999997</v>
          </cell>
          <cell r="D1462">
            <v>53.32</v>
          </cell>
          <cell r="E1462">
            <v>25.79</v>
          </cell>
          <cell r="I1462">
            <v>38.537499999999994</v>
          </cell>
        </row>
        <row r="1463">
          <cell r="A1463">
            <v>42363</v>
          </cell>
          <cell r="B1463">
            <v>35.94</v>
          </cell>
          <cell r="C1463">
            <v>39.08</v>
          </cell>
          <cell r="D1463">
            <v>53.48</v>
          </cell>
          <cell r="E1463">
            <v>25.86</v>
          </cell>
          <cell r="I1463">
            <v>38.590000000000003</v>
          </cell>
        </row>
        <row r="1464">
          <cell r="A1464">
            <v>42364</v>
          </cell>
          <cell r="B1464">
            <v>35.909999999999997</v>
          </cell>
          <cell r="C1464">
            <v>39.17</v>
          </cell>
          <cell r="D1464">
            <v>53.46</v>
          </cell>
          <cell r="E1464">
            <v>25.77</v>
          </cell>
          <cell r="I1464">
            <v>38.577500000000001</v>
          </cell>
        </row>
        <row r="1465">
          <cell r="A1465">
            <v>42365</v>
          </cell>
          <cell r="B1465">
            <v>35.909999999999997</v>
          </cell>
          <cell r="C1465">
            <v>39.17</v>
          </cell>
          <cell r="D1465">
            <v>53.46</v>
          </cell>
          <cell r="E1465">
            <v>25.77</v>
          </cell>
          <cell r="I1465">
            <v>38.577500000000001</v>
          </cell>
        </row>
        <row r="1466">
          <cell r="A1466">
            <v>42366</v>
          </cell>
          <cell r="B1466">
            <v>35.950000000000003</v>
          </cell>
          <cell r="C1466">
            <v>39.19</v>
          </cell>
          <cell r="D1466">
            <v>53.39</v>
          </cell>
          <cell r="E1466">
            <v>25.83</v>
          </cell>
          <cell r="I1466">
            <v>38.590000000000003</v>
          </cell>
        </row>
        <row r="1467">
          <cell r="A1467">
            <v>42367</v>
          </cell>
          <cell r="B1467">
            <v>35.94</v>
          </cell>
          <cell r="C1467">
            <v>39.229999999999997</v>
          </cell>
          <cell r="D1467">
            <v>53.32</v>
          </cell>
          <cell r="E1467">
            <v>25.79</v>
          </cell>
          <cell r="I1467">
            <v>38.569999999999993</v>
          </cell>
        </row>
        <row r="1468">
          <cell r="A1468">
            <v>42368</v>
          </cell>
          <cell r="B1468">
            <v>35.950000000000003</v>
          </cell>
          <cell r="C1468">
            <v>39.04</v>
          </cell>
          <cell r="D1468">
            <v>53.06</v>
          </cell>
          <cell r="E1468">
            <v>25.9</v>
          </cell>
          <cell r="I1468">
            <v>38.487500000000004</v>
          </cell>
        </row>
        <row r="1469">
          <cell r="A1469">
            <v>42369</v>
          </cell>
          <cell r="B1469">
            <v>35.950000000000003</v>
          </cell>
          <cell r="C1469">
            <v>39.04</v>
          </cell>
          <cell r="D1469">
            <v>53.06</v>
          </cell>
          <cell r="E1469">
            <v>25.9</v>
          </cell>
          <cell r="I1469">
            <v>38.487500000000004</v>
          </cell>
        </row>
        <row r="1470">
          <cell r="A1470">
            <v>42370</v>
          </cell>
          <cell r="B1470">
            <v>35.950000000000003</v>
          </cell>
          <cell r="C1470">
            <v>39.04</v>
          </cell>
          <cell r="D1470">
            <v>53.06</v>
          </cell>
          <cell r="E1470">
            <v>25.9</v>
          </cell>
          <cell r="I1470">
            <v>38.487500000000004</v>
          </cell>
        </row>
        <row r="1471">
          <cell r="A1471">
            <v>42371</v>
          </cell>
          <cell r="B1471">
            <v>35.950000000000003</v>
          </cell>
          <cell r="C1471">
            <v>39.04</v>
          </cell>
          <cell r="D1471">
            <v>53.06</v>
          </cell>
          <cell r="E1471">
            <v>25.9</v>
          </cell>
          <cell r="I1471">
            <v>38.487500000000004</v>
          </cell>
        </row>
        <row r="1472">
          <cell r="A1472">
            <v>42372</v>
          </cell>
          <cell r="B1472">
            <v>35.950000000000003</v>
          </cell>
          <cell r="C1472">
            <v>39.04</v>
          </cell>
          <cell r="D1472">
            <v>53.06</v>
          </cell>
          <cell r="E1472">
            <v>25.9</v>
          </cell>
          <cell r="I1472">
            <v>38.487500000000004</v>
          </cell>
        </row>
        <row r="1473">
          <cell r="A1473">
            <v>42373</v>
          </cell>
          <cell r="B1473">
            <v>36.03</v>
          </cell>
          <cell r="C1473">
            <v>38.79</v>
          </cell>
          <cell r="D1473">
            <v>52.73</v>
          </cell>
          <cell r="E1473">
            <v>25.78</v>
          </cell>
          <cell r="I1473">
            <v>38.332499999999996</v>
          </cell>
        </row>
        <row r="1474">
          <cell r="A1474">
            <v>42374</v>
          </cell>
          <cell r="B1474">
            <v>36.020000000000003</v>
          </cell>
          <cell r="C1474">
            <v>38.78</v>
          </cell>
          <cell r="D1474">
            <v>52.79</v>
          </cell>
          <cell r="E1474">
            <v>25.63</v>
          </cell>
          <cell r="I1474">
            <v>38.305</v>
          </cell>
        </row>
        <row r="1475">
          <cell r="A1475">
            <v>42375</v>
          </cell>
          <cell r="B1475">
            <v>36</v>
          </cell>
          <cell r="C1475">
            <v>38.520000000000003</v>
          </cell>
          <cell r="D1475">
            <v>52.6</v>
          </cell>
          <cell r="E1475">
            <v>25.43</v>
          </cell>
          <cell r="I1475">
            <v>38.137500000000003</v>
          </cell>
        </row>
        <row r="1476">
          <cell r="A1476">
            <v>42376</v>
          </cell>
          <cell r="B1476">
            <v>36.15</v>
          </cell>
          <cell r="C1476">
            <v>38.79</v>
          </cell>
          <cell r="D1476">
            <v>52.69</v>
          </cell>
          <cell r="E1476">
            <v>25.57</v>
          </cell>
          <cell r="I1476">
            <v>38.299999999999997</v>
          </cell>
        </row>
        <row r="1477">
          <cell r="A1477">
            <v>42377</v>
          </cell>
          <cell r="B1477">
            <v>36.06</v>
          </cell>
          <cell r="C1477">
            <v>39.020000000000003</v>
          </cell>
          <cell r="D1477">
            <v>52.47</v>
          </cell>
          <cell r="E1477">
            <v>25.15</v>
          </cell>
          <cell r="I1477">
            <v>38.175000000000004</v>
          </cell>
        </row>
        <row r="1478">
          <cell r="A1478">
            <v>42378</v>
          </cell>
          <cell r="B1478">
            <v>36.14</v>
          </cell>
          <cell r="C1478">
            <v>39.049999999999997</v>
          </cell>
          <cell r="D1478">
            <v>52.62</v>
          </cell>
          <cell r="E1478">
            <v>25.09</v>
          </cell>
          <cell r="I1478">
            <v>38.225000000000001</v>
          </cell>
        </row>
        <row r="1479">
          <cell r="A1479">
            <v>42379</v>
          </cell>
          <cell r="B1479">
            <v>36.14</v>
          </cell>
          <cell r="C1479">
            <v>39.049999999999997</v>
          </cell>
          <cell r="D1479">
            <v>52.62</v>
          </cell>
          <cell r="E1479">
            <v>25.09</v>
          </cell>
          <cell r="I1479">
            <v>38.225000000000001</v>
          </cell>
        </row>
        <row r="1480">
          <cell r="A1480">
            <v>42380</v>
          </cell>
          <cell r="B1480">
            <v>36.15</v>
          </cell>
          <cell r="C1480">
            <v>39.31</v>
          </cell>
          <cell r="D1480">
            <v>52.27</v>
          </cell>
          <cell r="E1480">
            <v>24.91</v>
          </cell>
          <cell r="I1480">
            <v>38.160000000000004</v>
          </cell>
        </row>
        <row r="1481">
          <cell r="A1481">
            <v>42381</v>
          </cell>
          <cell r="B1481">
            <v>36.119999999999997</v>
          </cell>
          <cell r="C1481">
            <v>38.94</v>
          </cell>
          <cell r="D1481">
            <v>52.28</v>
          </cell>
          <cell r="E1481">
            <v>25</v>
          </cell>
          <cell r="I1481">
            <v>38.085000000000001</v>
          </cell>
        </row>
        <row r="1482">
          <cell r="A1482">
            <v>42382</v>
          </cell>
          <cell r="B1482">
            <v>36.119999999999997</v>
          </cell>
          <cell r="C1482">
            <v>38.869999999999997</v>
          </cell>
          <cell r="D1482">
            <v>52.01</v>
          </cell>
          <cell r="E1482">
            <v>25.07</v>
          </cell>
          <cell r="I1482">
            <v>38.017499999999998</v>
          </cell>
        </row>
        <row r="1483">
          <cell r="A1483">
            <v>42383</v>
          </cell>
          <cell r="B1483">
            <v>36.17</v>
          </cell>
          <cell r="C1483">
            <v>39.15</v>
          </cell>
          <cell r="D1483">
            <v>51.83</v>
          </cell>
          <cell r="E1483">
            <v>24.78</v>
          </cell>
          <cell r="I1483">
            <v>37.982500000000002</v>
          </cell>
        </row>
        <row r="1484">
          <cell r="A1484">
            <v>42384</v>
          </cell>
          <cell r="B1484">
            <v>36.17</v>
          </cell>
          <cell r="C1484">
            <v>39.08</v>
          </cell>
          <cell r="D1484">
            <v>51.9</v>
          </cell>
          <cell r="E1484">
            <v>24.96</v>
          </cell>
          <cell r="I1484">
            <v>38.027500000000003</v>
          </cell>
        </row>
        <row r="1485">
          <cell r="A1485">
            <v>42385</v>
          </cell>
          <cell r="B1485">
            <v>36.21</v>
          </cell>
          <cell r="C1485">
            <v>39.271250000000002</v>
          </cell>
          <cell r="D1485">
            <v>51.792499999999997</v>
          </cell>
          <cell r="E1485">
            <v>24.532499999999999</v>
          </cell>
          <cell r="I1485">
            <v>37.951562500000001</v>
          </cell>
        </row>
        <row r="1486">
          <cell r="A1486">
            <v>42386</v>
          </cell>
          <cell r="B1486">
            <v>36.21</v>
          </cell>
          <cell r="C1486">
            <v>39.271250000000002</v>
          </cell>
          <cell r="D1486">
            <v>51.792499999999997</v>
          </cell>
          <cell r="E1486">
            <v>24.532499999999999</v>
          </cell>
          <cell r="I1486">
            <v>37.951562500000001</v>
          </cell>
        </row>
        <row r="1487">
          <cell r="A1487">
            <v>42387</v>
          </cell>
          <cell r="B1487">
            <v>36.19</v>
          </cell>
          <cell r="C1487">
            <v>39.21</v>
          </cell>
          <cell r="D1487">
            <v>51.41</v>
          </cell>
          <cell r="E1487">
            <v>24.63</v>
          </cell>
          <cell r="I1487">
            <v>37.86</v>
          </cell>
        </row>
        <row r="1488">
          <cell r="A1488">
            <v>42388</v>
          </cell>
          <cell r="B1488">
            <v>36.14</v>
          </cell>
          <cell r="C1488">
            <v>39.1</v>
          </cell>
          <cell r="D1488">
            <v>51.28</v>
          </cell>
          <cell r="E1488">
            <v>24.59</v>
          </cell>
          <cell r="I1488">
            <v>37.777500000000003</v>
          </cell>
        </row>
        <row r="1489">
          <cell r="A1489">
            <v>42389</v>
          </cell>
          <cell r="B1489">
            <v>36.14</v>
          </cell>
          <cell r="C1489">
            <v>39.25</v>
          </cell>
          <cell r="D1489">
            <v>50.98</v>
          </cell>
          <cell r="E1489">
            <v>24.63</v>
          </cell>
          <cell r="I1489">
            <v>37.75</v>
          </cell>
        </row>
        <row r="1490">
          <cell r="A1490">
            <v>42390</v>
          </cell>
          <cell r="B1490">
            <v>36.119999999999997</v>
          </cell>
          <cell r="C1490">
            <v>39.03</v>
          </cell>
          <cell r="D1490">
            <v>51</v>
          </cell>
          <cell r="E1490">
            <v>24.76</v>
          </cell>
          <cell r="I1490">
            <v>37.727499999999999</v>
          </cell>
        </row>
        <row r="1491">
          <cell r="A1491">
            <v>42391</v>
          </cell>
          <cell r="B1491">
            <v>36.07</v>
          </cell>
          <cell r="C1491">
            <v>38.869999999999997</v>
          </cell>
          <cell r="D1491">
            <v>51.06</v>
          </cell>
          <cell r="E1491">
            <v>24.98</v>
          </cell>
          <cell r="I1491">
            <v>37.744999999999997</v>
          </cell>
        </row>
        <row r="1492">
          <cell r="A1492">
            <v>42392</v>
          </cell>
          <cell r="B1492">
            <v>35.909999999999997</v>
          </cell>
          <cell r="C1492">
            <v>38.68</v>
          </cell>
          <cell r="D1492">
            <v>50.91</v>
          </cell>
          <cell r="E1492">
            <v>24.81</v>
          </cell>
          <cell r="I1492">
            <v>37.577500000000001</v>
          </cell>
        </row>
        <row r="1493">
          <cell r="A1493">
            <v>42393</v>
          </cell>
          <cell r="B1493">
            <v>35.909999999999997</v>
          </cell>
          <cell r="C1493">
            <v>38.68</v>
          </cell>
          <cell r="D1493">
            <v>50.91</v>
          </cell>
          <cell r="E1493">
            <v>24.81</v>
          </cell>
          <cell r="I1493">
            <v>37.577500000000001</v>
          </cell>
        </row>
        <row r="1494">
          <cell r="A1494">
            <v>42394</v>
          </cell>
          <cell r="B1494">
            <v>35.89</v>
          </cell>
          <cell r="C1494">
            <v>38.53</v>
          </cell>
          <cell r="D1494">
            <v>51</v>
          </cell>
          <cell r="E1494">
            <v>24.8</v>
          </cell>
          <cell r="I1494">
            <v>37.555</v>
          </cell>
        </row>
        <row r="1495">
          <cell r="A1495">
            <v>42395</v>
          </cell>
          <cell r="B1495">
            <v>35.85</v>
          </cell>
          <cell r="C1495">
            <v>38.659999999999997</v>
          </cell>
          <cell r="D1495">
            <v>50.78</v>
          </cell>
          <cell r="E1495">
            <v>24.61</v>
          </cell>
          <cell r="I1495">
            <v>37.474999999999994</v>
          </cell>
        </row>
        <row r="1496">
          <cell r="A1496">
            <v>42396</v>
          </cell>
          <cell r="B1496">
            <v>35.68</v>
          </cell>
          <cell r="C1496">
            <v>38.520000000000003</v>
          </cell>
          <cell r="D1496">
            <v>50.92</v>
          </cell>
          <cell r="E1496">
            <v>24.82</v>
          </cell>
          <cell r="I1496">
            <v>37.484999999999999</v>
          </cell>
        </row>
        <row r="1497">
          <cell r="A1497">
            <v>42397</v>
          </cell>
          <cell r="B1497">
            <v>35.71</v>
          </cell>
          <cell r="C1497">
            <v>38.659999999999997</v>
          </cell>
          <cell r="D1497">
            <v>50.67</v>
          </cell>
          <cell r="E1497">
            <v>24.85</v>
          </cell>
          <cell r="I1497">
            <v>37.472500000000004</v>
          </cell>
        </row>
        <row r="1498">
          <cell r="A1498">
            <v>42398</v>
          </cell>
          <cell r="B1498">
            <v>35.68</v>
          </cell>
          <cell r="C1498">
            <v>38.78</v>
          </cell>
          <cell r="D1498">
            <v>50.99</v>
          </cell>
          <cell r="E1498">
            <v>25.03</v>
          </cell>
          <cell r="I1498">
            <v>37.620000000000005</v>
          </cell>
        </row>
        <row r="1499">
          <cell r="A1499">
            <v>42399</v>
          </cell>
          <cell r="B1499">
            <v>35.56</v>
          </cell>
          <cell r="C1499">
            <v>38.520000000000003</v>
          </cell>
          <cell r="D1499">
            <v>50.82</v>
          </cell>
          <cell r="E1499">
            <v>24.84</v>
          </cell>
          <cell r="I1499">
            <v>37.435000000000002</v>
          </cell>
        </row>
        <row r="1500">
          <cell r="A1500">
            <v>42400</v>
          </cell>
          <cell r="B1500">
            <v>35.56</v>
          </cell>
          <cell r="C1500">
            <v>38.520000000000003</v>
          </cell>
          <cell r="D1500">
            <v>50.82</v>
          </cell>
          <cell r="E1500">
            <v>24.84</v>
          </cell>
          <cell r="I1500">
            <v>37.435000000000002</v>
          </cell>
        </row>
        <row r="1501">
          <cell r="A1501">
            <v>42401</v>
          </cell>
          <cell r="B1501">
            <v>35.549999999999997</v>
          </cell>
          <cell r="C1501">
            <v>38.340000000000003</v>
          </cell>
          <cell r="D1501">
            <v>50.46</v>
          </cell>
          <cell r="E1501">
            <v>24.81</v>
          </cell>
          <cell r="I1501">
            <v>37.29</v>
          </cell>
        </row>
        <row r="1502">
          <cell r="A1502">
            <v>42402</v>
          </cell>
          <cell r="B1502">
            <v>35.450000000000003</v>
          </cell>
          <cell r="C1502">
            <v>38.46</v>
          </cell>
          <cell r="D1502">
            <v>50.91</v>
          </cell>
          <cell r="E1502">
            <v>24.87</v>
          </cell>
          <cell r="I1502">
            <v>37.422499999999999</v>
          </cell>
        </row>
        <row r="1503">
          <cell r="A1503">
            <v>42403</v>
          </cell>
          <cell r="B1503">
            <v>35.659999999999997</v>
          </cell>
          <cell r="C1503">
            <v>38.78</v>
          </cell>
          <cell r="D1503">
            <v>51.14</v>
          </cell>
          <cell r="E1503">
            <v>24.73</v>
          </cell>
          <cell r="I1503">
            <v>37.577500000000001</v>
          </cell>
        </row>
        <row r="1504">
          <cell r="A1504">
            <v>42404</v>
          </cell>
          <cell r="B1504">
            <v>35.44</v>
          </cell>
          <cell r="C1504">
            <v>39.11</v>
          </cell>
          <cell r="D1504">
            <v>51.49</v>
          </cell>
          <cell r="E1504">
            <v>25.18</v>
          </cell>
          <cell r="I1504">
            <v>37.805</v>
          </cell>
        </row>
        <row r="1505">
          <cell r="A1505">
            <v>42405</v>
          </cell>
          <cell r="B1505">
            <v>35.450000000000003</v>
          </cell>
          <cell r="C1505">
            <v>39.54</v>
          </cell>
          <cell r="D1505">
            <v>51.46</v>
          </cell>
          <cell r="E1505">
            <v>25.22</v>
          </cell>
          <cell r="I1505">
            <v>37.917500000000004</v>
          </cell>
        </row>
        <row r="1506">
          <cell r="A1506">
            <v>42406</v>
          </cell>
          <cell r="B1506">
            <v>35.35</v>
          </cell>
          <cell r="C1506">
            <v>39.340000000000003</v>
          </cell>
          <cell r="D1506">
            <v>51.17</v>
          </cell>
          <cell r="E1506">
            <v>25.02</v>
          </cell>
          <cell r="I1506">
            <v>37.72</v>
          </cell>
        </row>
        <row r="1507">
          <cell r="A1507">
            <v>42407</v>
          </cell>
          <cell r="B1507">
            <v>35.35</v>
          </cell>
          <cell r="C1507">
            <v>39.340000000000003</v>
          </cell>
          <cell r="D1507">
            <v>51.17</v>
          </cell>
          <cell r="E1507">
            <v>25.02</v>
          </cell>
          <cell r="I1507">
            <v>37.72</v>
          </cell>
        </row>
        <row r="1508">
          <cell r="A1508">
            <v>42408</v>
          </cell>
          <cell r="B1508">
            <v>35.369999999999997</v>
          </cell>
          <cell r="C1508">
            <v>39.229999999999997</v>
          </cell>
          <cell r="D1508">
            <v>51.13</v>
          </cell>
          <cell r="E1508">
            <v>24.85</v>
          </cell>
          <cell r="I1508">
            <v>37.644999999999996</v>
          </cell>
        </row>
        <row r="1509">
          <cell r="A1509">
            <v>42409</v>
          </cell>
          <cell r="B1509">
            <v>35.36</v>
          </cell>
          <cell r="C1509">
            <v>39.43</v>
          </cell>
          <cell r="D1509">
            <v>50.83</v>
          </cell>
          <cell r="E1509">
            <v>24.61</v>
          </cell>
          <cell r="I1509">
            <v>37.557499999999997</v>
          </cell>
        </row>
        <row r="1510">
          <cell r="A1510">
            <v>42410</v>
          </cell>
          <cell r="B1510">
            <v>35.25</v>
          </cell>
          <cell r="C1510">
            <v>39.619999999999997</v>
          </cell>
          <cell r="D1510">
            <v>50.78</v>
          </cell>
          <cell r="E1510">
            <v>24.6</v>
          </cell>
          <cell r="I1510">
            <v>37.5625</v>
          </cell>
        </row>
        <row r="1511">
          <cell r="A1511">
            <v>42411</v>
          </cell>
          <cell r="B1511">
            <v>35.1</v>
          </cell>
          <cell r="C1511">
            <v>39.51</v>
          </cell>
          <cell r="D1511">
            <v>50.9</v>
          </cell>
          <cell r="E1511">
            <v>24.76</v>
          </cell>
          <cell r="I1511">
            <v>37.567499999999995</v>
          </cell>
        </row>
        <row r="1512">
          <cell r="A1512">
            <v>42412</v>
          </cell>
          <cell r="B1512">
            <v>35.090000000000003</v>
          </cell>
          <cell r="C1512">
            <v>39.479999999999997</v>
          </cell>
          <cell r="D1512">
            <v>50.56</v>
          </cell>
          <cell r="E1512">
            <v>24.63</v>
          </cell>
          <cell r="I1512">
            <v>37.44</v>
          </cell>
        </row>
        <row r="1513">
          <cell r="A1513">
            <v>42413</v>
          </cell>
          <cell r="B1513">
            <v>35.43</v>
          </cell>
          <cell r="C1513">
            <v>39.75</v>
          </cell>
          <cell r="D1513">
            <v>51.31</v>
          </cell>
          <cell r="E1513">
            <v>24.81</v>
          </cell>
          <cell r="I1513">
            <v>37.825000000000003</v>
          </cell>
        </row>
        <row r="1514">
          <cell r="A1514">
            <v>42414</v>
          </cell>
          <cell r="B1514">
            <v>35.43</v>
          </cell>
          <cell r="C1514">
            <v>39.75</v>
          </cell>
          <cell r="D1514">
            <v>51.31</v>
          </cell>
          <cell r="E1514">
            <v>24.81</v>
          </cell>
          <cell r="I1514">
            <v>37.825000000000003</v>
          </cell>
        </row>
        <row r="1515">
          <cell r="A1515">
            <v>42415</v>
          </cell>
          <cell r="B1515">
            <v>35.5</v>
          </cell>
          <cell r="C1515">
            <v>39.67</v>
          </cell>
          <cell r="D1515">
            <v>51.3</v>
          </cell>
          <cell r="E1515">
            <v>25.01</v>
          </cell>
          <cell r="I1515">
            <v>37.869999999999997</v>
          </cell>
        </row>
        <row r="1516">
          <cell r="A1516">
            <v>42416</v>
          </cell>
          <cell r="B1516">
            <v>35.450000000000003</v>
          </cell>
          <cell r="C1516">
            <v>39.42</v>
          </cell>
          <cell r="D1516">
            <v>50.99</v>
          </cell>
          <cell r="E1516">
            <v>25.13</v>
          </cell>
          <cell r="I1516">
            <v>37.747500000000002</v>
          </cell>
        </row>
        <row r="1517">
          <cell r="A1517">
            <v>42417</v>
          </cell>
          <cell r="B1517">
            <v>35.51</v>
          </cell>
          <cell r="C1517">
            <v>39.36</v>
          </cell>
          <cell r="D1517">
            <v>50.55</v>
          </cell>
          <cell r="E1517">
            <v>24.91</v>
          </cell>
          <cell r="I1517">
            <v>37.582500000000003</v>
          </cell>
        </row>
        <row r="1518">
          <cell r="A1518">
            <v>42418</v>
          </cell>
          <cell r="B1518">
            <v>35.44</v>
          </cell>
          <cell r="C1518">
            <v>39.25</v>
          </cell>
          <cell r="D1518">
            <v>50.41</v>
          </cell>
          <cell r="E1518">
            <v>25.07</v>
          </cell>
          <cell r="I1518">
            <v>37.542499999999997</v>
          </cell>
        </row>
        <row r="1519">
          <cell r="A1519">
            <v>42419</v>
          </cell>
          <cell r="B1519">
            <v>35.42</v>
          </cell>
          <cell r="C1519">
            <v>39.19</v>
          </cell>
          <cell r="D1519">
            <v>50.53</v>
          </cell>
          <cell r="E1519">
            <v>25.02</v>
          </cell>
          <cell r="I1519">
            <v>37.54</v>
          </cell>
        </row>
        <row r="1520">
          <cell r="A1520">
            <v>42420</v>
          </cell>
          <cell r="B1520">
            <v>35.549999999999997</v>
          </cell>
          <cell r="C1520">
            <v>39.29</v>
          </cell>
          <cell r="D1520">
            <v>50.73</v>
          </cell>
          <cell r="E1520">
            <v>24.92</v>
          </cell>
          <cell r="I1520">
            <v>37.622500000000002</v>
          </cell>
        </row>
        <row r="1521">
          <cell r="A1521">
            <v>42421</v>
          </cell>
          <cell r="B1521">
            <v>35.549999999999997</v>
          </cell>
          <cell r="C1521">
            <v>39.29</v>
          </cell>
          <cell r="D1521">
            <v>50.73</v>
          </cell>
          <cell r="E1521">
            <v>24.92</v>
          </cell>
          <cell r="I1521">
            <v>37.622500000000002</v>
          </cell>
        </row>
        <row r="1522">
          <cell r="A1522">
            <v>42422</v>
          </cell>
          <cell r="B1522">
            <v>35.549999999999997</v>
          </cell>
          <cell r="C1522">
            <v>39.29</v>
          </cell>
          <cell r="D1522">
            <v>50.73</v>
          </cell>
          <cell r="E1522">
            <v>24.92</v>
          </cell>
          <cell r="I1522">
            <v>37.622500000000002</v>
          </cell>
        </row>
        <row r="1523">
          <cell r="A1523">
            <v>42423</v>
          </cell>
          <cell r="B1523">
            <v>35.61</v>
          </cell>
          <cell r="C1523">
            <v>39.1</v>
          </cell>
          <cell r="D1523">
            <v>50.14</v>
          </cell>
          <cell r="E1523">
            <v>25.44</v>
          </cell>
          <cell r="I1523">
            <v>37.572500000000005</v>
          </cell>
        </row>
        <row r="1524">
          <cell r="A1524">
            <v>42424</v>
          </cell>
          <cell r="B1524">
            <v>35.57</v>
          </cell>
          <cell r="C1524">
            <v>38.97</v>
          </cell>
          <cell r="D1524">
            <v>49.6</v>
          </cell>
          <cell r="E1524">
            <v>25.31</v>
          </cell>
          <cell r="I1524">
            <v>37.362499999999997</v>
          </cell>
        </row>
        <row r="1525">
          <cell r="A1525">
            <v>42425</v>
          </cell>
          <cell r="B1525">
            <v>35.53</v>
          </cell>
          <cell r="C1525">
            <v>38.94</v>
          </cell>
          <cell r="D1525">
            <v>49.26</v>
          </cell>
          <cell r="E1525">
            <v>25.19</v>
          </cell>
          <cell r="I1525">
            <v>37.229999999999997</v>
          </cell>
        </row>
        <row r="1526">
          <cell r="A1526">
            <v>42426</v>
          </cell>
          <cell r="B1526">
            <v>35.5</v>
          </cell>
          <cell r="C1526">
            <v>39.03</v>
          </cell>
          <cell r="D1526">
            <v>49.42</v>
          </cell>
          <cell r="E1526">
            <v>25.45</v>
          </cell>
          <cell r="I1526">
            <v>37.35</v>
          </cell>
        </row>
        <row r="1527">
          <cell r="A1527">
            <v>42427</v>
          </cell>
          <cell r="B1527">
            <v>35.520000000000003</v>
          </cell>
          <cell r="C1527">
            <v>39.06</v>
          </cell>
          <cell r="D1527">
            <v>49.47</v>
          </cell>
          <cell r="E1527">
            <v>25.25</v>
          </cell>
          <cell r="I1527">
            <v>37.325000000000003</v>
          </cell>
        </row>
        <row r="1528">
          <cell r="A1528">
            <v>42428</v>
          </cell>
          <cell r="B1528">
            <v>35.520000000000003</v>
          </cell>
          <cell r="C1528">
            <v>39.06</v>
          </cell>
          <cell r="D1528">
            <v>49.47</v>
          </cell>
          <cell r="E1528">
            <v>25.25</v>
          </cell>
          <cell r="I1528">
            <v>37.325000000000003</v>
          </cell>
        </row>
        <row r="1529">
          <cell r="A1529">
            <v>42429</v>
          </cell>
          <cell r="B1529">
            <v>35.58</v>
          </cell>
          <cell r="C1529">
            <v>38.69</v>
          </cell>
          <cell r="D1529">
            <v>49.1</v>
          </cell>
          <cell r="E1529">
            <v>25.1</v>
          </cell>
          <cell r="I1529">
            <v>37.1175</v>
          </cell>
        </row>
        <row r="1530">
          <cell r="A1530">
            <v>42430</v>
          </cell>
          <cell r="B1530">
            <v>35.479999999999997</v>
          </cell>
          <cell r="C1530">
            <v>38.409999999999997</v>
          </cell>
          <cell r="D1530">
            <v>49.18</v>
          </cell>
          <cell r="E1530">
            <v>25</v>
          </cell>
          <cell r="I1530">
            <v>37.017499999999998</v>
          </cell>
        </row>
        <row r="1531">
          <cell r="A1531">
            <v>42431</v>
          </cell>
          <cell r="B1531">
            <v>35.46</v>
          </cell>
          <cell r="C1531">
            <v>38.35</v>
          </cell>
          <cell r="D1531">
            <v>49.27</v>
          </cell>
          <cell r="E1531">
            <v>25.34</v>
          </cell>
          <cell r="I1531">
            <v>37.105000000000004</v>
          </cell>
        </row>
        <row r="1532">
          <cell r="A1532">
            <v>42432</v>
          </cell>
          <cell r="B1532">
            <v>35.380000000000003</v>
          </cell>
          <cell r="C1532">
            <v>38.26</v>
          </cell>
          <cell r="D1532">
            <v>49.57</v>
          </cell>
          <cell r="E1532">
            <v>25.56</v>
          </cell>
          <cell r="I1532">
            <v>37.192500000000003</v>
          </cell>
        </row>
        <row r="1533">
          <cell r="A1533">
            <v>42433</v>
          </cell>
          <cell r="B1533">
            <v>35.25</v>
          </cell>
          <cell r="C1533">
            <v>38.369999999999997</v>
          </cell>
          <cell r="D1533">
            <v>49.67</v>
          </cell>
          <cell r="E1533">
            <v>25.63</v>
          </cell>
          <cell r="I1533">
            <v>37.230000000000004</v>
          </cell>
        </row>
        <row r="1534">
          <cell r="A1534">
            <v>42434</v>
          </cell>
          <cell r="B1534">
            <v>35.28</v>
          </cell>
          <cell r="C1534">
            <v>38.67</v>
          </cell>
          <cell r="D1534">
            <v>49.93</v>
          </cell>
          <cell r="E1534">
            <v>25.77</v>
          </cell>
          <cell r="I1534">
            <v>37.412500000000001</v>
          </cell>
        </row>
        <row r="1535">
          <cell r="A1535">
            <v>42435</v>
          </cell>
          <cell r="B1535">
            <v>35.28</v>
          </cell>
          <cell r="C1535">
            <v>38.67</v>
          </cell>
          <cell r="D1535">
            <v>49.93</v>
          </cell>
          <cell r="E1535">
            <v>25.77</v>
          </cell>
          <cell r="I1535">
            <v>37.412500000000001</v>
          </cell>
        </row>
        <row r="1536">
          <cell r="A1536">
            <v>42436</v>
          </cell>
          <cell r="B1536">
            <v>35.25</v>
          </cell>
          <cell r="C1536">
            <v>38.56</v>
          </cell>
          <cell r="D1536">
            <v>49.88</v>
          </cell>
          <cell r="E1536">
            <v>25.86</v>
          </cell>
          <cell r="I1536">
            <v>37.387500000000003</v>
          </cell>
        </row>
        <row r="1537">
          <cell r="A1537">
            <v>42437</v>
          </cell>
          <cell r="B1537">
            <v>35.28</v>
          </cell>
          <cell r="C1537">
            <v>38.65</v>
          </cell>
          <cell r="D1537">
            <v>50.08</v>
          </cell>
          <cell r="E1537">
            <v>25.98</v>
          </cell>
          <cell r="I1537">
            <v>37.497500000000002</v>
          </cell>
        </row>
        <row r="1538">
          <cell r="A1538">
            <v>42438</v>
          </cell>
          <cell r="B1538">
            <v>35.200000000000003</v>
          </cell>
          <cell r="C1538">
            <v>38.49</v>
          </cell>
          <cell r="D1538">
            <v>49.74</v>
          </cell>
          <cell r="E1538">
            <v>25.85</v>
          </cell>
          <cell r="I1538">
            <v>37.32</v>
          </cell>
        </row>
        <row r="1539">
          <cell r="A1539">
            <v>42439</v>
          </cell>
          <cell r="B1539">
            <v>35.14</v>
          </cell>
          <cell r="C1539">
            <v>38.39</v>
          </cell>
          <cell r="D1539">
            <v>49.69</v>
          </cell>
          <cell r="E1539">
            <v>25.97</v>
          </cell>
          <cell r="I1539">
            <v>37.297499999999999</v>
          </cell>
        </row>
        <row r="1540">
          <cell r="A1540">
            <v>42440</v>
          </cell>
          <cell r="B1540">
            <v>35.049999999999997</v>
          </cell>
          <cell r="C1540">
            <v>39.03</v>
          </cell>
          <cell r="D1540">
            <v>49.84</v>
          </cell>
          <cell r="E1540">
            <v>25.92</v>
          </cell>
          <cell r="I1540">
            <v>37.46</v>
          </cell>
        </row>
        <row r="1541">
          <cell r="A1541">
            <v>42441</v>
          </cell>
          <cell r="B1541">
            <v>34.99</v>
          </cell>
          <cell r="C1541">
            <v>38.83</v>
          </cell>
          <cell r="D1541">
            <v>49.75</v>
          </cell>
          <cell r="E1541">
            <v>25.85</v>
          </cell>
          <cell r="I1541">
            <v>37.354999999999997</v>
          </cell>
        </row>
        <row r="1542">
          <cell r="A1542">
            <v>42442</v>
          </cell>
          <cell r="B1542">
            <v>34.99</v>
          </cell>
          <cell r="C1542">
            <v>38.83</v>
          </cell>
          <cell r="D1542">
            <v>49.75</v>
          </cell>
          <cell r="E1542">
            <v>25.85</v>
          </cell>
          <cell r="I1542">
            <v>37.354999999999997</v>
          </cell>
        </row>
        <row r="1543">
          <cell r="A1543">
            <v>42443</v>
          </cell>
          <cell r="B1543">
            <v>34.9</v>
          </cell>
          <cell r="C1543">
            <v>38.72</v>
          </cell>
          <cell r="D1543">
            <v>49.98</v>
          </cell>
          <cell r="E1543">
            <v>26.16</v>
          </cell>
          <cell r="I1543">
            <v>37.44</v>
          </cell>
        </row>
        <row r="1544">
          <cell r="A1544">
            <v>42444</v>
          </cell>
          <cell r="B1544">
            <v>34.979999999999997</v>
          </cell>
          <cell r="C1544">
            <v>38.65</v>
          </cell>
          <cell r="D1544">
            <v>49.74</v>
          </cell>
          <cell r="E1544">
            <v>25.94</v>
          </cell>
          <cell r="I1544">
            <v>37.327500000000001</v>
          </cell>
        </row>
        <row r="1545">
          <cell r="A1545">
            <v>42445</v>
          </cell>
          <cell r="B1545">
            <v>34.979999999999997</v>
          </cell>
          <cell r="C1545">
            <v>38.65</v>
          </cell>
          <cell r="D1545">
            <v>49.25</v>
          </cell>
          <cell r="E1545">
            <v>25.8</v>
          </cell>
          <cell r="I1545">
            <v>37.17</v>
          </cell>
        </row>
        <row r="1546">
          <cell r="A1546">
            <v>42446</v>
          </cell>
          <cell r="B1546">
            <v>34.74</v>
          </cell>
          <cell r="C1546">
            <v>38.75</v>
          </cell>
          <cell r="D1546">
            <v>49.33</v>
          </cell>
          <cell r="E1546">
            <v>26.12</v>
          </cell>
          <cell r="I1546">
            <v>37.234999999999999</v>
          </cell>
        </row>
        <row r="1547">
          <cell r="A1547">
            <v>42447</v>
          </cell>
          <cell r="B1547">
            <v>34.6</v>
          </cell>
          <cell r="C1547">
            <v>38.99</v>
          </cell>
          <cell r="D1547">
            <v>49.91</v>
          </cell>
          <cell r="E1547">
            <v>26.28</v>
          </cell>
          <cell r="I1547">
            <v>37.445</v>
          </cell>
        </row>
        <row r="1548">
          <cell r="A1548">
            <v>42448</v>
          </cell>
          <cell r="B1548">
            <v>34.72</v>
          </cell>
          <cell r="C1548">
            <v>38.950000000000003</v>
          </cell>
          <cell r="D1548">
            <v>49.99</v>
          </cell>
          <cell r="E1548">
            <v>26.11</v>
          </cell>
          <cell r="I1548">
            <v>37.442499999999995</v>
          </cell>
        </row>
        <row r="1549">
          <cell r="A1549">
            <v>42449</v>
          </cell>
          <cell r="B1549">
            <v>34.72</v>
          </cell>
          <cell r="C1549">
            <v>38.950000000000003</v>
          </cell>
          <cell r="D1549">
            <v>49.99</v>
          </cell>
          <cell r="E1549">
            <v>26.11</v>
          </cell>
          <cell r="I1549">
            <v>37.442499999999995</v>
          </cell>
        </row>
        <row r="1550">
          <cell r="A1550">
            <v>42450</v>
          </cell>
          <cell r="B1550">
            <v>34.76</v>
          </cell>
          <cell r="C1550">
            <v>39.020000000000003</v>
          </cell>
          <cell r="D1550">
            <v>50.02</v>
          </cell>
          <cell r="E1550">
            <v>26.05</v>
          </cell>
          <cell r="I1550">
            <v>37.462500000000006</v>
          </cell>
        </row>
        <row r="1551">
          <cell r="A1551">
            <v>42451</v>
          </cell>
          <cell r="B1551">
            <v>34.78</v>
          </cell>
          <cell r="C1551">
            <v>38.94</v>
          </cell>
          <cell r="D1551">
            <v>49.8</v>
          </cell>
          <cell r="E1551">
            <v>26.07</v>
          </cell>
          <cell r="I1551">
            <v>37.397500000000001</v>
          </cell>
        </row>
        <row r="1552">
          <cell r="A1552">
            <v>42452</v>
          </cell>
          <cell r="B1552">
            <v>34.799999999999997</v>
          </cell>
          <cell r="C1552">
            <v>38.840000000000003</v>
          </cell>
          <cell r="D1552">
            <v>49.28</v>
          </cell>
          <cell r="E1552">
            <v>26.34</v>
          </cell>
          <cell r="I1552">
            <v>37.314999999999998</v>
          </cell>
        </row>
        <row r="1553">
          <cell r="A1553">
            <v>42453</v>
          </cell>
          <cell r="B1553">
            <v>35.1</v>
          </cell>
          <cell r="C1553">
            <v>39.01</v>
          </cell>
          <cell r="D1553">
            <v>49.25</v>
          </cell>
          <cell r="E1553">
            <v>26.03</v>
          </cell>
          <cell r="I1553">
            <v>37.347499999999997</v>
          </cell>
        </row>
        <row r="1554">
          <cell r="A1554">
            <v>42454</v>
          </cell>
          <cell r="B1554">
            <v>35.18</v>
          </cell>
          <cell r="C1554">
            <v>39.07</v>
          </cell>
          <cell r="D1554">
            <v>49.48</v>
          </cell>
          <cell r="E1554">
            <v>26.19</v>
          </cell>
          <cell r="I1554">
            <v>37.479999999999997</v>
          </cell>
        </row>
        <row r="1555">
          <cell r="A1555">
            <v>42455</v>
          </cell>
          <cell r="B1555">
            <v>35.14</v>
          </cell>
          <cell r="C1555">
            <v>39</v>
          </cell>
          <cell r="D1555">
            <v>49.41</v>
          </cell>
          <cell r="E1555">
            <v>26.03</v>
          </cell>
          <cell r="I1555">
            <v>37.394999999999996</v>
          </cell>
        </row>
        <row r="1556">
          <cell r="A1556">
            <v>42456</v>
          </cell>
          <cell r="B1556">
            <v>35.14</v>
          </cell>
          <cell r="C1556">
            <v>39</v>
          </cell>
          <cell r="D1556">
            <v>49.41</v>
          </cell>
          <cell r="E1556">
            <v>26.03</v>
          </cell>
          <cell r="I1556">
            <v>37.394999999999996</v>
          </cell>
        </row>
        <row r="1557">
          <cell r="A1557">
            <v>42457</v>
          </cell>
          <cell r="B1557">
            <v>35.159999999999997</v>
          </cell>
          <cell r="C1557">
            <v>39.03</v>
          </cell>
          <cell r="D1557">
            <v>49.43</v>
          </cell>
          <cell r="E1557">
            <v>26.12</v>
          </cell>
          <cell r="I1557">
            <v>37.435000000000002</v>
          </cell>
        </row>
        <row r="1558">
          <cell r="A1558">
            <v>42458</v>
          </cell>
          <cell r="B1558">
            <v>35.22</v>
          </cell>
          <cell r="C1558">
            <v>39.200000000000003</v>
          </cell>
          <cell r="D1558">
            <v>49.92</v>
          </cell>
          <cell r="E1558">
            <v>26.29</v>
          </cell>
          <cell r="I1558">
            <v>37.657499999999999</v>
          </cell>
        </row>
        <row r="1559">
          <cell r="A1559">
            <v>42459</v>
          </cell>
          <cell r="B1559">
            <v>35.17</v>
          </cell>
          <cell r="C1559">
            <v>39.51</v>
          </cell>
          <cell r="D1559">
            <v>50.33</v>
          </cell>
          <cell r="E1559">
            <v>26.57</v>
          </cell>
          <cell r="I1559">
            <v>37.895000000000003</v>
          </cell>
        </row>
        <row r="1560">
          <cell r="A1560">
            <v>42460</v>
          </cell>
          <cell r="B1560">
            <v>35.08</v>
          </cell>
          <cell r="C1560">
            <v>39.520000000000003</v>
          </cell>
          <cell r="D1560">
            <v>50.16</v>
          </cell>
          <cell r="E1560">
            <v>26.56</v>
          </cell>
          <cell r="I1560">
            <v>37.83</v>
          </cell>
        </row>
        <row r="1561">
          <cell r="A1561">
            <v>42461</v>
          </cell>
          <cell r="B1561">
            <v>34.97</v>
          </cell>
          <cell r="C1561">
            <v>39.57</v>
          </cell>
          <cell r="D1561">
            <v>50.01</v>
          </cell>
          <cell r="E1561">
            <v>26.59</v>
          </cell>
          <cell r="I1561">
            <v>37.784999999999997</v>
          </cell>
        </row>
        <row r="1562">
          <cell r="A1562">
            <v>42462</v>
          </cell>
          <cell r="B1562">
            <v>34.96</v>
          </cell>
          <cell r="C1562">
            <v>39.58</v>
          </cell>
          <cell r="D1562">
            <v>50</v>
          </cell>
          <cell r="E1562">
            <v>26.41</v>
          </cell>
          <cell r="I1562">
            <v>37.737499999999997</v>
          </cell>
        </row>
        <row r="1563">
          <cell r="A1563">
            <v>42463</v>
          </cell>
          <cell r="B1563">
            <v>34.96</v>
          </cell>
          <cell r="C1563">
            <v>39.58</v>
          </cell>
          <cell r="D1563">
            <v>50</v>
          </cell>
          <cell r="E1563">
            <v>26.41</v>
          </cell>
          <cell r="I1563">
            <v>37.737499999999997</v>
          </cell>
        </row>
        <row r="1564">
          <cell r="A1564">
            <v>42464</v>
          </cell>
          <cell r="B1564">
            <v>34.979999999999997</v>
          </cell>
          <cell r="C1564">
            <v>39.68</v>
          </cell>
          <cell r="D1564">
            <v>49.58</v>
          </cell>
          <cell r="E1564">
            <v>26.51</v>
          </cell>
          <cell r="I1564">
            <v>37.6875</v>
          </cell>
        </row>
        <row r="1565">
          <cell r="A1565">
            <v>42465</v>
          </cell>
          <cell r="B1565">
            <v>35.17</v>
          </cell>
          <cell r="C1565">
            <v>39.9</v>
          </cell>
          <cell r="D1565">
            <v>49.98</v>
          </cell>
          <cell r="E1565">
            <v>26.41</v>
          </cell>
          <cell r="I1565">
            <v>37.864999999999995</v>
          </cell>
        </row>
        <row r="1566">
          <cell r="A1566">
            <v>42466</v>
          </cell>
          <cell r="B1566">
            <v>35.14</v>
          </cell>
          <cell r="C1566">
            <v>39.75</v>
          </cell>
          <cell r="D1566">
            <v>49.81</v>
          </cell>
          <cell r="E1566">
            <v>26.19</v>
          </cell>
          <cell r="I1566">
            <v>37.722500000000004</v>
          </cell>
        </row>
        <row r="1567">
          <cell r="A1567">
            <v>42467</v>
          </cell>
          <cell r="B1567">
            <v>35.07</v>
          </cell>
          <cell r="C1567">
            <v>39.79</v>
          </cell>
          <cell r="D1567">
            <v>49.34</v>
          </cell>
          <cell r="E1567">
            <v>26.41</v>
          </cell>
          <cell r="I1567">
            <v>37.652500000000003</v>
          </cell>
        </row>
        <row r="1568">
          <cell r="A1568">
            <v>42468</v>
          </cell>
          <cell r="B1568">
            <v>35.04</v>
          </cell>
          <cell r="C1568">
            <v>39.65</v>
          </cell>
          <cell r="D1568">
            <v>49.09</v>
          </cell>
          <cell r="E1568">
            <v>26.12</v>
          </cell>
          <cell r="I1568">
            <v>37.475000000000001</v>
          </cell>
        </row>
        <row r="1569">
          <cell r="A1569">
            <v>42469</v>
          </cell>
          <cell r="B1569">
            <v>34.96</v>
          </cell>
          <cell r="C1569">
            <v>39.58</v>
          </cell>
          <cell r="D1569">
            <v>49.12</v>
          </cell>
          <cell r="E1569">
            <v>26.05</v>
          </cell>
          <cell r="I1569">
            <v>37.427500000000002</v>
          </cell>
        </row>
        <row r="1570">
          <cell r="A1570">
            <v>42470</v>
          </cell>
          <cell r="B1570">
            <v>34.96</v>
          </cell>
          <cell r="C1570">
            <v>39.58</v>
          </cell>
          <cell r="D1570">
            <v>49.12</v>
          </cell>
          <cell r="E1570">
            <v>26.05</v>
          </cell>
          <cell r="I1570">
            <v>37.427500000000002</v>
          </cell>
        </row>
        <row r="1571">
          <cell r="A1571">
            <v>42471</v>
          </cell>
          <cell r="B1571">
            <v>34.93</v>
          </cell>
          <cell r="C1571">
            <v>39.65</v>
          </cell>
          <cell r="D1571">
            <v>49.08</v>
          </cell>
          <cell r="E1571">
            <v>26.06</v>
          </cell>
          <cell r="I1571">
            <v>37.43</v>
          </cell>
        </row>
        <row r="1572">
          <cell r="A1572">
            <v>42472</v>
          </cell>
          <cell r="B1572">
            <v>34.880000000000003</v>
          </cell>
          <cell r="C1572">
            <v>39.590000000000003</v>
          </cell>
          <cell r="D1572">
            <v>49.42</v>
          </cell>
          <cell r="E1572">
            <v>26.21</v>
          </cell>
          <cell r="I1572">
            <v>37.524999999999999</v>
          </cell>
        </row>
        <row r="1573">
          <cell r="A1573">
            <v>42473</v>
          </cell>
          <cell r="B1573">
            <v>34.880000000000003</v>
          </cell>
          <cell r="C1573">
            <v>39.590000000000003</v>
          </cell>
          <cell r="D1573">
            <v>49.42</v>
          </cell>
          <cell r="E1573">
            <v>26.21</v>
          </cell>
          <cell r="I1573">
            <v>37.524999999999999</v>
          </cell>
        </row>
        <row r="1574">
          <cell r="A1574">
            <v>42474</v>
          </cell>
          <cell r="B1574">
            <v>34.880000000000003</v>
          </cell>
          <cell r="C1574">
            <v>39.590000000000003</v>
          </cell>
          <cell r="D1574">
            <v>49.42</v>
          </cell>
          <cell r="E1574">
            <v>26.21</v>
          </cell>
          <cell r="I1574">
            <v>37.524999999999999</v>
          </cell>
        </row>
        <row r="1575">
          <cell r="A1575">
            <v>42475</v>
          </cell>
          <cell r="B1575">
            <v>34.880000000000003</v>
          </cell>
          <cell r="C1575">
            <v>39.590000000000003</v>
          </cell>
          <cell r="D1575">
            <v>49.42</v>
          </cell>
          <cell r="E1575">
            <v>26.21</v>
          </cell>
          <cell r="I1575">
            <v>37.524999999999999</v>
          </cell>
        </row>
        <row r="1576">
          <cell r="A1576">
            <v>42476</v>
          </cell>
          <cell r="B1576">
            <v>34.880000000000003</v>
          </cell>
          <cell r="C1576">
            <v>39.590000000000003</v>
          </cell>
          <cell r="D1576">
            <v>49.42</v>
          </cell>
          <cell r="E1576">
            <v>26.21</v>
          </cell>
          <cell r="I1576">
            <v>37.524999999999999</v>
          </cell>
        </row>
        <row r="1577">
          <cell r="A1577">
            <v>42477</v>
          </cell>
          <cell r="B1577">
            <v>34.880000000000003</v>
          </cell>
          <cell r="C1577">
            <v>39.590000000000003</v>
          </cell>
          <cell r="D1577">
            <v>49.42</v>
          </cell>
          <cell r="E1577">
            <v>26.21</v>
          </cell>
          <cell r="I1577">
            <v>37.524999999999999</v>
          </cell>
        </row>
        <row r="1578">
          <cell r="A1578">
            <v>42478</v>
          </cell>
          <cell r="B1578">
            <v>34.9</v>
          </cell>
          <cell r="C1578">
            <v>39.19</v>
          </cell>
          <cell r="D1578">
            <v>49.24</v>
          </cell>
          <cell r="E1578">
            <v>26.49</v>
          </cell>
          <cell r="I1578">
            <v>37.455000000000005</v>
          </cell>
        </row>
        <row r="1579">
          <cell r="A1579">
            <v>42479</v>
          </cell>
          <cell r="B1579">
            <v>34.82</v>
          </cell>
          <cell r="C1579">
            <v>39.21</v>
          </cell>
          <cell r="D1579">
            <v>49.57</v>
          </cell>
          <cell r="E1579">
            <v>26.79</v>
          </cell>
          <cell r="I1579">
            <v>37.597499999999997</v>
          </cell>
        </row>
        <row r="1580">
          <cell r="A1580">
            <v>42480</v>
          </cell>
          <cell r="B1580">
            <v>34.72</v>
          </cell>
          <cell r="C1580">
            <v>39.25</v>
          </cell>
          <cell r="D1580">
            <v>49.74</v>
          </cell>
          <cell r="E1580">
            <v>26.77</v>
          </cell>
          <cell r="I1580">
            <v>37.620000000000005</v>
          </cell>
        </row>
        <row r="1581">
          <cell r="A1581">
            <v>42481</v>
          </cell>
          <cell r="B1581">
            <v>34.85</v>
          </cell>
          <cell r="C1581">
            <v>39.19</v>
          </cell>
          <cell r="D1581">
            <v>49.71</v>
          </cell>
          <cell r="E1581">
            <v>26.9</v>
          </cell>
          <cell r="I1581">
            <v>37.662500000000001</v>
          </cell>
        </row>
        <row r="1582">
          <cell r="A1582">
            <v>42482</v>
          </cell>
          <cell r="B1582">
            <v>34.92</v>
          </cell>
          <cell r="C1582">
            <v>39.270000000000003</v>
          </cell>
          <cell r="D1582">
            <v>49.85</v>
          </cell>
          <cell r="E1582">
            <v>26.82</v>
          </cell>
          <cell r="I1582">
            <v>37.714999999999996</v>
          </cell>
        </row>
        <row r="1583">
          <cell r="A1583">
            <v>42483</v>
          </cell>
          <cell r="B1583">
            <v>34.89</v>
          </cell>
          <cell r="C1583">
            <v>39.11</v>
          </cell>
          <cell r="D1583">
            <v>49.83</v>
          </cell>
          <cell r="E1583">
            <v>26.64</v>
          </cell>
          <cell r="I1583">
            <v>37.6175</v>
          </cell>
        </row>
        <row r="1584">
          <cell r="A1584">
            <v>42484</v>
          </cell>
          <cell r="B1584">
            <v>34.89</v>
          </cell>
          <cell r="C1584">
            <v>39.11</v>
          </cell>
          <cell r="D1584">
            <v>49.83</v>
          </cell>
          <cell r="E1584">
            <v>26.64</v>
          </cell>
          <cell r="I1584">
            <v>37.6175</v>
          </cell>
        </row>
        <row r="1585">
          <cell r="A1585">
            <v>42485</v>
          </cell>
          <cell r="B1585">
            <v>34.97</v>
          </cell>
          <cell r="C1585">
            <v>39.06</v>
          </cell>
          <cell r="D1585">
            <v>50.23</v>
          </cell>
          <cell r="E1585">
            <v>26.63</v>
          </cell>
          <cell r="I1585">
            <v>37.722499999999997</v>
          </cell>
        </row>
        <row r="1586">
          <cell r="A1586">
            <v>42486</v>
          </cell>
          <cell r="B1586">
            <v>34.979999999999997</v>
          </cell>
          <cell r="C1586">
            <v>39.21</v>
          </cell>
          <cell r="D1586">
            <v>50.51</v>
          </cell>
          <cell r="E1586">
            <v>26.74</v>
          </cell>
          <cell r="I1586">
            <v>37.86</v>
          </cell>
        </row>
        <row r="1587">
          <cell r="A1587">
            <v>42487</v>
          </cell>
          <cell r="B1587">
            <v>34.94</v>
          </cell>
          <cell r="C1587">
            <v>39.270000000000003</v>
          </cell>
          <cell r="D1587">
            <v>50.73</v>
          </cell>
          <cell r="E1587">
            <v>26.62</v>
          </cell>
          <cell r="I1587">
            <v>37.89</v>
          </cell>
        </row>
        <row r="1588">
          <cell r="A1588">
            <v>42488</v>
          </cell>
          <cell r="B1588">
            <v>34.97</v>
          </cell>
          <cell r="C1588">
            <v>39.32</v>
          </cell>
          <cell r="D1588">
            <v>50.6</v>
          </cell>
          <cell r="E1588">
            <v>26.26</v>
          </cell>
          <cell r="I1588">
            <v>37.787499999999994</v>
          </cell>
        </row>
        <row r="1589">
          <cell r="A1589">
            <v>42489</v>
          </cell>
          <cell r="B1589">
            <v>34.79</v>
          </cell>
          <cell r="C1589">
            <v>39.36</v>
          </cell>
          <cell r="D1589">
            <v>50.67</v>
          </cell>
          <cell r="E1589">
            <v>26.3</v>
          </cell>
          <cell r="I1589">
            <v>37.78</v>
          </cell>
        </row>
        <row r="1590">
          <cell r="A1590">
            <v>42490</v>
          </cell>
          <cell r="B1590">
            <v>34.770000000000003</v>
          </cell>
          <cell r="C1590">
            <v>39.47</v>
          </cell>
          <cell r="D1590">
            <v>50.77</v>
          </cell>
          <cell r="E1590">
            <v>26.23</v>
          </cell>
          <cell r="I1590">
            <v>37.81</v>
          </cell>
        </row>
        <row r="1591">
          <cell r="A1591">
            <v>42491</v>
          </cell>
          <cell r="B1591">
            <v>34.770000000000003</v>
          </cell>
          <cell r="C1591">
            <v>39.47</v>
          </cell>
          <cell r="D1591">
            <v>50.77</v>
          </cell>
          <cell r="E1591">
            <v>26.23</v>
          </cell>
          <cell r="I1591">
            <v>37.81</v>
          </cell>
        </row>
        <row r="1592">
          <cell r="A1592">
            <v>42492</v>
          </cell>
          <cell r="B1592">
            <v>34.770000000000003</v>
          </cell>
          <cell r="C1592">
            <v>39.47</v>
          </cell>
          <cell r="D1592">
            <v>50.77</v>
          </cell>
          <cell r="E1592">
            <v>26.23</v>
          </cell>
          <cell r="I1592">
            <v>37.81</v>
          </cell>
        </row>
        <row r="1593">
          <cell r="A1593">
            <v>42493</v>
          </cell>
          <cell r="B1593">
            <v>34.69</v>
          </cell>
          <cell r="C1593">
            <v>39.79</v>
          </cell>
          <cell r="D1593">
            <v>50.66</v>
          </cell>
          <cell r="E1593">
            <v>26.35</v>
          </cell>
          <cell r="I1593">
            <v>37.872499999999995</v>
          </cell>
        </row>
        <row r="1594">
          <cell r="A1594">
            <v>42494</v>
          </cell>
          <cell r="B1594">
            <v>34.950000000000003</v>
          </cell>
          <cell r="C1594">
            <v>39.97</v>
          </cell>
          <cell r="D1594">
            <v>50.59</v>
          </cell>
          <cell r="E1594">
            <v>25.9</v>
          </cell>
          <cell r="I1594">
            <v>37.852499999999999</v>
          </cell>
        </row>
        <row r="1595">
          <cell r="A1595">
            <v>42495</v>
          </cell>
          <cell r="B1595">
            <v>35.01</v>
          </cell>
          <cell r="C1595">
            <v>39.97</v>
          </cell>
          <cell r="D1595">
            <v>50.46</v>
          </cell>
          <cell r="E1595">
            <v>25.76</v>
          </cell>
          <cell r="I1595">
            <v>37.799999999999997</v>
          </cell>
        </row>
        <row r="1596">
          <cell r="A1596">
            <v>42496</v>
          </cell>
          <cell r="B1596">
            <v>35.01</v>
          </cell>
          <cell r="C1596">
            <v>39.97</v>
          </cell>
          <cell r="D1596">
            <v>50.46</v>
          </cell>
          <cell r="E1596">
            <v>25.76</v>
          </cell>
          <cell r="I1596">
            <v>37.799999999999997</v>
          </cell>
        </row>
        <row r="1597">
          <cell r="A1597">
            <v>42497</v>
          </cell>
          <cell r="B1597">
            <v>35.01</v>
          </cell>
          <cell r="C1597">
            <v>39.97</v>
          </cell>
          <cell r="D1597">
            <v>50.46</v>
          </cell>
          <cell r="E1597">
            <v>25.76</v>
          </cell>
          <cell r="I1597">
            <v>37.799999999999997</v>
          </cell>
        </row>
        <row r="1598">
          <cell r="A1598">
            <v>42498</v>
          </cell>
          <cell r="B1598">
            <v>35.01</v>
          </cell>
          <cell r="C1598">
            <v>39.97</v>
          </cell>
          <cell r="D1598">
            <v>50.46</v>
          </cell>
          <cell r="E1598">
            <v>25.76</v>
          </cell>
          <cell r="I1598">
            <v>37.799999999999997</v>
          </cell>
        </row>
        <row r="1599">
          <cell r="A1599">
            <v>42499</v>
          </cell>
          <cell r="B1599">
            <v>34.950000000000003</v>
          </cell>
          <cell r="C1599">
            <v>39.6</v>
          </cell>
          <cell r="D1599">
            <v>50.17</v>
          </cell>
          <cell r="E1599">
            <v>25.51</v>
          </cell>
          <cell r="I1599">
            <v>37.557500000000005</v>
          </cell>
        </row>
        <row r="1600">
          <cell r="A1600">
            <v>42500</v>
          </cell>
          <cell r="B1600">
            <v>35.08</v>
          </cell>
          <cell r="C1600">
            <v>39.75</v>
          </cell>
          <cell r="D1600">
            <v>50.36</v>
          </cell>
          <cell r="E1600">
            <v>25.38</v>
          </cell>
          <cell r="I1600">
            <v>37.642499999999998</v>
          </cell>
        </row>
        <row r="1601">
          <cell r="A1601">
            <v>42501</v>
          </cell>
          <cell r="B1601">
            <v>35.04</v>
          </cell>
          <cell r="C1601">
            <v>39.68</v>
          </cell>
          <cell r="D1601">
            <v>50.42</v>
          </cell>
          <cell r="E1601">
            <v>25.56</v>
          </cell>
          <cell r="I1601">
            <v>37.674999999999997</v>
          </cell>
        </row>
        <row r="1602">
          <cell r="A1602">
            <v>42502</v>
          </cell>
          <cell r="B1602">
            <v>35.08</v>
          </cell>
          <cell r="C1602">
            <v>39.869999999999997</v>
          </cell>
          <cell r="D1602">
            <v>50.46</v>
          </cell>
          <cell r="E1602">
            <v>25.56</v>
          </cell>
          <cell r="I1602">
            <v>37.7425</v>
          </cell>
        </row>
        <row r="1603">
          <cell r="A1603">
            <v>42503</v>
          </cell>
          <cell r="B1603">
            <v>35.200000000000003</v>
          </cell>
          <cell r="C1603">
            <v>39.83</v>
          </cell>
          <cell r="D1603">
            <v>50.6</v>
          </cell>
          <cell r="E1603">
            <v>25.45</v>
          </cell>
          <cell r="I1603">
            <v>37.769999999999996</v>
          </cell>
        </row>
        <row r="1604">
          <cell r="A1604">
            <v>42504</v>
          </cell>
          <cell r="B1604">
            <v>35.200000000000003</v>
          </cell>
          <cell r="C1604">
            <v>39.83</v>
          </cell>
          <cell r="D1604">
            <v>50.6</v>
          </cell>
          <cell r="E1604">
            <v>25.45</v>
          </cell>
          <cell r="I1604">
            <v>37.769999999999996</v>
          </cell>
        </row>
        <row r="1605">
          <cell r="A1605">
            <v>42505</v>
          </cell>
          <cell r="B1605">
            <v>35.200000000000003</v>
          </cell>
          <cell r="C1605">
            <v>39.83</v>
          </cell>
          <cell r="D1605">
            <v>50.6</v>
          </cell>
          <cell r="E1605">
            <v>25.45</v>
          </cell>
          <cell r="I1605">
            <v>37.769999999999996</v>
          </cell>
        </row>
        <row r="1606">
          <cell r="A1606">
            <v>42506</v>
          </cell>
          <cell r="B1606">
            <v>35.28</v>
          </cell>
          <cell r="C1606">
            <v>39.71</v>
          </cell>
          <cell r="D1606">
            <v>50.43</v>
          </cell>
          <cell r="E1606">
            <v>25.4</v>
          </cell>
          <cell r="I1606">
            <v>37.705000000000005</v>
          </cell>
        </row>
        <row r="1607">
          <cell r="A1607">
            <v>42507</v>
          </cell>
          <cell r="B1607">
            <v>35.22</v>
          </cell>
          <cell r="C1607">
            <v>39.659999999999997</v>
          </cell>
          <cell r="D1607">
            <v>50.66</v>
          </cell>
          <cell r="E1607">
            <v>25.41</v>
          </cell>
          <cell r="I1607">
            <v>37.737499999999997</v>
          </cell>
        </row>
        <row r="1608">
          <cell r="A1608">
            <v>42508</v>
          </cell>
          <cell r="B1608">
            <v>35.42</v>
          </cell>
          <cell r="C1608">
            <v>39.869999999999997</v>
          </cell>
          <cell r="D1608">
            <v>50.95</v>
          </cell>
          <cell r="E1608">
            <v>25.59</v>
          </cell>
          <cell r="I1608">
            <v>37.957499999999996</v>
          </cell>
        </row>
        <row r="1609">
          <cell r="A1609">
            <v>42509</v>
          </cell>
          <cell r="B1609">
            <v>35.5</v>
          </cell>
          <cell r="C1609">
            <v>39.65</v>
          </cell>
          <cell r="D1609">
            <v>51.55</v>
          </cell>
          <cell r="E1609">
            <v>25.4</v>
          </cell>
          <cell r="I1609">
            <v>38.024999999999999</v>
          </cell>
        </row>
        <row r="1610">
          <cell r="A1610">
            <v>42510</v>
          </cell>
          <cell r="B1610">
            <v>35.549999999999997</v>
          </cell>
          <cell r="C1610">
            <v>39.659999999999997</v>
          </cell>
          <cell r="D1610">
            <v>51.84</v>
          </cell>
          <cell r="E1610">
            <v>25.22</v>
          </cell>
          <cell r="I1610">
            <v>38.067499999999995</v>
          </cell>
        </row>
        <row r="1611">
          <cell r="A1611">
            <v>42511</v>
          </cell>
          <cell r="B1611">
            <v>35.549999999999997</v>
          </cell>
          <cell r="C1611">
            <v>39.659999999999997</v>
          </cell>
          <cell r="D1611">
            <v>51.84</v>
          </cell>
          <cell r="E1611">
            <v>25.22</v>
          </cell>
          <cell r="I1611">
            <v>38.067499999999995</v>
          </cell>
        </row>
        <row r="1612">
          <cell r="A1612">
            <v>42512</v>
          </cell>
          <cell r="B1612">
            <v>35.549999999999997</v>
          </cell>
          <cell r="C1612">
            <v>39.659999999999997</v>
          </cell>
          <cell r="D1612">
            <v>51.84</v>
          </cell>
          <cell r="E1612">
            <v>25.22</v>
          </cell>
          <cell r="I1612">
            <v>38.067499999999995</v>
          </cell>
        </row>
        <row r="1613">
          <cell r="A1613">
            <v>42513</v>
          </cell>
          <cell r="B1613">
            <v>35.479999999999997</v>
          </cell>
          <cell r="C1613">
            <v>39.630000000000003</v>
          </cell>
          <cell r="D1613">
            <v>51.23</v>
          </cell>
          <cell r="E1613">
            <v>25.39</v>
          </cell>
          <cell r="I1613">
            <v>37.932500000000005</v>
          </cell>
        </row>
        <row r="1614">
          <cell r="A1614">
            <v>42514</v>
          </cell>
          <cell r="B1614">
            <v>35.54</v>
          </cell>
          <cell r="C1614">
            <v>39.61</v>
          </cell>
          <cell r="D1614">
            <v>51.28</v>
          </cell>
          <cell r="E1614">
            <v>25.39</v>
          </cell>
          <cell r="I1614">
            <v>37.954999999999998</v>
          </cell>
        </row>
        <row r="1615">
          <cell r="A1615">
            <v>42515</v>
          </cell>
          <cell r="B1615">
            <v>35.630000000000003</v>
          </cell>
          <cell r="C1615">
            <v>39.479999999999997</v>
          </cell>
          <cell r="D1615">
            <v>51.82</v>
          </cell>
          <cell r="E1615">
            <v>25.3</v>
          </cell>
          <cell r="I1615">
            <v>38.057500000000005</v>
          </cell>
        </row>
        <row r="1616">
          <cell r="A1616">
            <v>42516</v>
          </cell>
          <cell r="B1616">
            <v>35.479999999999997</v>
          </cell>
          <cell r="C1616">
            <v>39.42</v>
          </cell>
          <cell r="D1616">
            <v>51.94</v>
          </cell>
          <cell r="E1616">
            <v>25.21</v>
          </cell>
          <cell r="I1616">
            <v>38.012500000000003</v>
          </cell>
        </row>
        <row r="1617">
          <cell r="A1617">
            <v>42517</v>
          </cell>
          <cell r="B1617">
            <v>35.42</v>
          </cell>
          <cell r="C1617">
            <v>39.44</v>
          </cell>
          <cell r="D1617">
            <v>51.77</v>
          </cell>
          <cell r="E1617">
            <v>25.31</v>
          </cell>
          <cell r="I1617">
            <v>37.984999999999999</v>
          </cell>
        </row>
        <row r="1618">
          <cell r="A1618">
            <v>42518</v>
          </cell>
          <cell r="B1618">
            <v>35.54</v>
          </cell>
          <cell r="C1618">
            <v>39.520000000000003</v>
          </cell>
          <cell r="D1618">
            <v>51.86</v>
          </cell>
          <cell r="E1618">
            <v>25.26</v>
          </cell>
          <cell r="I1618">
            <v>38.045000000000002</v>
          </cell>
        </row>
        <row r="1619">
          <cell r="A1619">
            <v>42519</v>
          </cell>
          <cell r="B1619">
            <v>35.54</v>
          </cell>
          <cell r="C1619">
            <v>39.520000000000003</v>
          </cell>
          <cell r="D1619">
            <v>51.86</v>
          </cell>
          <cell r="E1619">
            <v>25.26</v>
          </cell>
          <cell r="I1619">
            <v>38.045000000000002</v>
          </cell>
        </row>
        <row r="1620">
          <cell r="A1620">
            <v>42520</v>
          </cell>
          <cell r="B1620">
            <v>35.619999999999997</v>
          </cell>
          <cell r="C1620">
            <v>39.36</v>
          </cell>
          <cell r="D1620">
            <v>51.81</v>
          </cell>
          <cell r="E1620">
            <v>25.24</v>
          </cell>
          <cell r="I1620">
            <v>38.0075</v>
          </cell>
        </row>
        <row r="1621">
          <cell r="A1621">
            <v>42521</v>
          </cell>
          <cell r="B1621">
            <v>35.56</v>
          </cell>
          <cell r="C1621">
            <v>39.450000000000003</v>
          </cell>
          <cell r="D1621">
            <v>52.01</v>
          </cell>
          <cell r="E1621">
            <v>25.3</v>
          </cell>
          <cell r="I1621">
            <v>38.080000000000005</v>
          </cell>
        </row>
        <row r="1622">
          <cell r="A1622">
            <v>42522</v>
          </cell>
          <cell r="B1622">
            <v>35.57</v>
          </cell>
          <cell r="C1622">
            <v>39.36</v>
          </cell>
          <cell r="D1622">
            <v>51.27</v>
          </cell>
          <cell r="E1622">
            <v>25.59</v>
          </cell>
          <cell r="I1622">
            <v>37.947500000000005</v>
          </cell>
        </row>
        <row r="1623">
          <cell r="A1623">
            <v>42523</v>
          </cell>
          <cell r="B1623">
            <v>35.520000000000003</v>
          </cell>
          <cell r="C1623">
            <v>39.549999999999997</v>
          </cell>
          <cell r="D1623">
            <v>51.01</v>
          </cell>
          <cell r="E1623">
            <v>25.47</v>
          </cell>
          <cell r="I1623">
            <v>37.887499999999996</v>
          </cell>
        </row>
        <row r="1624">
          <cell r="A1624">
            <v>42524</v>
          </cell>
          <cell r="B1624">
            <v>35.42</v>
          </cell>
          <cell r="C1624">
            <v>39.28</v>
          </cell>
          <cell r="D1624">
            <v>50.81</v>
          </cell>
          <cell r="E1624">
            <v>25.34</v>
          </cell>
          <cell r="I1624">
            <v>37.712499999999999</v>
          </cell>
        </row>
        <row r="1625">
          <cell r="A1625">
            <v>42525</v>
          </cell>
          <cell r="B1625">
            <v>35.47</v>
          </cell>
          <cell r="C1625">
            <v>39.31</v>
          </cell>
          <cell r="D1625">
            <v>50.91</v>
          </cell>
          <cell r="E1625">
            <v>25.3</v>
          </cell>
          <cell r="I1625">
            <v>37.747500000000002</v>
          </cell>
        </row>
        <row r="1626">
          <cell r="A1626">
            <v>42526</v>
          </cell>
          <cell r="B1626">
            <v>35.47</v>
          </cell>
          <cell r="C1626">
            <v>39.31</v>
          </cell>
          <cell r="D1626">
            <v>50.91</v>
          </cell>
          <cell r="E1626">
            <v>25.3</v>
          </cell>
          <cell r="I1626">
            <v>37.747500000000002</v>
          </cell>
        </row>
        <row r="1627">
          <cell r="A1627">
            <v>42527</v>
          </cell>
          <cell r="B1627">
            <v>35.22</v>
          </cell>
          <cell r="C1627">
            <v>39.75</v>
          </cell>
          <cell r="D1627">
            <v>50.49</v>
          </cell>
          <cell r="E1627">
            <v>25.52</v>
          </cell>
          <cell r="I1627">
            <v>37.745000000000005</v>
          </cell>
        </row>
        <row r="1628">
          <cell r="A1628">
            <v>42528</v>
          </cell>
          <cell r="B1628">
            <v>35.14</v>
          </cell>
          <cell r="C1628">
            <v>39.69</v>
          </cell>
          <cell r="D1628">
            <v>50.6</v>
          </cell>
          <cell r="E1628">
            <v>25.63</v>
          </cell>
          <cell r="I1628">
            <v>37.765000000000001</v>
          </cell>
        </row>
        <row r="1629">
          <cell r="A1629">
            <v>42529</v>
          </cell>
          <cell r="B1629">
            <v>35.08</v>
          </cell>
          <cell r="C1629">
            <v>39.68</v>
          </cell>
          <cell r="D1629">
            <v>50.83</v>
          </cell>
          <cell r="E1629">
            <v>25.85</v>
          </cell>
          <cell r="I1629">
            <v>37.86</v>
          </cell>
        </row>
        <row r="1630">
          <cell r="A1630">
            <v>42530</v>
          </cell>
          <cell r="B1630">
            <v>34.97</v>
          </cell>
          <cell r="C1630">
            <v>39.67</v>
          </cell>
          <cell r="D1630">
            <v>50.5</v>
          </cell>
          <cell r="E1630">
            <v>25.9</v>
          </cell>
          <cell r="I1630">
            <v>37.76</v>
          </cell>
        </row>
        <row r="1631">
          <cell r="A1631">
            <v>42531</v>
          </cell>
          <cell r="B1631">
            <v>35.090000000000003</v>
          </cell>
          <cell r="C1631">
            <v>39.46</v>
          </cell>
          <cell r="D1631">
            <v>50.49</v>
          </cell>
          <cell r="E1631">
            <v>25.77</v>
          </cell>
          <cell r="I1631">
            <v>37.702500000000008</v>
          </cell>
        </row>
        <row r="1632">
          <cell r="A1632">
            <v>42532</v>
          </cell>
          <cell r="B1632">
            <v>35.1</v>
          </cell>
          <cell r="C1632">
            <v>39.450000000000003</v>
          </cell>
          <cell r="D1632">
            <v>50.44</v>
          </cell>
          <cell r="E1632">
            <v>25.6</v>
          </cell>
          <cell r="I1632">
            <v>37.647500000000001</v>
          </cell>
        </row>
        <row r="1633">
          <cell r="A1633">
            <v>42533</v>
          </cell>
          <cell r="B1633">
            <v>35.1</v>
          </cell>
          <cell r="C1633">
            <v>39.450000000000003</v>
          </cell>
          <cell r="D1633">
            <v>50.44</v>
          </cell>
          <cell r="E1633">
            <v>25.6</v>
          </cell>
          <cell r="I1633">
            <v>37.647500000000001</v>
          </cell>
        </row>
        <row r="1634">
          <cell r="A1634">
            <v>42534</v>
          </cell>
          <cell r="B1634">
            <v>35.119999999999997</v>
          </cell>
          <cell r="C1634">
            <v>39.25</v>
          </cell>
          <cell r="D1634">
            <v>49.59</v>
          </cell>
          <cell r="E1634">
            <v>25.58</v>
          </cell>
          <cell r="I1634">
            <v>37.385000000000005</v>
          </cell>
        </row>
        <row r="1635">
          <cell r="A1635">
            <v>42535</v>
          </cell>
          <cell r="B1635">
            <v>35.04</v>
          </cell>
          <cell r="C1635">
            <v>39.380000000000003</v>
          </cell>
          <cell r="D1635">
            <v>49.58</v>
          </cell>
          <cell r="E1635">
            <v>25.65</v>
          </cell>
          <cell r="I1635">
            <v>37.412500000000001</v>
          </cell>
        </row>
        <row r="1636">
          <cell r="A1636">
            <v>42536</v>
          </cell>
          <cell r="B1636">
            <v>35.200000000000003</v>
          </cell>
          <cell r="C1636">
            <v>39.200000000000003</v>
          </cell>
          <cell r="D1636">
            <v>49.46</v>
          </cell>
          <cell r="E1636">
            <v>25.57</v>
          </cell>
          <cell r="I1636">
            <v>37.357500000000002</v>
          </cell>
        </row>
        <row r="1637">
          <cell r="A1637">
            <v>42537</v>
          </cell>
          <cell r="B1637">
            <v>35.049999999999997</v>
          </cell>
          <cell r="C1637">
            <v>39.31</v>
          </cell>
          <cell r="D1637">
            <v>49.53</v>
          </cell>
          <cell r="E1637">
            <v>25.74</v>
          </cell>
          <cell r="I1637">
            <v>37.407499999999999</v>
          </cell>
        </row>
        <row r="1638">
          <cell r="A1638">
            <v>42538</v>
          </cell>
          <cell r="B1638">
            <v>35.119999999999997</v>
          </cell>
          <cell r="C1638">
            <v>39.35</v>
          </cell>
          <cell r="D1638">
            <v>49.89</v>
          </cell>
          <cell r="E1638">
            <v>25.71</v>
          </cell>
          <cell r="I1638">
            <v>37.517499999999998</v>
          </cell>
        </row>
        <row r="1639">
          <cell r="A1639">
            <v>42539</v>
          </cell>
          <cell r="B1639">
            <v>35.1</v>
          </cell>
          <cell r="C1639">
            <v>39.270000000000003</v>
          </cell>
          <cell r="D1639">
            <v>49.89</v>
          </cell>
          <cell r="E1639">
            <v>25.53</v>
          </cell>
          <cell r="I1639">
            <v>37.447500000000005</v>
          </cell>
        </row>
        <row r="1640">
          <cell r="A1640">
            <v>42540</v>
          </cell>
          <cell r="B1640">
            <v>35.1</v>
          </cell>
          <cell r="C1640">
            <v>39.270000000000003</v>
          </cell>
          <cell r="D1640">
            <v>49.89</v>
          </cell>
          <cell r="E1640">
            <v>25.53</v>
          </cell>
          <cell r="I1640">
            <v>37.447500000000005</v>
          </cell>
        </row>
        <row r="1641">
          <cell r="A1641">
            <v>42541</v>
          </cell>
          <cell r="B1641">
            <v>35.06</v>
          </cell>
          <cell r="C1641">
            <v>39.6</v>
          </cell>
          <cell r="D1641">
            <v>50.84</v>
          </cell>
          <cell r="E1641">
            <v>25.79</v>
          </cell>
          <cell r="I1641">
            <v>37.822499999999998</v>
          </cell>
        </row>
        <row r="1642">
          <cell r="A1642">
            <v>42542</v>
          </cell>
          <cell r="B1642">
            <v>35.049999999999997</v>
          </cell>
          <cell r="C1642">
            <v>39.520000000000003</v>
          </cell>
          <cell r="D1642">
            <v>51.12</v>
          </cell>
          <cell r="E1642">
            <v>25.88</v>
          </cell>
          <cell r="I1642">
            <v>37.892499999999998</v>
          </cell>
        </row>
        <row r="1643">
          <cell r="A1643">
            <v>42543</v>
          </cell>
          <cell r="B1643">
            <v>35.1</v>
          </cell>
          <cell r="C1643">
            <v>39.26</v>
          </cell>
          <cell r="D1643">
            <v>51.32</v>
          </cell>
          <cell r="E1643">
            <v>25.9</v>
          </cell>
          <cell r="I1643">
            <v>37.895000000000003</v>
          </cell>
        </row>
        <row r="1644">
          <cell r="A1644">
            <v>42544</v>
          </cell>
          <cell r="B1644">
            <v>35.04</v>
          </cell>
          <cell r="C1644">
            <v>39.49</v>
          </cell>
          <cell r="D1644">
            <v>51.68</v>
          </cell>
          <cell r="E1644">
            <v>26.07</v>
          </cell>
          <cell r="I1644">
            <v>38.07</v>
          </cell>
        </row>
        <row r="1645">
          <cell r="A1645">
            <v>42545</v>
          </cell>
          <cell r="B1645">
            <v>35.119999999999997</v>
          </cell>
          <cell r="C1645">
            <v>38.229999999999997</v>
          </cell>
          <cell r="D1645">
            <v>47.08</v>
          </cell>
          <cell r="E1645">
            <v>25.58</v>
          </cell>
          <cell r="I1645">
            <v>36.502499999999998</v>
          </cell>
        </row>
        <row r="1646">
          <cell r="A1646">
            <v>42546</v>
          </cell>
          <cell r="B1646">
            <v>34.9</v>
          </cell>
          <cell r="C1646">
            <v>38.43</v>
          </cell>
          <cell r="D1646">
            <v>47.51</v>
          </cell>
          <cell r="E1646">
            <v>25.41</v>
          </cell>
          <cell r="I1646">
            <v>36.5625</v>
          </cell>
        </row>
        <row r="1647">
          <cell r="A1647">
            <v>42547</v>
          </cell>
          <cell r="B1647">
            <v>34.9</v>
          </cell>
          <cell r="C1647">
            <v>38.43</v>
          </cell>
          <cell r="D1647">
            <v>47.51</v>
          </cell>
          <cell r="E1647">
            <v>25.41</v>
          </cell>
          <cell r="I1647">
            <v>36.5625</v>
          </cell>
        </row>
        <row r="1648">
          <cell r="A1648">
            <v>42548</v>
          </cell>
          <cell r="B1648">
            <v>35.270000000000003</v>
          </cell>
          <cell r="C1648">
            <v>38.6</v>
          </cell>
          <cell r="D1648">
            <v>46.72</v>
          </cell>
          <cell r="E1648">
            <v>25.82</v>
          </cell>
          <cell r="I1648">
            <v>36.602499999999999</v>
          </cell>
        </row>
        <row r="1649">
          <cell r="A1649">
            <v>42549</v>
          </cell>
          <cell r="B1649">
            <v>35.14</v>
          </cell>
          <cell r="C1649">
            <v>38.57</v>
          </cell>
          <cell r="D1649">
            <v>46.38</v>
          </cell>
          <cell r="E1649">
            <v>25.6</v>
          </cell>
          <cell r="I1649">
            <v>36.422499999999999</v>
          </cell>
        </row>
        <row r="1650">
          <cell r="A1650">
            <v>42550</v>
          </cell>
          <cell r="B1650">
            <v>35.1</v>
          </cell>
          <cell r="C1650">
            <v>38.590000000000003</v>
          </cell>
          <cell r="D1650">
            <v>46.51</v>
          </cell>
          <cell r="E1650">
            <v>25.69</v>
          </cell>
          <cell r="I1650">
            <v>36.472499999999997</v>
          </cell>
        </row>
        <row r="1651">
          <cell r="A1651">
            <v>42551</v>
          </cell>
          <cell r="B1651">
            <v>35</v>
          </cell>
          <cell r="C1651">
            <v>38.659999999999997</v>
          </cell>
          <cell r="D1651">
            <v>46.8</v>
          </cell>
          <cell r="E1651">
            <v>25.81</v>
          </cell>
          <cell r="I1651">
            <v>36.567499999999995</v>
          </cell>
        </row>
        <row r="1652">
          <cell r="A1652">
            <v>42552</v>
          </cell>
          <cell r="B1652">
            <v>34.979999999999997</v>
          </cell>
          <cell r="C1652">
            <v>38.75</v>
          </cell>
          <cell r="D1652">
            <v>46.69</v>
          </cell>
          <cell r="E1652">
            <v>25.66</v>
          </cell>
          <cell r="I1652">
            <v>36.519999999999996</v>
          </cell>
        </row>
        <row r="1653">
          <cell r="A1653">
            <v>42553</v>
          </cell>
          <cell r="B1653">
            <v>34.979999999999997</v>
          </cell>
          <cell r="C1653">
            <v>38.75</v>
          </cell>
          <cell r="D1653">
            <v>46.69</v>
          </cell>
          <cell r="E1653">
            <v>25.66</v>
          </cell>
          <cell r="I1653">
            <v>36.519999999999996</v>
          </cell>
        </row>
        <row r="1654">
          <cell r="A1654">
            <v>42554</v>
          </cell>
          <cell r="B1654">
            <v>34.979999999999997</v>
          </cell>
          <cell r="C1654">
            <v>38.75</v>
          </cell>
          <cell r="D1654">
            <v>46.69</v>
          </cell>
          <cell r="E1654">
            <v>25.66</v>
          </cell>
          <cell r="I1654">
            <v>36.519999999999996</v>
          </cell>
        </row>
        <row r="1655">
          <cell r="A1655">
            <v>42555</v>
          </cell>
          <cell r="B1655">
            <v>34.89</v>
          </cell>
          <cell r="C1655">
            <v>38.64</v>
          </cell>
          <cell r="D1655">
            <v>46.14</v>
          </cell>
          <cell r="E1655">
            <v>25.82</v>
          </cell>
          <cell r="I1655">
            <v>36.372500000000002</v>
          </cell>
        </row>
        <row r="1656">
          <cell r="A1656">
            <v>42556</v>
          </cell>
          <cell r="B1656">
            <v>34.93</v>
          </cell>
          <cell r="C1656">
            <v>38.68</v>
          </cell>
          <cell r="D1656">
            <v>46.11</v>
          </cell>
          <cell r="E1656">
            <v>26.01</v>
          </cell>
          <cell r="I1656">
            <v>36.432499999999997</v>
          </cell>
        </row>
        <row r="1657">
          <cell r="A1657">
            <v>42557</v>
          </cell>
          <cell r="B1657">
            <v>35.090000000000003</v>
          </cell>
          <cell r="C1657">
            <v>38.56</v>
          </cell>
          <cell r="D1657">
            <v>45.02</v>
          </cell>
          <cell r="E1657">
            <v>25.76</v>
          </cell>
          <cell r="I1657">
            <v>36.107500000000002</v>
          </cell>
        </row>
        <row r="1658">
          <cell r="A1658">
            <v>42558</v>
          </cell>
          <cell r="B1658">
            <v>35.020000000000003</v>
          </cell>
          <cell r="C1658">
            <v>38.64</v>
          </cell>
          <cell r="D1658">
            <v>45.14</v>
          </cell>
          <cell r="E1658">
            <v>26.11</v>
          </cell>
          <cell r="I1658">
            <v>36.227499999999999</v>
          </cell>
        </row>
        <row r="1659">
          <cell r="A1659">
            <v>42559</v>
          </cell>
          <cell r="B1659">
            <v>35.03</v>
          </cell>
          <cell r="C1659">
            <v>38.590000000000003</v>
          </cell>
          <cell r="D1659">
            <v>45.12</v>
          </cell>
          <cell r="E1659">
            <v>26.03</v>
          </cell>
          <cell r="I1659">
            <v>36.192500000000003</v>
          </cell>
        </row>
        <row r="1660">
          <cell r="A1660">
            <v>42560</v>
          </cell>
          <cell r="B1660">
            <v>35.08</v>
          </cell>
          <cell r="C1660">
            <v>38.659999999999997</v>
          </cell>
          <cell r="D1660">
            <v>45.09</v>
          </cell>
          <cell r="E1660">
            <v>25.89</v>
          </cell>
          <cell r="I1660">
            <v>36.18</v>
          </cell>
        </row>
        <row r="1661">
          <cell r="A1661">
            <v>42561</v>
          </cell>
          <cell r="B1661">
            <v>35.08</v>
          </cell>
          <cell r="C1661">
            <v>38.659999999999997</v>
          </cell>
          <cell r="D1661">
            <v>45.09</v>
          </cell>
          <cell r="E1661">
            <v>25.89</v>
          </cell>
          <cell r="I1661">
            <v>36.18</v>
          </cell>
        </row>
        <row r="1662">
          <cell r="A1662">
            <v>42562</v>
          </cell>
          <cell r="B1662">
            <v>35.03</v>
          </cell>
          <cell r="C1662">
            <v>38.479999999999997</v>
          </cell>
          <cell r="D1662">
            <v>45.12</v>
          </cell>
          <cell r="E1662">
            <v>26.17</v>
          </cell>
          <cell r="I1662">
            <v>36.200000000000003</v>
          </cell>
        </row>
        <row r="1663">
          <cell r="A1663">
            <v>42563</v>
          </cell>
          <cell r="B1663">
            <v>35.020000000000003</v>
          </cell>
          <cell r="C1663">
            <v>38.49</v>
          </cell>
          <cell r="D1663">
            <v>45.39</v>
          </cell>
          <cell r="E1663">
            <v>26.16</v>
          </cell>
          <cell r="I1663">
            <v>36.265000000000001</v>
          </cell>
        </row>
        <row r="1664">
          <cell r="A1664">
            <v>42564</v>
          </cell>
          <cell r="B1664">
            <v>35.049999999999997</v>
          </cell>
          <cell r="C1664">
            <v>38.590000000000003</v>
          </cell>
          <cell r="D1664">
            <v>46.46</v>
          </cell>
          <cell r="E1664">
            <v>26.39</v>
          </cell>
          <cell r="I1664">
            <v>36.622500000000002</v>
          </cell>
        </row>
        <row r="1665">
          <cell r="A1665">
            <v>42565</v>
          </cell>
          <cell r="B1665">
            <v>35.03</v>
          </cell>
          <cell r="C1665">
            <v>38.67</v>
          </cell>
          <cell r="D1665">
            <v>45.8</v>
          </cell>
          <cell r="E1665">
            <v>26.36</v>
          </cell>
          <cell r="I1665">
            <v>36.465000000000003</v>
          </cell>
        </row>
        <row r="1666">
          <cell r="A1666">
            <v>42566</v>
          </cell>
          <cell r="B1666">
            <v>34.9</v>
          </cell>
          <cell r="C1666">
            <v>38.56</v>
          </cell>
          <cell r="D1666">
            <v>46.56</v>
          </cell>
          <cell r="E1666">
            <v>26.31</v>
          </cell>
          <cell r="I1666">
            <v>36.582500000000003</v>
          </cell>
        </row>
        <row r="1667">
          <cell r="A1667">
            <v>42567</v>
          </cell>
          <cell r="B1667">
            <v>34.78</v>
          </cell>
          <cell r="C1667">
            <v>38.53</v>
          </cell>
          <cell r="D1667">
            <v>46.13</v>
          </cell>
          <cell r="E1667">
            <v>26.22</v>
          </cell>
          <cell r="I1667">
            <v>36.414999999999999</v>
          </cell>
        </row>
        <row r="1668">
          <cell r="A1668">
            <v>42568</v>
          </cell>
          <cell r="B1668">
            <v>34.78</v>
          </cell>
          <cell r="C1668">
            <v>38.53</v>
          </cell>
          <cell r="D1668">
            <v>46.13</v>
          </cell>
          <cell r="E1668">
            <v>26.22</v>
          </cell>
          <cell r="I1668">
            <v>36.414999999999999</v>
          </cell>
        </row>
        <row r="1669">
          <cell r="A1669">
            <v>42569</v>
          </cell>
          <cell r="B1669">
            <v>34.78</v>
          </cell>
          <cell r="C1669">
            <v>38.53</v>
          </cell>
          <cell r="D1669">
            <v>46.13</v>
          </cell>
          <cell r="E1669">
            <v>26.22</v>
          </cell>
          <cell r="I1669">
            <v>36.414999999999999</v>
          </cell>
        </row>
        <row r="1670">
          <cell r="A1670">
            <v>42570</v>
          </cell>
          <cell r="B1670">
            <v>34.78</v>
          </cell>
          <cell r="C1670">
            <v>38.53</v>
          </cell>
          <cell r="D1670">
            <v>46.13</v>
          </cell>
          <cell r="E1670">
            <v>26.22</v>
          </cell>
          <cell r="I1670">
            <v>36.414999999999999</v>
          </cell>
        </row>
        <row r="1671">
          <cell r="A1671">
            <v>42571</v>
          </cell>
          <cell r="B1671">
            <v>34.9</v>
          </cell>
          <cell r="C1671">
            <v>38.18</v>
          </cell>
          <cell r="D1671">
            <v>45.4</v>
          </cell>
          <cell r="E1671">
            <v>25.88</v>
          </cell>
          <cell r="I1671">
            <v>36.089999999999996</v>
          </cell>
        </row>
        <row r="1672">
          <cell r="A1672">
            <v>42572</v>
          </cell>
          <cell r="B1672">
            <v>34.89</v>
          </cell>
          <cell r="C1672">
            <v>38.22</v>
          </cell>
          <cell r="D1672">
            <v>45.99</v>
          </cell>
          <cell r="E1672">
            <v>25.78</v>
          </cell>
          <cell r="I1672">
            <v>36.22</v>
          </cell>
        </row>
        <row r="1673">
          <cell r="A1673">
            <v>42573</v>
          </cell>
          <cell r="B1673">
            <v>34.79</v>
          </cell>
          <cell r="C1673">
            <v>38.159999999999997</v>
          </cell>
          <cell r="D1673">
            <v>45.84</v>
          </cell>
          <cell r="E1673">
            <v>25.76</v>
          </cell>
          <cell r="I1673">
            <v>36.137499999999996</v>
          </cell>
        </row>
        <row r="1674">
          <cell r="A1674">
            <v>42574</v>
          </cell>
          <cell r="B1674">
            <v>34.799999999999997</v>
          </cell>
          <cell r="C1674">
            <v>38.130000000000003</v>
          </cell>
          <cell r="D1674">
            <v>45.3</v>
          </cell>
          <cell r="E1674">
            <v>25.61</v>
          </cell>
          <cell r="I1674">
            <v>35.96</v>
          </cell>
        </row>
        <row r="1675">
          <cell r="A1675">
            <v>42575</v>
          </cell>
          <cell r="B1675">
            <v>34.799999999999997</v>
          </cell>
          <cell r="C1675">
            <v>38.130000000000003</v>
          </cell>
          <cell r="D1675">
            <v>45.3</v>
          </cell>
          <cell r="E1675">
            <v>25.61</v>
          </cell>
          <cell r="I1675">
            <v>35.96</v>
          </cell>
        </row>
        <row r="1676">
          <cell r="A1676">
            <v>42576</v>
          </cell>
          <cell r="B1676">
            <v>34.85</v>
          </cell>
          <cell r="C1676">
            <v>37.97</v>
          </cell>
          <cell r="D1676">
            <v>45.51</v>
          </cell>
          <cell r="E1676">
            <v>25.75</v>
          </cell>
          <cell r="I1676">
            <v>36.019999999999996</v>
          </cell>
        </row>
        <row r="1677">
          <cell r="A1677">
            <v>42577</v>
          </cell>
          <cell r="B1677">
            <v>34.9</v>
          </cell>
          <cell r="C1677">
            <v>38.159999999999997</v>
          </cell>
          <cell r="D1677">
            <v>45.54</v>
          </cell>
          <cell r="E1677">
            <v>25.81</v>
          </cell>
          <cell r="I1677">
            <v>36.102499999999999</v>
          </cell>
        </row>
        <row r="1678">
          <cell r="A1678">
            <v>42578</v>
          </cell>
          <cell r="B1678">
            <v>34.840000000000003</v>
          </cell>
          <cell r="C1678">
            <v>38.1</v>
          </cell>
          <cell r="D1678">
            <v>45.61</v>
          </cell>
          <cell r="E1678">
            <v>25.92</v>
          </cell>
          <cell r="I1678">
            <v>36.1175</v>
          </cell>
        </row>
        <row r="1679">
          <cell r="A1679">
            <v>42579</v>
          </cell>
          <cell r="B1679">
            <v>34.76</v>
          </cell>
          <cell r="C1679">
            <v>38.270000000000003</v>
          </cell>
          <cell r="D1679">
            <v>45.78</v>
          </cell>
          <cell r="E1679">
            <v>25.84</v>
          </cell>
          <cell r="I1679">
            <v>36.162500000000001</v>
          </cell>
        </row>
        <row r="1680">
          <cell r="A1680">
            <v>42580</v>
          </cell>
          <cell r="B1680">
            <v>34.700000000000003</v>
          </cell>
          <cell r="C1680">
            <v>38.26</v>
          </cell>
          <cell r="D1680">
            <v>45.56</v>
          </cell>
          <cell r="E1680">
            <v>25.85</v>
          </cell>
          <cell r="I1680">
            <v>36.092500000000001</v>
          </cell>
        </row>
        <row r="1681">
          <cell r="A1681">
            <v>42581</v>
          </cell>
          <cell r="B1681">
            <v>34.68</v>
          </cell>
          <cell r="C1681">
            <v>38.33</v>
          </cell>
          <cell r="D1681">
            <v>45.33</v>
          </cell>
          <cell r="E1681">
            <v>25.65</v>
          </cell>
          <cell r="I1681">
            <v>35.997499999999995</v>
          </cell>
        </row>
        <row r="1682">
          <cell r="A1682">
            <v>42582</v>
          </cell>
          <cell r="B1682">
            <v>34.68</v>
          </cell>
          <cell r="C1682">
            <v>38.33</v>
          </cell>
          <cell r="D1682">
            <v>45.33</v>
          </cell>
          <cell r="E1682">
            <v>25.65</v>
          </cell>
          <cell r="I1682">
            <v>35.997499999999995</v>
          </cell>
        </row>
        <row r="1683">
          <cell r="A1683">
            <v>42583</v>
          </cell>
          <cell r="B1683">
            <v>34.64</v>
          </cell>
          <cell r="C1683">
            <v>38.5</v>
          </cell>
          <cell r="D1683">
            <v>45.67</v>
          </cell>
          <cell r="E1683">
            <v>26.03</v>
          </cell>
          <cell r="I1683">
            <v>36.21</v>
          </cell>
        </row>
        <row r="1684">
          <cell r="A1684">
            <v>42584</v>
          </cell>
          <cell r="B1684">
            <v>34.65</v>
          </cell>
          <cell r="C1684">
            <v>38.479999999999997</v>
          </cell>
          <cell r="D1684">
            <v>45.5</v>
          </cell>
          <cell r="E1684">
            <v>25.83</v>
          </cell>
          <cell r="I1684">
            <v>36.114999999999995</v>
          </cell>
        </row>
        <row r="1685">
          <cell r="A1685">
            <v>42585</v>
          </cell>
          <cell r="B1685">
            <v>34.64</v>
          </cell>
          <cell r="C1685">
            <v>38.64</v>
          </cell>
          <cell r="D1685">
            <v>45.97</v>
          </cell>
          <cell r="E1685">
            <v>26.05</v>
          </cell>
          <cell r="I1685">
            <v>36.325000000000003</v>
          </cell>
        </row>
        <row r="1686">
          <cell r="A1686">
            <v>42586</v>
          </cell>
          <cell r="B1686">
            <v>34.82</v>
          </cell>
          <cell r="C1686">
            <v>38.58</v>
          </cell>
          <cell r="D1686">
            <v>46.21</v>
          </cell>
          <cell r="E1686">
            <v>26.22</v>
          </cell>
          <cell r="I1686">
            <v>36.457500000000003</v>
          </cell>
        </row>
        <row r="1687">
          <cell r="A1687">
            <v>42587</v>
          </cell>
          <cell r="B1687">
            <v>34.72</v>
          </cell>
          <cell r="C1687">
            <v>38.450000000000003</v>
          </cell>
          <cell r="D1687">
            <v>45.4</v>
          </cell>
          <cell r="E1687">
            <v>26.23</v>
          </cell>
          <cell r="I1687">
            <v>36.199999999999996</v>
          </cell>
        </row>
        <row r="1688">
          <cell r="A1688">
            <v>42588</v>
          </cell>
          <cell r="B1688">
            <v>34.68</v>
          </cell>
          <cell r="C1688">
            <v>38.42</v>
          </cell>
          <cell r="D1688">
            <v>45.19</v>
          </cell>
          <cell r="E1688">
            <v>26.16</v>
          </cell>
          <cell r="I1688">
            <v>36.112499999999997</v>
          </cell>
        </row>
        <row r="1689">
          <cell r="A1689">
            <v>42589</v>
          </cell>
          <cell r="B1689">
            <v>34.68</v>
          </cell>
          <cell r="C1689">
            <v>38.42</v>
          </cell>
          <cell r="D1689">
            <v>45.19</v>
          </cell>
          <cell r="E1689">
            <v>26.16</v>
          </cell>
          <cell r="I1689">
            <v>36.112499999999997</v>
          </cell>
        </row>
        <row r="1690">
          <cell r="A1690">
            <v>42590</v>
          </cell>
          <cell r="B1690">
            <v>34.85</v>
          </cell>
          <cell r="C1690">
            <v>38.44</v>
          </cell>
          <cell r="D1690">
            <v>45.39</v>
          </cell>
          <cell r="E1690">
            <v>26.22</v>
          </cell>
          <cell r="I1690">
            <v>36.224999999999994</v>
          </cell>
        </row>
        <row r="1691">
          <cell r="A1691">
            <v>42591</v>
          </cell>
          <cell r="B1691">
            <v>34.81</v>
          </cell>
          <cell r="C1691">
            <v>38.380000000000003</v>
          </cell>
          <cell r="D1691">
            <v>45.06</v>
          </cell>
          <cell r="E1691">
            <v>26.33</v>
          </cell>
          <cell r="I1691">
            <v>36.144999999999996</v>
          </cell>
        </row>
        <row r="1692">
          <cell r="A1692">
            <v>42592</v>
          </cell>
          <cell r="B1692">
            <v>34.65</v>
          </cell>
          <cell r="C1692">
            <v>38.409999999999997</v>
          </cell>
          <cell r="D1692">
            <v>45.03</v>
          </cell>
          <cell r="E1692">
            <v>26.39</v>
          </cell>
          <cell r="I1692">
            <v>36.120000000000005</v>
          </cell>
        </row>
        <row r="1693">
          <cell r="A1693">
            <v>42593</v>
          </cell>
          <cell r="B1693">
            <v>34.630000000000003</v>
          </cell>
          <cell r="C1693">
            <v>38.51</v>
          </cell>
          <cell r="D1693">
            <v>44.86</v>
          </cell>
          <cell r="E1693">
            <v>26.37</v>
          </cell>
          <cell r="I1693">
            <v>36.092500000000001</v>
          </cell>
        </row>
        <row r="1694">
          <cell r="A1694">
            <v>42594</v>
          </cell>
          <cell r="B1694">
            <v>34.61</v>
          </cell>
          <cell r="C1694">
            <v>38.340000000000003</v>
          </cell>
          <cell r="D1694">
            <v>44.5</v>
          </cell>
          <cell r="E1694">
            <v>26.31</v>
          </cell>
          <cell r="I1694">
            <v>35.94</v>
          </cell>
        </row>
        <row r="1695">
          <cell r="A1695">
            <v>42595</v>
          </cell>
          <cell r="B1695">
            <v>34.61</v>
          </cell>
          <cell r="C1695">
            <v>38.340000000000003</v>
          </cell>
          <cell r="D1695">
            <v>44.5</v>
          </cell>
          <cell r="E1695">
            <v>26.31</v>
          </cell>
          <cell r="I1695">
            <v>35.94</v>
          </cell>
        </row>
        <row r="1696">
          <cell r="A1696">
            <v>42596</v>
          </cell>
          <cell r="B1696">
            <v>34.61</v>
          </cell>
          <cell r="C1696">
            <v>38.340000000000003</v>
          </cell>
          <cell r="D1696">
            <v>44.5</v>
          </cell>
          <cell r="E1696">
            <v>26.31</v>
          </cell>
          <cell r="I1696">
            <v>35.94</v>
          </cell>
        </row>
        <row r="1697">
          <cell r="A1697">
            <v>42597</v>
          </cell>
          <cell r="B1697">
            <v>34.619999999999997</v>
          </cell>
          <cell r="C1697">
            <v>38.43</v>
          </cell>
          <cell r="D1697">
            <v>44.54</v>
          </cell>
          <cell r="E1697">
            <v>26.19</v>
          </cell>
          <cell r="I1697">
            <v>35.945</v>
          </cell>
        </row>
        <row r="1698">
          <cell r="A1698">
            <v>42598</v>
          </cell>
          <cell r="B1698">
            <v>34.44</v>
          </cell>
          <cell r="C1698">
            <v>38.31</v>
          </cell>
          <cell r="D1698">
            <v>44.19</v>
          </cell>
          <cell r="E1698">
            <v>26.14</v>
          </cell>
          <cell r="I1698">
            <v>35.769999999999996</v>
          </cell>
        </row>
        <row r="1699">
          <cell r="A1699">
            <v>42599</v>
          </cell>
          <cell r="B1699">
            <v>34.47</v>
          </cell>
          <cell r="C1699">
            <v>38.71</v>
          </cell>
          <cell r="D1699">
            <v>44.81</v>
          </cell>
          <cell r="E1699">
            <v>26.27</v>
          </cell>
          <cell r="I1699">
            <v>36.065000000000005</v>
          </cell>
        </row>
        <row r="1700">
          <cell r="A1700">
            <v>42600</v>
          </cell>
          <cell r="B1700">
            <v>34.42</v>
          </cell>
          <cell r="C1700">
            <v>38.69</v>
          </cell>
          <cell r="D1700">
            <v>44.75</v>
          </cell>
          <cell r="E1700">
            <v>26.11</v>
          </cell>
          <cell r="I1700">
            <v>35.9925</v>
          </cell>
        </row>
        <row r="1701">
          <cell r="A1701">
            <v>42601</v>
          </cell>
          <cell r="B1701">
            <v>34.44</v>
          </cell>
          <cell r="C1701">
            <v>38.869999999999997</v>
          </cell>
          <cell r="D1701">
            <v>45.06</v>
          </cell>
          <cell r="E1701">
            <v>26.14</v>
          </cell>
          <cell r="I1701">
            <v>36.127499999999998</v>
          </cell>
        </row>
        <row r="1702">
          <cell r="A1702">
            <v>42602</v>
          </cell>
          <cell r="B1702">
            <v>34.49</v>
          </cell>
          <cell r="C1702">
            <v>38.869999999999997</v>
          </cell>
          <cell r="D1702">
            <v>44.95</v>
          </cell>
          <cell r="E1702">
            <v>25.91</v>
          </cell>
          <cell r="I1702">
            <v>36.055</v>
          </cell>
        </row>
        <row r="1703">
          <cell r="A1703">
            <v>42603</v>
          </cell>
          <cell r="B1703">
            <v>34.49</v>
          </cell>
          <cell r="C1703">
            <v>38.869999999999997</v>
          </cell>
          <cell r="D1703">
            <v>44.95</v>
          </cell>
          <cell r="E1703">
            <v>25.91</v>
          </cell>
          <cell r="I1703">
            <v>36.055</v>
          </cell>
        </row>
        <row r="1704">
          <cell r="A1704">
            <v>42604</v>
          </cell>
          <cell r="B1704">
            <v>34.53</v>
          </cell>
          <cell r="C1704">
            <v>38.79</v>
          </cell>
          <cell r="D1704">
            <v>44.87</v>
          </cell>
          <cell r="E1704">
            <v>25.97</v>
          </cell>
          <cell r="I1704">
            <v>36.04</v>
          </cell>
        </row>
        <row r="1705">
          <cell r="A1705">
            <v>42605</v>
          </cell>
          <cell r="B1705">
            <v>34.479999999999997</v>
          </cell>
          <cell r="C1705">
            <v>38.86</v>
          </cell>
          <cell r="D1705">
            <v>45.1</v>
          </cell>
          <cell r="E1705">
            <v>26.07</v>
          </cell>
          <cell r="I1705">
            <v>36.127499999999998</v>
          </cell>
        </row>
        <row r="1706">
          <cell r="A1706">
            <v>42606</v>
          </cell>
          <cell r="B1706">
            <v>34.49</v>
          </cell>
          <cell r="C1706">
            <v>38.799999999999997</v>
          </cell>
          <cell r="D1706">
            <v>45.27</v>
          </cell>
          <cell r="E1706">
            <v>25.99</v>
          </cell>
          <cell r="I1706">
            <v>36.137500000000003</v>
          </cell>
        </row>
        <row r="1707">
          <cell r="A1707">
            <v>42607</v>
          </cell>
          <cell r="B1707">
            <v>34.47</v>
          </cell>
          <cell r="C1707">
            <v>38.659999999999997</v>
          </cell>
          <cell r="D1707">
            <v>45.47</v>
          </cell>
          <cell r="E1707">
            <v>26.01</v>
          </cell>
          <cell r="I1707">
            <v>36.152499999999996</v>
          </cell>
        </row>
        <row r="1708">
          <cell r="A1708">
            <v>42608</v>
          </cell>
          <cell r="B1708">
            <v>34.380000000000003</v>
          </cell>
          <cell r="C1708">
            <v>38.630000000000003</v>
          </cell>
          <cell r="D1708">
            <v>45.19</v>
          </cell>
          <cell r="E1708">
            <v>25.97</v>
          </cell>
          <cell r="I1708">
            <v>36.042500000000004</v>
          </cell>
        </row>
        <row r="1709">
          <cell r="A1709">
            <v>42609</v>
          </cell>
          <cell r="B1709">
            <v>34.42</v>
          </cell>
          <cell r="C1709">
            <v>38.64</v>
          </cell>
          <cell r="D1709">
            <v>45.12</v>
          </cell>
          <cell r="E1709">
            <v>25.88</v>
          </cell>
          <cell r="I1709">
            <v>36.015000000000001</v>
          </cell>
        </row>
        <row r="1710">
          <cell r="A1710">
            <v>42610</v>
          </cell>
          <cell r="B1710">
            <v>34.42</v>
          </cell>
          <cell r="C1710">
            <v>38.64</v>
          </cell>
          <cell r="D1710">
            <v>45.12</v>
          </cell>
          <cell r="E1710">
            <v>25.88</v>
          </cell>
          <cell r="I1710">
            <v>36.015000000000001</v>
          </cell>
        </row>
        <row r="1711">
          <cell r="A1711">
            <v>42611</v>
          </cell>
          <cell r="B1711">
            <v>34.51</v>
          </cell>
          <cell r="C1711">
            <v>38.44</v>
          </cell>
          <cell r="D1711">
            <v>45.1</v>
          </cell>
          <cell r="E1711">
            <v>25.76</v>
          </cell>
          <cell r="I1711">
            <v>35.952499999999993</v>
          </cell>
        </row>
        <row r="1712">
          <cell r="A1712">
            <v>42612</v>
          </cell>
          <cell r="B1712">
            <v>34.42</v>
          </cell>
          <cell r="C1712">
            <v>38.26</v>
          </cell>
          <cell r="D1712">
            <v>44.88</v>
          </cell>
          <cell r="E1712">
            <v>25.76</v>
          </cell>
          <cell r="I1712">
            <v>35.83</v>
          </cell>
        </row>
        <row r="1713">
          <cell r="A1713">
            <v>42613</v>
          </cell>
          <cell r="B1713">
            <v>34.450000000000003</v>
          </cell>
          <cell r="C1713">
            <v>38.22</v>
          </cell>
          <cell r="D1713">
            <v>44.87</v>
          </cell>
          <cell r="E1713">
            <v>25.67</v>
          </cell>
          <cell r="I1713">
            <v>35.802499999999995</v>
          </cell>
        </row>
        <row r="1714">
          <cell r="A1714">
            <v>42614</v>
          </cell>
          <cell r="B1714">
            <v>34.47</v>
          </cell>
          <cell r="C1714">
            <v>38.24</v>
          </cell>
          <cell r="D1714">
            <v>45.07</v>
          </cell>
          <cell r="E1714">
            <v>25.68</v>
          </cell>
          <cell r="I1714">
            <v>35.865000000000002</v>
          </cell>
        </row>
        <row r="1715">
          <cell r="A1715">
            <v>42615</v>
          </cell>
          <cell r="B1715">
            <v>34.450000000000003</v>
          </cell>
          <cell r="C1715">
            <v>38.36</v>
          </cell>
          <cell r="D1715">
            <v>45.56</v>
          </cell>
          <cell r="E1715">
            <v>25.72</v>
          </cell>
          <cell r="I1715">
            <v>36.022500000000001</v>
          </cell>
        </row>
        <row r="1716">
          <cell r="A1716">
            <v>42616</v>
          </cell>
          <cell r="B1716">
            <v>34.46</v>
          </cell>
          <cell r="C1716">
            <v>38.39</v>
          </cell>
          <cell r="D1716">
            <v>45.43</v>
          </cell>
          <cell r="E1716">
            <v>25.64</v>
          </cell>
          <cell r="I1716">
            <v>35.980000000000004</v>
          </cell>
        </row>
        <row r="1717">
          <cell r="A1717">
            <v>42617</v>
          </cell>
          <cell r="B1717">
            <v>34.46</v>
          </cell>
          <cell r="C1717">
            <v>38.39</v>
          </cell>
          <cell r="D1717">
            <v>45.43</v>
          </cell>
          <cell r="E1717">
            <v>25.64</v>
          </cell>
          <cell r="I1717">
            <v>35.980000000000004</v>
          </cell>
        </row>
        <row r="1718">
          <cell r="A1718">
            <v>42618</v>
          </cell>
          <cell r="B1718">
            <v>34.47</v>
          </cell>
          <cell r="C1718">
            <v>38.28</v>
          </cell>
          <cell r="D1718">
            <v>45.62</v>
          </cell>
          <cell r="E1718">
            <v>25.85</v>
          </cell>
          <cell r="I1718">
            <v>36.055</v>
          </cell>
        </row>
        <row r="1719">
          <cell r="A1719">
            <v>42619</v>
          </cell>
          <cell r="B1719">
            <v>34.64</v>
          </cell>
          <cell r="C1719">
            <v>38.42</v>
          </cell>
          <cell r="D1719">
            <v>45.92</v>
          </cell>
          <cell r="E1719">
            <v>26.14</v>
          </cell>
          <cell r="I1719">
            <v>36.28</v>
          </cell>
        </row>
        <row r="1720">
          <cell r="A1720">
            <v>42620</v>
          </cell>
          <cell r="B1720">
            <v>34.43</v>
          </cell>
          <cell r="C1720">
            <v>38.479999999999997</v>
          </cell>
          <cell r="D1720">
            <v>45.98</v>
          </cell>
          <cell r="E1720">
            <v>26.1</v>
          </cell>
          <cell r="I1720">
            <v>36.247499999999995</v>
          </cell>
        </row>
        <row r="1721">
          <cell r="A1721">
            <v>42621</v>
          </cell>
          <cell r="B1721">
            <v>34.49</v>
          </cell>
          <cell r="C1721">
            <v>38.590000000000003</v>
          </cell>
          <cell r="D1721">
            <v>45.85</v>
          </cell>
          <cell r="E1721">
            <v>26.2</v>
          </cell>
          <cell r="I1721">
            <v>36.282499999999999</v>
          </cell>
        </row>
        <row r="1722">
          <cell r="A1722">
            <v>42622</v>
          </cell>
          <cell r="B1722">
            <v>34.619999999999997</v>
          </cell>
          <cell r="C1722">
            <v>38.83</v>
          </cell>
          <cell r="D1722">
            <v>45.91</v>
          </cell>
          <cell r="E1722">
            <v>26.22</v>
          </cell>
          <cell r="I1722">
            <v>36.394999999999996</v>
          </cell>
        </row>
        <row r="1723">
          <cell r="A1723">
            <v>42623</v>
          </cell>
          <cell r="B1723">
            <v>34.64</v>
          </cell>
          <cell r="C1723">
            <v>38.840000000000003</v>
          </cell>
          <cell r="D1723">
            <v>45.76</v>
          </cell>
          <cell r="E1723">
            <v>26.06</v>
          </cell>
          <cell r="I1723">
            <v>36.325000000000003</v>
          </cell>
        </row>
        <row r="1724">
          <cell r="A1724">
            <v>42624</v>
          </cell>
          <cell r="B1724">
            <v>34.64</v>
          </cell>
          <cell r="C1724">
            <v>38.840000000000003</v>
          </cell>
          <cell r="D1724">
            <v>45.76</v>
          </cell>
          <cell r="E1724">
            <v>26.06</v>
          </cell>
          <cell r="I1724">
            <v>36.325000000000003</v>
          </cell>
        </row>
        <row r="1725">
          <cell r="A1725">
            <v>42625</v>
          </cell>
          <cell r="B1725">
            <v>34.69</v>
          </cell>
          <cell r="C1725">
            <v>38.82</v>
          </cell>
          <cell r="D1725">
            <v>45.83</v>
          </cell>
          <cell r="E1725">
            <v>25.88</v>
          </cell>
          <cell r="I1725">
            <v>36.305</v>
          </cell>
        </row>
        <row r="1726">
          <cell r="A1726">
            <v>42626</v>
          </cell>
          <cell r="B1726">
            <v>34.700000000000003</v>
          </cell>
          <cell r="C1726">
            <v>38.78</v>
          </cell>
          <cell r="D1726">
            <v>45.86</v>
          </cell>
          <cell r="E1726">
            <v>25.9</v>
          </cell>
          <cell r="I1726">
            <v>36.31</v>
          </cell>
        </row>
        <row r="1727">
          <cell r="A1727">
            <v>42627</v>
          </cell>
          <cell r="B1727">
            <v>34.78</v>
          </cell>
          <cell r="C1727">
            <v>38.81</v>
          </cell>
          <cell r="D1727">
            <v>45.61</v>
          </cell>
          <cell r="E1727">
            <v>25.7</v>
          </cell>
          <cell r="I1727">
            <v>36.225000000000001</v>
          </cell>
        </row>
        <row r="1728">
          <cell r="A1728">
            <v>42628</v>
          </cell>
          <cell r="B1728">
            <v>34.700000000000003</v>
          </cell>
          <cell r="C1728">
            <v>38.83</v>
          </cell>
          <cell r="D1728">
            <v>45.8</v>
          </cell>
          <cell r="E1728">
            <v>25.66</v>
          </cell>
          <cell r="I1728">
            <v>36.247500000000002</v>
          </cell>
        </row>
        <row r="1729">
          <cell r="A1729">
            <v>42629</v>
          </cell>
          <cell r="B1729">
            <v>34.700000000000003</v>
          </cell>
          <cell r="C1729">
            <v>38.81</v>
          </cell>
          <cell r="D1729">
            <v>45.75</v>
          </cell>
          <cell r="E1729">
            <v>25.78</v>
          </cell>
          <cell r="I1729">
            <v>36.260000000000005</v>
          </cell>
        </row>
        <row r="1730">
          <cell r="A1730">
            <v>42630</v>
          </cell>
          <cell r="B1730">
            <v>34.76</v>
          </cell>
          <cell r="C1730">
            <v>38.799999999999997</v>
          </cell>
          <cell r="D1730">
            <v>45.52</v>
          </cell>
          <cell r="E1730">
            <v>25.69</v>
          </cell>
          <cell r="I1730">
            <v>36.192500000000003</v>
          </cell>
        </row>
        <row r="1731">
          <cell r="A1731">
            <v>42631</v>
          </cell>
          <cell r="B1731">
            <v>34.76</v>
          </cell>
          <cell r="C1731">
            <v>38.799999999999997</v>
          </cell>
          <cell r="D1731">
            <v>45.52</v>
          </cell>
          <cell r="E1731">
            <v>25.69</v>
          </cell>
          <cell r="I1731">
            <v>36.192500000000003</v>
          </cell>
        </row>
        <row r="1732">
          <cell r="A1732">
            <v>42632</v>
          </cell>
          <cell r="B1732">
            <v>34.74</v>
          </cell>
          <cell r="C1732">
            <v>38.58</v>
          </cell>
          <cell r="D1732">
            <v>45.11</v>
          </cell>
          <cell r="E1732">
            <v>25.85</v>
          </cell>
          <cell r="I1732">
            <v>36.07</v>
          </cell>
        </row>
        <row r="1733">
          <cell r="A1733">
            <v>42633</v>
          </cell>
          <cell r="B1733">
            <v>34.659999999999997</v>
          </cell>
          <cell r="C1733">
            <v>38.54</v>
          </cell>
          <cell r="D1733">
            <v>45.04</v>
          </cell>
          <cell r="E1733">
            <v>25.87</v>
          </cell>
          <cell r="I1733">
            <v>36.027499999999996</v>
          </cell>
        </row>
        <row r="1734">
          <cell r="A1734">
            <v>42634</v>
          </cell>
          <cell r="B1734">
            <v>34.6</v>
          </cell>
          <cell r="C1734">
            <v>38.39</v>
          </cell>
          <cell r="D1734">
            <v>44.79</v>
          </cell>
          <cell r="E1734">
            <v>25.85</v>
          </cell>
          <cell r="I1734">
            <v>35.907499999999999</v>
          </cell>
        </row>
        <row r="1735">
          <cell r="A1735">
            <v>42635</v>
          </cell>
          <cell r="B1735">
            <v>34.5</v>
          </cell>
          <cell r="C1735">
            <v>38.42</v>
          </cell>
          <cell r="D1735">
            <v>44.78</v>
          </cell>
          <cell r="E1735">
            <v>26.06</v>
          </cell>
          <cell r="I1735">
            <v>35.94</v>
          </cell>
        </row>
        <row r="1736">
          <cell r="A1736">
            <v>42636</v>
          </cell>
          <cell r="B1736">
            <v>34.51</v>
          </cell>
          <cell r="C1736">
            <v>38.479999999999997</v>
          </cell>
          <cell r="D1736">
            <v>44.88</v>
          </cell>
          <cell r="E1736">
            <v>26.11</v>
          </cell>
          <cell r="I1736">
            <v>35.995000000000005</v>
          </cell>
        </row>
        <row r="1737">
          <cell r="A1737">
            <v>42637</v>
          </cell>
          <cell r="B1737">
            <v>34.520000000000003</v>
          </cell>
          <cell r="C1737">
            <v>38.5</v>
          </cell>
          <cell r="D1737">
            <v>44.52</v>
          </cell>
          <cell r="E1737">
            <v>26</v>
          </cell>
          <cell r="I1737">
            <v>35.885000000000005</v>
          </cell>
        </row>
        <row r="1738">
          <cell r="A1738">
            <v>42638</v>
          </cell>
          <cell r="B1738">
            <v>34.520000000000003</v>
          </cell>
          <cell r="C1738">
            <v>38.5</v>
          </cell>
          <cell r="D1738">
            <v>44.52</v>
          </cell>
          <cell r="E1738">
            <v>26</v>
          </cell>
          <cell r="I1738">
            <v>35.885000000000005</v>
          </cell>
        </row>
        <row r="1739">
          <cell r="A1739">
            <v>42639</v>
          </cell>
          <cell r="B1739">
            <v>34.479999999999997</v>
          </cell>
          <cell r="C1739">
            <v>38.549999999999997</v>
          </cell>
          <cell r="D1739">
            <v>44.58</v>
          </cell>
          <cell r="E1739">
            <v>26.02</v>
          </cell>
          <cell r="I1739">
            <v>35.907499999999999</v>
          </cell>
        </row>
        <row r="1740">
          <cell r="A1740">
            <v>42640</v>
          </cell>
          <cell r="B1740">
            <v>34.47</v>
          </cell>
          <cell r="C1740">
            <v>38.57</v>
          </cell>
          <cell r="D1740">
            <v>44.5</v>
          </cell>
          <cell r="E1740">
            <v>26.04</v>
          </cell>
          <cell r="I1740">
            <v>35.894999999999996</v>
          </cell>
        </row>
        <row r="1741">
          <cell r="A1741">
            <v>42641</v>
          </cell>
          <cell r="B1741">
            <v>34.450000000000003</v>
          </cell>
          <cell r="C1741">
            <v>38.43</v>
          </cell>
          <cell r="D1741">
            <v>44.61</v>
          </cell>
          <cell r="E1741">
            <v>26.16</v>
          </cell>
          <cell r="I1741">
            <v>35.912500000000001</v>
          </cell>
        </row>
        <row r="1742">
          <cell r="A1742">
            <v>42642</v>
          </cell>
          <cell r="B1742">
            <v>34.44</v>
          </cell>
          <cell r="C1742">
            <v>38.47</v>
          </cell>
          <cell r="D1742">
            <v>44.72</v>
          </cell>
          <cell r="E1742">
            <v>26.29</v>
          </cell>
          <cell r="I1742">
            <v>35.979999999999997</v>
          </cell>
        </row>
        <row r="1743">
          <cell r="A1743">
            <v>42643</v>
          </cell>
          <cell r="B1743">
            <v>34.54</v>
          </cell>
          <cell r="C1743">
            <v>38.549999999999997</v>
          </cell>
          <cell r="D1743">
            <v>44.57</v>
          </cell>
          <cell r="E1743">
            <v>26.08</v>
          </cell>
          <cell r="I1743">
            <v>35.935000000000002</v>
          </cell>
        </row>
        <row r="1744">
          <cell r="A1744">
            <v>42644</v>
          </cell>
          <cell r="B1744">
            <v>34.54</v>
          </cell>
          <cell r="C1744">
            <v>38.43</v>
          </cell>
          <cell r="D1744">
            <v>44.4</v>
          </cell>
          <cell r="E1744">
            <v>25.91</v>
          </cell>
          <cell r="I1744">
            <v>35.82</v>
          </cell>
        </row>
        <row r="1745">
          <cell r="A1745">
            <v>42645</v>
          </cell>
          <cell r="B1745">
            <v>34.54</v>
          </cell>
          <cell r="C1745">
            <v>38.43</v>
          </cell>
          <cell r="D1745">
            <v>44.4</v>
          </cell>
          <cell r="E1745">
            <v>25.91</v>
          </cell>
          <cell r="I1745">
            <v>35.82</v>
          </cell>
        </row>
        <row r="1746">
          <cell r="A1746">
            <v>42646</v>
          </cell>
          <cell r="B1746">
            <v>34.44</v>
          </cell>
          <cell r="C1746">
            <v>38.49</v>
          </cell>
          <cell r="D1746">
            <v>44.34</v>
          </cell>
          <cell r="E1746">
            <v>26.07</v>
          </cell>
          <cell r="I1746">
            <v>35.835000000000001</v>
          </cell>
        </row>
        <row r="1747">
          <cell r="A1747">
            <v>42647</v>
          </cell>
          <cell r="B1747">
            <v>34.53</v>
          </cell>
          <cell r="C1747">
            <v>38.479999999999997</v>
          </cell>
          <cell r="D1747">
            <v>44.15</v>
          </cell>
          <cell r="E1747">
            <v>26.26</v>
          </cell>
          <cell r="I1747">
            <v>35.854999999999997</v>
          </cell>
        </row>
        <row r="1748">
          <cell r="A1748">
            <v>42648</v>
          </cell>
          <cell r="B1748">
            <v>34.61</v>
          </cell>
          <cell r="C1748">
            <v>38.590000000000003</v>
          </cell>
          <cell r="D1748">
            <v>43.87</v>
          </cell>
          <cell r="E1748">
            <v>26.15</v>
          </cell>
          <cell r="I1748">
            <v>35.805</v>
          </cell>
        </row>
        <row r="1749">
          <cell r="A1749">
            <v>42649</v>
          </cell>
          <cell r="B1749">
            <v>34.630000000000003</v>
          </cell>
          <cell r="C1749">
            <v>38.6</v>
          </cell>
          <cell r="D1749">
            <v>43.93</v>
          </cell>
          <cell r="E1749">
            <v>26.09</v>
          </cell>
          <cell r="I1749">
            <v>35.8125</v>
          </cell>
        </row>
        <row r="1750">
          <cell r="A1750">
            <v>42650</v>
          </cell>
          <cell r="B1750">
            <v>34.700000000000003</v>
          </cell>
          <cell r="C1750">
            <v>38.43</v>
          </cell>
          <cell r="D1750">
            <v>42.77</v>
          </cell>
          <cell r="E1750">
            <v>25.99</v>
          </cell>
          <cell r="I1750">
            <v>35.472500000000004</v>
          </cell>
        </row>
        <row r="1751">
          <cell r="A1751">
            <v>42651</v>
          </cell>
          <cell r="B1751">
            <v>34.76</v>
          </cell>
          <cell r="C1751">
            <v>38.42</v>
          </cell>
          <cell r="D1751">
            <v>42.91</v>
          </cell>
          <cell r="E1751">
            <v>25.92</v>
          </cell>
          <cell r="I1751">
            <v>35.502499999999998</v>
          </cell>
        </row>
        <row r="1752">
          <cell r="A1752">
            <v>42652</v>
          </cell>
          <cell r="B1752">
            <v>34.76</v>
          </cell>
          <cell r="C1752">
            <v>38.42</v>
          </cell>
          <cell r="D1752">
            <v>42.91</v>
          </cell>
          <cell r="E1752">
            <v>25.92</v>
          </cell>
          <cell r="I1752">
            <v>35.502499999999998</v>
          </cell>
        </row>
        <row r="1753">
          <cell r="A1753">
            <v>42653</v>
          </cell>
          <cell r="B1753">
            <v>34.82</v>
          </cell>
          <cell r="C1753">
            <v>38.770000000000003</v>
          </cell>
          <cell r="D1753">
            <v>43.09</v>
          </cell>
          <cell r="E1753">
            <v>26.2</v>
          </cell>
          <cell r="I1753">
            <v>35.72</v>
          </cell>
        </row>
        <row r="1754">
          <cell r="A1754">
            <v>42654</v>
          </cell>
          <cell r="B1754">
            <v>35.03</v>
          </cell>
          <cell r="C1754">
            <v>38.78</v>
          </cell>
          <cell r="D1754">
            <v>42.96</v>
          </cell>
          <cell r="E1754">
            <v>26.25</v>
          </cell>
          <cell r="I1754">
            <v>35.755000000000003</v>
          </cell>
        </row>
        <row r="1755">
          <cell r="A1755">
            <v>42655</v>
          </cell>
          <cell r="B1755">
            <v>35.18</v>
          </cell>
          <cell r="C1755">
            <v>38.659999999999997</v>
          </cell>
          <cell r="D1755">
            <v>42.97</v>
          </cell>
          <cell r="E1755">
            <v>26.39</v>
          </cell>
          <cell r="I1755">
            <v>35.799999999999997</v>
          </cell>
        </row>
        <row r="1756">
          <cell r="A1756">
            <v>42656</v>
          </cell>
          <cell r="B1756">
            <v>35.53</v>
          </cell>
          <cell r="C1756">
            <v>38.89</v>
          </cell>
          <cell r="D1756">
            <v>43.03</v>
          </cell>
          <cell r="E1756">
            <v>26.45</v>
          </cell>
          <cell r="I1756">
            <v>35.975000000000001</v>
          </cell>
        </row>
        <row r="1757">
          <cell r="A1757">
            <v>42657</v>
          </cell>
          <cell r="B1757">
            <v>35</v>
          </cell>
          <cell r="C1757">
            <v>38.479999999999997</v>
          </cell>
          <cell r="D1757">
            <v>42.7</v>
          </cell>
          <cell r="E1757">
            <v>26.3</v>
          </cell>
          <cell r="I1757">
            <v>35.619999999999997</v>
          </cell>
        </row>
        <row r="1758">
          <cell r="A1758">
            <v>42658</v>
          </cell>
          <cell r="B1758">
            <v>35.14</v>
          </cell>
          <cell r="C1758">
            <v>38.520000000000003</v>
          </cell>
          <cell r="D1758">
            <v>42.67</v>
          </cell>
          <cell r="E1758">
            <v>26.4</v>
          </cell>
          <cell r="I1758">
            <v>35.682499999999997</v>
          </cell>
        </row>
        <row r="1759">
          <cell r="A1759">
            <v>42659</v>
          </cell>
          <cell r="B1759">
            <v>35.14</v>
          </cell>
          <cell r="C1759">
            <v>38.520000000000003</v>
          </cell>
          <cell r="D1759">
            <v>42.67</v>
          </cell>
          <cell r="E1759">
            <v>26.4</v>
          </cell>
          <cell r="I1759">
            <v>35.682499999999997</v>
          </cell>
        </row>
        <row r="1760">
          <cell r="A1760">
            <v>42660</v>
          </cell>
          <cell r="B1760">
            <v>35.25</v>
          </cell>
          <cell r="C1760">
            <v>38.46</v>
          </cell>
          <cell r="D1760">
            <v>42.67</v>
          </cell>
          <cell r="E1760">
            <v>26.47</v>
          </cell>
          <cell r="I1760">
            <v>35.712500000000006</v>
          </cell>
        </row>
        <row r="1761">
          <cell r="A1761">
            <v>42661</v>
          </cell>
          <cell r="B1761">
            <v>35.020000000000003</v>
          </cell>
          <cell r="C1761">
            <v>38.380000000000003</v>
          </cell>
          <cell r="D1761">
            <v>42.67</v>
          </cell>
          <cell r="E1761">
            <v>26.58</v>
          </cell>
          <cell r="I1761">
            <v>35.662500000000001</v>
          </cell>
        </row>
        <row r="1762">
          <cell r="A1762">
            <v>42662</v>
          </cell>
          <cell r="B1762">
            <v>34.770000000000003</v>
          </cell>
          <cell r="C1762">
            <v>38.020000000000003</v>
          </cell>
          <cell r="D1762">
            <v>42.54</v>
          </cell>
          <cell r="E1762">
            <v>26.44</v>
          </cell>
          <cell r="I1762">
            <v>35.442500000000003</v>
          </cell>
        </row>
        <row r="1763">
          <cell r="A1763">
            <v>42663</v>
          </cell>
          <cell r="B1763">
            <v>34.76</v>
          </cell>
          <cell r="C1763">
            <v>37.94</v>
          </cell>
          <cell r="D1763">
            <v>42.51</v>
          </cell>
          <cell r="E1763">
            <v>26.45</v>
          </cell>
          <cell r="I1763">
            <v>35.414999999999992</v>
          </cell>
        </row>
        <row r="1764">
          <cell r="A1764">
            <v>42664</v>
          </cell>
          <cell r="B1764">
            <v>34.9</v>
          </cell>
          <cell r="C1764">
            <v>37.92</v>
          </cell>
          <cell r="D1764">
            <v>42.58</v>
          </cell>
          <cell r="E1764">
            <v>26.38</v>
          </cell>
          <cell r="I1764">
            <v>35.445</v>
          </cell>
        </row>
        <row r="1765">
          <cell r="A1765">
            <v>42665</v>
          </cell>
          <cell r="B1765">
            <v>34.97</v>
          </cell>
          <cell r="C1765">
            <v>37.909999999999997</v>
          </cell>
          <cell r="D1765">
            <v>42.45</v>
          </cell>
          <cell r="E1765">
            <v>26.29</v>
          </cell>
          <cell r="I1765">
            <v>35.405000000000001</v>
          </cell>
        </row>
        <row r="1766">
          <cell r="A1766">
            <v>42666</v>
          </cell>
          <cell r="B1766">
            <v>34.97</v>
          </cell>
          <cell r="C1766">
            <v>37.909999999999997</v>
          </cell>
          <cell r="D1766">
            <v>42.45</v>
          </cell>
          <cell r="E1766">
            <v>26.29</v>
          </cell>
          <cell r="I1766">
            <v>35.405000000000001</v>
          </cell>
        </row>
        <row r="1767">
          <cell r="A1767">
            <v>42667</v>
          </cell>
          <cell r="B1767">
            <v>34.97</v>
          </cell>
          <cell r="C1767">
            <v>37.909999999999997</v>
          </cell>
          <cell r="D1767">
            <v>42.45</v>
          </cell>
          <cell r="E1767">
            <v>26.29</v>
          </cell>
          <cell r="I1767">
            <v>35.405000000000001</v>
          </cell>
        </row>
        <row r="1768">
          <cell r="A1768">
            <v>42668</v>
          </cell>
          <cell r="B1768">
            <v>34.92</v>
          </cell>
          <cell r="C1768">
            <v>37.799999999999997</v>
          </cell>
          <cell r="D1768">
            <v>42.46</v>
          </cell>
          <cell r="E1768">
            <v>26.28</v>
          </cell>
          <cell r="I1768">
            <v>35.365000000000002</v>
          </cell>
        </row>
        <row r="1769">
          <cell r="A1769">
            <v>42669</v>
          </cell>
          <cell r="B1769">
            <v>34.76</v>
          </cell>
          <cell r="C1769">
            <v>37.61</v>
          </cell>
          <cell r="D1769">
            <v>42.08</v>
          </cell>
          <cell r="E1769">
            <v>26.45</v>
          </cell>
          <cell r="I1769">
            <v>35.225000000000001</v>
          </cell>
        </row>
        <row r="1770">
          <cell r="A1770">
            <v>42670</v>
          </cell>
          <cell r="B1770">
            <v>34.92</v>
          </cell>
          <cell r="C1770">
            <v>37.840000000000003</v>
          </cell>
          <cell r="D1770">
            <v>42.43</v>
          </cell>
          <cell r="E1770">
            <v>26.4</v>
          </cell>
          <cell r="I1770">
            <v>35.397500000000001</v>
          </cell>
        </row>
        <row r="1771">
          <cell r="A1771">
            <v>42671</v>
          </cell>
          <cell r="B1771">
            <v>34.97</v>
          </cell>
          <cell r="C1771">
            <v>37.92</v>
          </cell>
          <cell r="D1771">
            <v>42.38</v>
          </cell>
          <cell r="E1771">
            <v>26.31</v>
          </cell>
          <cell r="I1771">
            <v>35.395000000000003</v>
          </cell>
        </row>
        <row r="1772">
          <cell r="A1772">
            <v>42672</v>
          </cell>
          <cell r="B1772">
            <v>34.9</v>
          </cell>
          <cell r="C1772">
            <v>37.86</v>
          </cell>
          <cell r="D1772">
            <v>42.03</v>
          </cell>
          <cell r="E1772">
            <v>26.06</v>
          </cell>
          <cell r="I1772">
            <v>35.212499999999999</v>
          </cell>
        </row>
        <row r="1773">
          <cell r="A1773">
            <v>42673</v>
          </cell>
          <cell r="B1773">
            <v>34.9</v>
          </cell>
          <cell r="C1773">
            <v>37.86</v>
          </cell>
          <cell r="D1773">
            <v>42.03</v>
          </cell>
          <cell r="E1773">
            <v>26.06</v>
          </cell>
          <cell r="I1773">
            <v>35.212499999999999</v>
          </cell>
        </row>
        <row r="1774">
          <cell r="A1774">
            <v>42674</v>
          </cell>
          <cell r="B1774">
            <v>34.86</v>
          </cell>
          <cell r="C1774">
            <v>38.03</v>
          </cell>
          <cell r="D1774">
            <v>42.27</v>
          </cell>
          <cell r="E1774">
            <v>26.18</v>
          </cell>
          <cell r="I1774">
            <v>35.335000000000001</v>
          </cell>
        </row>
        <row r="1775">
          <cell r="A1775">
            <v>42675</v>
          </cell>
          <cell r="B1775">
            <v>34.840000000000003</v>
          </cell>
          <cell r="C1775">
            <v>38.01</v>
          </cell>
          <cell r="D1775">
            <v>42.4</v>
          </cell>
          <cell r="E1775">
            <v>26.22</v>
          </cell>
          <cell r="I1775">
            <v>35.3675</v>
          </cell>
        </row>
        <row r="1776">
          <cell r="A1776">
            <v>42676</v>
          </cell>
          <cell r="B1776">
            <v>34.869999999999997</v>
          </cell>
          <cell r="C1776">
            <v>38.32</v>
          </cell>
          <cell r="D1776">
            <v>42.44</v>
          </cell>
          <cell r="E1776">
            <v>26.34</v>
          </cell>
          <cell r="I1776">
            <v>35.4925</v>
          </cell>
        </row>
        <row r="1777">
          <cell r="A1777">
            <v>42677</v>
          </cell>
          <cell r="B1777">
            <v>34.76</v>
          </cell>
          <cell r="C1777">
            <v>38.39</v>
          </cell>
          <cell r="D1777">
            <v>42.62</v>
          </cell>
          <cell r="E1777">
            <v>26.38</v>
          </cell>
          <cell r="I1777">
            <v>35.537500000000001</v>
          </cell>
        </row>
        <row r="1778">
          <cell r="A1778">
            <v>42678</v>
          </cell>
          <cell r="B1778">
            <v>34.79</v>
          </cell>
          <cell r="C1778">
            <v>38.43</v>
          </cell>
          <cell r="D1778">
            <v>43.19</v>
          </cell>
          <cell r="E1778">
            <v>26.46</v>
          </cell>
          <cell r="I1778">
            <v>35.717500000000001</v>
          </cell>
        </row>
        <row r="1779">
          <cell r="A1779">
            <v>42679</v>
          </cell>
          <cell r="B1779">
            <v>34.840000000000003</v>
          </cell>
          <cell r="C1779">
            <v>38.47</v>
          </cell>
          <cell r="D1779">
            <v>43.11</v>
          </cell>
          <cell r="E1779">
            <v>26.33</v>
          </cell>
          <cell r="I1779">
            <v>35.6875</v>
          </cell>
        </row>
        <row r="1780">
          <cell r="A1780">
            <v>42680</v>
          </cell>
          <cell r="B1780">
            <v>34.840000000000003</v>
          </cell>
          <cell r="C1780">
            <v>38.47</v>
          </cell>
          <cell r="D1780">
            <v>43.11</v>
          </cell>
          <cell r="E1780">
            <v>26.33</v>
          </cell>
          <cell r="I1780">
            <v>35.6875</v>
          </cell>
        </row>
        <row r="1781">
          <cell r="A1781">
            <v>42681</v>
          </cell>
          <cell r="B1781">
            <v>34.85</v>
          </cell>
          <cell r="C1781">
            <v>38.49</v>
          </cell>
          <cell r="D1781">
            <v>43.28</v>
          </cell>
          <cell r="E1781">
            <v>26.49</v>
          </cell>
          <cell r="I1781">
            <v>35.777500000000003</v>
          </cell>
        </row>
        <row r="1782">
          <cell r="A1782">
            <v>42682</v>
          </cell>
          <cell r="B1782">
            <v>34.82</v>
          </cell>
          <cell r="C1782">
            <v>38.21</v>
          </cell>
          <cell r="D1782">
            <v>42.93</v>
          </cell>
          <cell r="E1782">
            <v>26.53</v>
          </cell>
          <cell r="I1782">
            <v>35.622500000000002</v>
          </cell>
        </row>
        <row r="1783">
          <cell r="A1783">
            <v>42683</v>
          </cell>
          <cell r="B1783">
            <v>34.81</v>
          </cell>
          <cell r="C1783">
            <v>38.15</v>
          </cell>
          <cell r="D1783">
            <v>42.9</v>
          </cell>
          <cell r="E1783">
            <v>26.72</v>
          </cell>
          <cell r="I1783">
            <v>35.645000000000003</v>
          </cell>
        </row>
        <row r="1784">
          <cell r="A1784">
            <v>42684</v>
          </cell>
          <cell r="B1784">
            <v>34.92</v>
          </cell>
          <cell r="C1784">
            <v>37.94</v>
          </cell>
          <cell r="D1784">
            <v>43.13</v>
          </cell>
          <cell r="E1784">
            <v>26.49</v>
          </cell>
          <cell r="I1784">
            <v>35.620000000000005</v>
          </cell>
        </row>
        <row r="1785">
          <cell r="A1785">
            <v>42685</v>
          </cell>
          <cell r="B1785">
            <v>35.14</v>
          </cell>
          <cell r="C1785">
            <v>38.020000000000003</v>
          </cell>
          <cell r="D1785">
            <v>43.8</v>
          </cell>
          <cell r="E1785">
            <v>26.41</v>
          </cell>
          <cell r="I1785">
            <v>35.842500000000001</v>
          </cell>
        </row>
        <row r="1786">
          <cell r="A1786">
            <v>42686</v>
          </cell>
          <cell r="B1786">
            <v>35.17</v>
          </cell>
          <cell r="C1786">
            <v>37.99</v>
          </cell>
          <cell r="D1786">
            <v>44.18</v>
          </cell>
          <cell r="E1786">
            <v>26.3</v>
          </cell>
          <cell r="I1786">
            <v>35.910000000000004</v>
          </cell>
        </row>
        <row r="1787">
          <cell r="A1787">
            <v>42687</v>
          </cell>
          <cell r="B1787">
            <v>35.17</v>
          </cell>
          <cell r="C1787">
            <v>37.99</v>
          </cell>
          <cell r="D1787">
            <v>44.18</v>
          </cell>
          <cell r="E1787">
            <v>26.3</v>
          </cell>
          <cell r="I1787">
            <v>35.910000000000004</v>
          </cell>
        </row>
        <row r="1788">
          <cell r="A1788">
            <v>42688</v>
          </cell>
          <cell r="B1788">
            <v>35.299999999999997</v>
          </cell>
          <cell r="C1788">
            <v>37.86</v>
          </cell>
          <cell r="D1788">
            <v>43.98</v>
          </cell>
          <cell r="E1788">
            <v>26.32</v>
          </cell>
          <cell r="I1788">
            <v>35.864999999999995</v>
          </cell>
        </row>
        <row r="1789">
          <cell r="A1789">
            <v>42689</v>
          </cell>
          <cell r="B1789">
            <v>35.200000000000003</v>
          </cell>
          <cell r="C1789">
            <v>37.729999999999997</v>
          </cell>
          <cell r="D1789">
            <v>43.82</v>
          </cell>
          <cell r="E1789">
            <v>26.41</v>
          </cell>
          <cell r="I1789">
            <v>35.79</v>
          </cell>
        </row>
        <row r="1790">
          <cell r="A1790">
            <v>42690</v>
          </cell>
          <cell r="B1790">
            <v>35.25</v>
          </cell>
          <cell r="C1790">
            <v>37.68</v>
          </cell>
          <cell r="D1790">
            <v>43.75</v>
          </cell>
          <cell r="E1790">
            <v>26.37</v>
          </cell>
          <cell r="I1790">
            <v>35.762500000000003</v>
          </cell>
        </row>
        <row r="1791">
          <cell r="A1791">
            <v>42691</v>
          </cell>
          <cell r="B1791">
            <v>35.25</v>
          </cell>
          <cell r="C1791">
            <v>37.56</v>
          </cell>
          <cell r="D1791">
            <v>43.66</v>
          </cell>
          <cell r="E1791">
            <v>26.12</v>
          </cell>
          <cell r="I1791">
            <v>35.647500000000001</v>
          </cell>
        </row>
        <row r="1792">
          <cell r="A1792">
            <v>42692</v>
          </cell>
          <cell r="B1792">
            <v>35.42</v>
          </cell>
          <cell r="C1792">
            <v>37.31</v>
          </cell>
          <cell r="D1792">
            <v>43.69</v>
          </cell>
          <cell r="E1792">
            <v>25.95</v>
          </cell>
          <cell r="I1792">
            <v>35.592500000000001</v>
          </cell>
        </row>
        <row r="1793">
          <cell r="A1793">
            <v>42693</v>
          </cell>
          <cell r="B1793">
            <v>35.450000000000003</v>
          </cell>
          <cell r="C1793">
            <v>37.35</v>
          </cell>
          <cell r="D1793">
            <v>43.6</v>
          </cell>
          <cell r="E1793">
            <v>25.82</v>
          </cell>
          <cell r="I1793">
            <v>35.555</v>
          </cell>
        </row>
        <row r="1794">
          <cell r="A1794">
            <v>42694</v>
          </cell>
          <cell r="B1794">
            <v>35.450000000000003</v>
          </cell>
          <cell r="C1794">
            <v>37.35</v>
          </cell>
          <cell r="D1794">
            <v>43.6</v>
          </cell>
          <cell r="E1794">
            <v>25.82</v>
          </cell>
          <cell r="I1794">
            <v>35.555</v>
          </cell>
        </row>
        <row r="1795">
          <cell r="A1795">
            <v>42695</v>
          </cell>
          <cell r="B1795">
            <v>35.380000000000003</v>
          </cell>
          <cell r="C1795">
            <v>37.31</v>
          </cell>
          <cell r="D1795">
            <v>43.48</v>
          </cell>
          <cell r="E1795">
            <v>25.67</v>
          </cell>
          <cell r="I1795">
            <v>35.459999999999994</v>
          </cell>
        </row>
        <row r="1796">
          <cell r="A1796">
            <v>42696</v>
          </cell>
          <cell r="B1796">
            <v>35.28</v>
          </cell>
          <cell r="C1796">
            <v>37.36</v>
          </cell>
          <cell r="D1796">
            <v>43.94</v>
          </cell>
          <cell r="E1796">
            <v>25.79</v>
          </cell>
          <cell r="I1796">
            <v>35.592500000000001</v>
          </cell>
        </row>
        <row r="1797">
          <cell r="A1797">
            <v>42697</v>
          </cell>
          <cell r="B1797">
            <v>35.33</v>
          </cell>
          <cell r="C1797">
            <v>37.36</v>
          </cell>
          <cell r="D1797">
            <v>43.7</v>
          </cell>
          <cell r="E1797">
            <v>25.91</v>
          </cell>
          <cell r="I1797">
            <v>35.575000000000003</v>
          </cell>
        </row>
        <row r="1798">
          <cell r="A1798">
            <v>42698</v>
          </cell>
          <cell r="B1798">
            <v>35.549999999999997</v>
          </cell>
          <cell r="C1798">
            <v>37.270000000000003</v>
          </cell>
          <cell r="D1798">
            <v>43.99</v>
          </cell>
          <cell r="E1798">
            <v>25.93</v>
          </cell>
          <cell r="I1798">
            <v>35.685000000000002</v>
          </cell>
        </row>
        <row r="1799">
          <cell r="A1799">
            <v>42699</v>
          </cell>
          <cell r="B1799">
            <v>35.54</v>
          </cell>
          <cell r="C1799">
            <v>37.270000000000003</v>
          </cell>
          <cell r="D1799">
            <v>44.03</v>
          </cell>
          <cell r="E1799">
            <v>26.05</v>
          </cell>
          <cell r="I1799">
            <v>35.722500000000004</v>
          </cell>
        </row>
        <row r="1800">
          <cell r="A1800">
            <v>42700</v>
          </cell>
          <cell r="B1800">
            <v>35.520000000000003</v>
          </cell>
          <cell r="C1800">
            <v>37.43</v>
          </cell>
          <cell r="D1800">
            <v>43.87</v>
          </cell>
          <cell r="E1800">
            <v>26.06</v>
          </cell>
          <cell r="I1800">
            <v>35.72</v>
          </cell>
        </row>
        <row r="1801">
          <cell r="A1801">
            <v>42701</v>
          </cell>
          <cell r="B1801">
            <v>35.520000000000003</v>
          </cell>
          <cell r="C1801">
            <v>37.43</v>
          </cell>
          <cell r="D1801">
            <v>43.87</v>
          </cell>
          <cell r="E1801">
            <v>26.06</v>
          </cell>
          <cell r="I1801">
            <v>35.72</v>
          </cell>
        </row>
        <row r="1802">
          <cell r="A1802">
            <v>42702</v>
          </cell>
          <cell r="B1802">
            <v>35.42</v>
          </cell>
          <cell r="C1802">
            <v>37.46</v>
          </cell>
          <cell r="D1802">
            <v>44.01</v>
          </cell>
          <cell r="E1802">
            <v>26.07</v>
          </cell>
          <cell r="I1802">
            <v>35.739999999999995</v>
          </cell>
        </row>
        <row r="1803">
          <cell r="A1803">
            <v>42703</v>
          </cell>
          <cell r="B1803">
            <v>35.39</v>
          </cell>
          <cell r="C1803">
            <v>37.32</v>
          </cell>
          <cell r="D1803">
            <v>43.67</v>
          </cell>
          <cell r="E1803">
            <v>26.21</v>
          </cell>
          <cell r="I1803">
            <v>35.647500000000001</v>
          </cell>
        </row>
        <row r="1804">
          <cell r="A1804">
            <v>42704</v>
          </cell>
          <cell r="B1804">
            <v>35.47</v>
          </cell>
          <cell r="C1804">
            <v>37.54</v>
          </cell>
          <cell r="D1804">
            <v>44.07</v>
          </cell>
          <cell r="E1804">
            <v>26.25</v>
          </cell>
          <cell r="I1804">
            <v>35.832499999999996</v>
          </cell>
        </row>
        <row r="1805">
          <cell r="A1805">
            <v>42705</v>
          </cell>
          <cell r="B1805">
            <v>35.549999999999997</v>
          </cell>
          <cell r="C1805">
            <v>37.450000000000003</v>
          </cell>
          <cell r="D1805">
            <v>44.28</v>
          </cell>
          <cell r="E1805">
            <v>25.99</v>
          </cell>
          <cell r="I1805">
            <v>35.817500000000003</v>
          </cell>
        </row>
        <row r="1806">
          <cell r="A1806">
            <v>42706</v>
          </cell>
          <cell r="B1806">
            <v>35.47</v>
          </cell>
          <cell r="C1806">
            <v>37.630000000000003</v>
          </cell>
          <cell r="D1806">
            <v>44.46</v>
          </cell>
          <cell r="E1806">
            <v>26.05</v>
          </cell>
          <cell r="I1806">
            <v>35.902500000000003</v>
          </cell>
        </row>
        <row r="1807">
          <cell r="A1807">
            <v>42707</v>
          </cell>
          <cell r="B1807">
            <v>35.47</v>
          </cell>
          <cell r="C1807">
            <v>37.520000000000003</v>
          </cell>
          <cell r="D1807">
            <v>44.37</v>
          </cell>
          <cell r="E1807">
            <v>25.93</v>
          </cell>
          <cell r="I1807">
            <v>35.822500000000005</v>
          </cell>
        </row>
        <row r="1808">
          <cell r="A1808">
            <v>42708</v>
          </cell>
          <cell r="B1808">
            <v>35.47</v>
          </cell>
          <cell r="C1808">
            <v>37.520000000000003</v>
          </cell>
          <cell r="D1808">
            <v>44.37</v>
          </cell>
          <cell r="E1808">
            <v>25.93</v>
          </cell>
          <cell r="I1808">
            <v>35.822500000000005</v>
          </cell>
        </row>
        <row r="1809">
          <cell r="A1809">
            <v>42709</v>
          </cell>
          <cell r="B1809">
            <v>35.47</v>
          </cell>
          <cell r="C1809">
            <v>37.520000000000003</v>
          </cell>
          <cell r="D1809">
            <v>44.37</v>
          </cell>
          <cell r="E1809">
            <v>25.93</v>
          </cell>
          <cell r="I1809">
            <v>35.822500000000005</v>
          </cell>
        </row>
        <row r="1810">
          <cell r="A1810">
            <v>42710</v>
          </cell>
          <cell r="B1810">
            <v>35.44</v>
          </cell>
          <cell r="C1810">
            <v>37.9</v>
          </cell>
          <cell r="D1810">
            <v>44.9</v>
          </cell>
          <cell r="E1810">
            <v>26.14</v>
          </cell>
          <cell r="I1810">
            <v>36.094999999999999</v>
          </cell>
        </row>
        <row r="1811">
          <cell r="A1811">
            <v>42711</v>
          </cell>
          <cell r="B1811">
            <v>35.5</v>
          </cell>
          <cell r="C1811">
            <v>37.85</v>
          </cell>
          <cell r="D1811">
            <v>44.73</v>
          </cell>
          <cell r="E1811">
            <v>26.07</v>
          </cell>
          <cell r="I1811">
            <v>36.037499999999994</v>
          </cell>
        </row>
        <row r="1812">
          <cell r="A1812">
            <v>42712</v>
          </cell>
          <cell r="B1812">
            <v>35.450000000000003</v>
          </cell>
          <cell r="C1812">
            <v>37.909999999999997</v>
          </cell>
          <cell r="D1812">
            <v>44.61</v>
          </cell>
          <cell r="E1812">
            <v>26.23</v>
          </cell>
          <cell r="I1812">
            <v>36.049999999999997</v>
          </cell>
        </row>
        <row r="1813">
          <cell r="A1813">
            <v>42713</v>
          </cell>
          <cell r="B1813">
            <v>35.479999999999997</v>
          </cell>
          <cell r="C1813">
            <v>37.47</v>
          </cell>
          <cell r="D1813">
            <v>44.44</v>
          </cell>
          <cell r="E1813">
            <v>26.17</v>
          </cell>
          <cell r="I1813">
            <v>35.89</v>
          </cell>
        </row>
        <row r="1814">
          <cell r="A1814">
            <v>42714</v>
          </cell>
          <cell r="B1814">
            <v>35.49</v>
          </cell>
          <cell r="C1814">
            <v>37.47</v>
          </cell>
          <cell r="D1814">
            <v>44.36</v>
          </cell>
          <cell r="E1814">
            <v>26.16</v>
          </cell>
          <cell r="I1814">
            <v>35.870000000000005</v>
          </cell>
        </row>
        <row r="1815">
          <cell r="A1815">
            <v>42715</v>
          </cell>
          <cell r="B1815">
            <v>35.49</v>
          </cell>
          <cell r="C1815">
            <v>37.47</v>
          </cell>
          <cell r="D1815">
            <v>44.36</v>
          </cell>
          <cell r="E1815">
            <v>26.16</v>
          </cell>
          <cell r="I1815">
            <v>35.870000000000005</v>
          </cell>
        </row>
        <row r="1816">
          <cell r="A1816">
            <v>42716</v>
          </cell>
          <cell r="B1816">
            <v>35.49</v>
          </cell>
          <cell r="C1816">
            <v>37.47</v>
          </cell>
          <cell r="D1816">
            <v>44.36</v>
          </cell>
          <cell r="E1816">
            <v>26.16</v>
          </cell>
          <cell r="I1816">
            <v>35.870000000000005</v>
          </cell>
        </row>
        <row r="1817">
          <cell r="A1817">
            <v>42717</v>
          </cell>
          <cell r="B1817">
            <v>35.42</v>
          </cell>
          <cell r="C1817">
            <v>37.46</v>
          </cell>
          <cell r="D1817">
            <v>44.68</v>
          </cell>
          <cell r="E1817">
            <v>26.26</v>
          </cell>
          <cell r="I1817">
            <v>35.954999999999998</v>
          </cell>
        </row>
        <row r="1818">
          <cell r="A1818">
            <v>42718</v>
          </cell>
          <cell r="B1818">
            <v>35.4</v>
          </cell>
          <cell r="C1818">
            <v>37.42</v>
          </cell>
          <cell r="D1818">
            <v>44.57</v>
          </cell>
          <cell r="E1818">
            <v>26.21</v>
          </cell>
          <cell r="I1818">
            <v>35.9</v>
          </cell>
        </row>
        <row r="1819">
          <cell r="A1819">
            <v>42719</v>
          </cell>
          <cell r="B1819">
            <v>35.549999999999997</v>
          </cell>
          <cell r="C1819">
            <v>37.11</v>
          </cell>
          <cell r="D1819">
            <v>44.33</v>
          </cell>
          <cell r="E1819">
            <v>26.08</v>
          </cell>
          <cell r="I1819">
            <v>35.767499999999998</v>
          </cell>
        </row>
        <row r="1820">
          <cell r="A1820">
            <v>42720</v>
          </cell>
          <cell r="B1820">
            <v>35.630000000000003</v>
          </cell>
          <cell r="C1820">
            <v>36.909999999999997</v>
          </cell>
          <cell r="D1820">
            <v>43.95</v>
          </cell>
          <cell r="E1820">
            <v>25.92</v>
          </cell>
          <cell r="I1820">
            <v>35.602499999999999</v>
          </cell>
        </row>
        <row r="1821">
          <cell r="A1821">
            <v>42721</v>
          </cell>
          <cell r="B1821">
            <v>35.659999999999997</v>
          </cell>
          <cell r="C1821">
            <v>37.1</v>
          </cell>
          <cell r="D1821">
            <v>44.04</v>
          </cell>
          <cell r="E1821">
            <v>25.8</v>
          </cell>
          <cell r="I1821">
            <v>35.65</v>
          </cell>
        </row>
        <row r="1822">
          <cell r="A1822">
            <v>42722</v>
          </cell>
          <cell r="B1822">
            <v>35.659999999999997</v>
          </cell>
          <cell r="C1822">
            <v>37.1</v>
          </cell>
          <cell r="D1822">
            <v>44.04</v>
          </cell>
          <cell r="E1822">
            <v>25.8</v>
          </cell>
          <cell r="I1822">
            <v>35.65</v>
          </cell>
        </row>
        <row r="1823">
          <cell r="A1823">
            <v>42723</v>
          </cell>
          <cell r="B1823">
            <v>35.65</v>
          </cell>
          <cell r="C1823">
            <v>37.090000000000003</v>
          </cell>
          <cell r="D1823">
            <v>44.33</v>
          </cell>
          <cell r="E1823">
            <v>25.77</v>
          </cell>
          <cell r="I1823">
            <v>35.71</v>
          </cell>
        </row>
        <row r="1824">
          <cell r="A1824">
            <v>42724</v>
          </cell>
          <cell r="B1824">
            <v>35.72</v>
          </cell>
          <cell r="C1824">
            <v>36.93</v>
          </cell>
          <cell r="D1824">
            <v>44.02</v>
          </cell>
          <cell r="E1824">
            <v>25.61</v>
          </cell>
          <cell r="I1824">
            <v>35.570000000000007</v>
          </cell>
        </row>
        <row r="1825">
          <cell r="A1825">
            <v>42725</v>
          </cell>
          <cell r="B1825">
            <v>35.869999999999997</v>
          </cell>
          <cell r="C1825">
            <v>37.049999999999997</v>
          </cell>
          <cell r="D1825">
            <v>44.1</v>
          </cell>
          <cell r="E1825">
            <v>25.75</v>
          </cell>
          <cell r="I1825">
            <v>35.692499999999995</v>
          </cell>
        </row>
        <row r="1826">
          <cell r="A1826">
            <v>42726</v>
          </cell>
          <cell r="B1826">
            <v>35.840000000000003</v>
          </cell>
          <cell r="C1826">
            <v>37.22</v>
          </cell>
          <cell r="D1826">
            <v>44.14</v>
          </cell>
          <cell r="E1826">
            <v>25.72</v>
          </cell>
          <cell r="I1826">
            <v>35.730000000000004</v>
          </cell>
        </row>
        <row r="1827">
          <cell r="A1827">
            <v>42727</v>
          </cell>
          <cell r="B1827">
            <v>35.840000000000003</v>
          </cell>
          <cell r="C1827">
            <v>37.200000000000003</v>
          </cell>
          <cell r="D1827">
            <v>43.78</v>
          </cell>
          <cell r="E1827">
            <v>25.57</v>
          </cell>
          <cell r="I1827">
            <v>35.597500000000004</v>
          </cell>
        </row>
        <row r="1828">
          <cell r="A1828">
            <v>42728</v>
          </cell>
          <cell r="B1828">
            <v>35.840000000000003</v>
          </cell>
          <cell r="C1828">
            <v>37.200000000000003</v>
          </cell>
          <cell r="D1828">
            <v>43.78</v>
          </cell>
          <cell r="E1828">
            <v>25.57</v>
          </cell>
          <cell r="I1828">
            <v>35.597500000000004</v>
          </cell>
        </row>
        <row r="1829">
          <cell r="A1829">
            <v>42729</v>
          </cell>
          <cell r="B1829">
            <v>35.840000000000003</v>
          </cell>
          <cell r="C1829">
            <v>37.200000000000003</v>
          </cell>
          <cell r="D1829">
            <v>43.78</v>
          </cell>
          <cell r="E1829">
            <v>25.57</v>
          </cell>
          <cell r="I1829">
            <v>35.597500000000004</v>
          </cell>
        </row>
        <row r="1830">
          <cell r="A1830">
            <v>42730</v>
          </cell>
          <cell r="B1830">
            <v>35.840000000000003</v>
          </cell>
          <cell r="C1830">
            <v>37.200000000000003</v>
          </cell>
          <cell r="D1830">
            <v>43.78</v>
          </cell>
          <cell r="E1830">
            <v>25.57</v>
          </cell>
          <cell r="I1830">
            <v>35.597500000000004</v>
          </cell>
        </row>
        <row r="1831">
          <cell r="A1831">
            <v>42731</v>
          </cell>
          <cell r="B1831">
            <v>35.82</v>
          </cell>
          <cell r="C1831">
            <v>37.18</v>
          </cell>
          <cell r="D1831">
            <v>43.75</v>
          </cell>
          <cell r="E1831">
            <v>25.41</v>
          </cell>
          <cell r="I1831">
            <v>35.54</v>
          </cell>
        </row>
        <row r="1832">
          <cell r="A1832">
            <v>42732</v>
          </cell>
          <cell r="B1832">
            <v>35.85</v>
          </cell>
          <cell r="C1832">
            <v>37.32</v>
          </cell>
          <cell r="D1832">
            <v>43.83</v>
          </cell>
          <cell r="E1832">
            <v>25.51</v>
          </cell>
          <cell r="I1832">
            <v>35.627499999999998</v>
          </cell>
        </row>
        <row r="1833">
          <cell r="A1833">
            <v>42733</v>
          </cell>
          <cell r="B1833">
            <v>35.82</v>
          </cell>
          <cell r="C1833">
            <v>37.15</v>
          </cell>
          <cell r="D1833">
            <v>43.61</v>
          </cell>
          <cell r="E1833">
            <v>25.45</v>
          </cell>
          <cell r="I1833">
            <v>35.5075</v>
          </cell>
        </row>
        <row r="1834">
          <cell r="A1834">
            <v>42734</v>
          </cell>
          <cell r="B1834">
            <v>35.82</v>
          </cell>
          <cell r="C1834">
            <v>37.15</v>
          </cell>
          <cell r="D1834">
            <v>43.61</v>
          </cell>
          <cell r="E1834">
            <v>25.45</v>
          </cell>
          <cell r="I1834">
            <v>35.5075</v>
          </cell>
        </row>
        <row r="1835">
          <cell r="A1835">
            <v>42735</v>
          </cell>
          <cell r="B1835">
            <v>35.82</v>
          </cell>
          <cell r="C1835">
            <v>37.15</v>
          </cell>
          <cell r="D1835">
            <v>43.61</v>
          </cell>
          <cell r="E1835">
            <v>25.45</v>
          </cell>
          <cell r="I1835">
            <v>35.5075</v>
          </cell>
        </row>
        <row r="1836">
          <cell r="A1836">
            <v>42736</v>
          </cell>
          <cell r="B1836">
            <v>35.82</v>
          </cell>
          <cell r="C1836">
            <v>37.15</v>
          </cell>
          <cell r="D1836">
            <v>43.61</v>
          </cell>
          <cell r="E1836">
            <v>25.45</v>
          </cell>
          <cell r="I1836">
            <v>35.5075</v>
          </cell>
        </row>
        <row r="1837">
          <cell r="A1837">
            <v>42737</v>
          </cell>
          <cell r="B1837">
            <v>35.82</v>
          </cell>
          <cell r="C1837">
            <v>37.15</v>
          </cell>
          <cell r="D1837">
            <v>43.61</v>
          </cell>
          <cell r="E1837">
            <v>25.45</v>
          </cell>
          <cell r="I1837">
            <v>35.5075</v>
          </cell>
        </row>
        <row r="1838">
          <cell r="A1838">
            <v>42738</v>
          </cell>
          <cell r="B1838">
            <v>35.65</v>
          </cell>
          <cell r="C1838">
            <v>37.31</v>
          </cell>
          <cell r="D1838">
            <v>43.43</v>
          </cell>
          <cell r="E1838">
            <v>25.35</v>
          </cell>
          <cell r="I1838">
            <v>35.435000000000002</v>
          </cell>
        </row>
        <row r="1839">
          <cell r="A1839">
            <v>42739</v>
          </cell>
          <cell r="B1839">
            <v>35.72</v>
          </cell>
          <cell r="C1839">
            <v>36.93</v>
          </cell>
          <cell r="D1839">
            <v>43.47</v>
          </cell>
          <cell r="E1839">
            <v>25.54</v>
          </cell>
          <cell r="I1839">
            <v>35.414999999999999</v>
          </cell>
        </row>
        <row r="1840">
          <cell r="A1840">
            <v>42740</v>
          </cell>
          <cell r="B1840">
            <v>35.630000000000003</v>
          </cell>
          <cell r="C1840">
            <v>37.229999999999997</v>
          </cell>
          <cell r="D1840">
            <v>43.7</v>
          </cell>
          <cell r="E1840">
            <v>25.67</v>
          </cell>
          <cell r="I1840">
            <v>35.557500000000005</v>
          </cell>
        </row>
        <row r="1841">
          <cell r="A1841">
            <v>42741</v>
          </cell>
          <cell r="B1841">
            <v>35.54</v>
          </cell>
          <cell r="C1841">
            <v>37.369999999999997</v>
          </cell>
          <cell r="D1841">
            <v>43.82</v>
          </cell>
          <cell r="E1841">
            <v>25.75</v>
          </cell>
          <cell r="I1841">
            <v>35.619999999999997</v>
          </cell>
        </row>
        <row r="1842">
          <cell r="A1842">
            <v>42742</v>
          </cell>
          <cell r="B1842">
            <v>35.53</v>
          </cell>
          <cell r="C1842">
            <v>37.44</v>
          </cell>
          <cell r="D1842">
            <v>43.68</v>
          </cell>
          <cell r="E1842">
            <v>25.7</v>
          </cell>
          <cell r="I1842">
            <v>35.587499999999999</v>
          </cell>
        </row>
        <row r="1843">
          <cell r="A1843">
            <v>42743</v>
          </cell>
          <cell r="B1843">
            <v>35.53</v>
          </cell>
          <cell r="C1843">
            <v>37.44</v>
          </cell>
          <cell r="D1843">
            <v>43.68</v>
          </cell>
          <cell r="E1843">
            <v>25.7</v>
          </cell>
          <cell r="I1843">
            <v>35.587499999999999</v>
          </cell>
        </row>
        <row r="1844">
          <cell r="A1844">
            <v>42744</v>
          </cell>
          <cell r="B1844">
            <v>35.619999999999997</v>
          </cell>
          <cell r="C1844">
            <v>37.35</v>
          </cell>
          <cell r="D1844">
            <v>43.47</v>
          </cell>
          <cell r="E1844">
            <v>25.79</v>
          </cell>
          <cell r="I1844">
            <v>35.557499999999997</v>
          </cell>
        </row>
        <row r="1845">
          <cell r="A1845">
            <v>42745</v>
          </cell>
          <cell r="B1845">
            <v>35.479999999999997</v>
          </cell>
          <cell r="C1845">
            <v>37.36</v>
          </cell>
          <cell r="D1845">
            <v>42.9</v>
          </cell>
          <cell r="E1845">
            <v>25.76</v>
          </cell>
          <cell r="I1845">
            <v>35.375</v>
          </cell>
        </row>
        <row r="1846">
          <cell r="A1846">
            <v>42746</v>
          </cell>
          <cell r="B1846">
            <v>35.43</v>
          </cell>
          <cell r="C1846">
            <v>37.18</v>
          </cell>
          <cell r="D1846">
            <v>42.96</v>
          </cell>
          <cell r="E1846">
            <v>25.81</v>
          </cell>
          <cell r="I1846">
            <v>35.344999999999999</v>
          </cell>
        </row>
        <row r="1847">
          <cell r="A1847">
            <v>42747</v>
          </cell>
          <cell r="B1847">
            <v>35.26</v>
          </cell>
          <cell r="C1847">
            <v>37.11</v>
          </cell>
          <cell r="D1847">
            <v>42.75</v>
          </cell>
          <cell r="E1847">
            <v>25.95</v>
          </cell>
          <cell r="I1847">
            <v>35.267499999999998</v>
          </cell>
        </row>
        <row r="1848">
          <cell r="A1848">
            <v>42748</v>
          </cell>
          <cell r="B1848">
            <v>35.26</v>
          </cell>
          <cell r="C1848">
            <v>37.22</v>
          </cell>
          <cell r="D1848">
            <v>42.68</v>
          </cell>
          <cell r="E1848">
            <v>26.15</v>
          </cell>
          <cell r="I1848">
            <v>35.327500000000001</v>
          </cell>
        </row>
        <row r="1849">
          <cell r="A1849">
            <v>42749</v>
          </cell>
          <cell r="B1849">
            <v>35.26</v>
          </cell>
          <cell r="C1849">
            <v>37.229999999999997</v>
          </cell>
          <cell r="D1849">
            <v>42.5</v>
          </cell>
          <cell r="E1849">
            <v>26.02</v>
          </cell>
          <cell r="I1849">
            <v>35.252499999999998</v>
          </cell>
        </row>
        <row r="1850">
          <cell r="A1850">
            <v>42750</v>
          </cell>
          <cell r="B1850">
            <v>35.26</v>
          </cell>
          <cell r="C1850">
            <v>37.229999999999997</v>
          </cell>
          <cell r="D1850">
            <v>42.5</v>
          </cell>
          <cell r="E1850">
            <v>26.02</v>
          </cell>
          <cell r="I1850">
            <v>35.252499999999998</v>
          </cell>
        </row>
        <row r="1851">
          <cell r="A1851">
            <v>42751</v>
          </cell>
          <cell r="B1851">
            <v>35.299999999999997</v>
          </cell>
          <cell r="C1851">
            <v>37.29</v>
          </cell>
          <cell r="D1851">
            <v>42.32</v>
          </cell>
          <cell r="E1851">
            <v>26.17</v>
          </cell>
          <cell r="I1851">
            <v>35.269999999999996</v>
          </cell>
        </row>
        <row r="1852">
          <cell r="A1852">
            <v>42752</v>
          </cell>
          <cell r="B1852">
            <v>35.26</v>
          </cell>
          <cell r="C1852">
            <v>37.200000000000003</v>
          </cell>
          <cell r="D1852">
            <v>42.29</v>
          </cell>
          <cell r="E1852">
            <v>26.09</v>
          </cell>
          <cell r="I1852">
            <v>35.21</v>
          </cell>
        </row>
        <row r="1853">
          <cell r="A1853">
            <v>42753</v>
          </cell>
          <cell r="B1853">
            <v>35.14</v>
          </cell>
          <cell r="C1853">
            <v>37.369999999999997</v>
          </cell>
          <cell r="D1853">
            <v>43.22</v>
          </cell>
          <cell r="E1853">
            <v>26.21</v>
          </cell>
          <cell r="I1853">
            <v>35.484999999999999</v>
          </cell>
        </row>
        <row r="1854">
          <cell r="A1854">
            <v>42754</v>
          </cell>
          <cell r="B1854">
            <v>35.26</v>
          </cell>
          <cell r="C1854">
            <v>37.270000000000003</v>
          </cell>
          <cell r="D1854">
            <v>43.03</v>
          </cell>
          <cell r="E1854">
            <v>26.18</v>
          </cell>
          <cell r="I1854">
            <v>35.435000000000002</v>
          </cell>
        </row>
        <row r="1855">
          <cell r="A1855">
            <v>42755</v>
          </cell>
          <cell r="B1855">
            <v>35.19</v>
          </cell>
          <cell r="C1855">
            <v>37.340000000000003</v>
          </cell>
          <cell r="D1855">
            <v>43.23</v>
          </cell>
          <cell r="E1855">
            <v>26.37</v>
          </cell>
          <cell r="I1855">
            <v>35.532499999999999</v>
          </cell>
        </row>
        <row r="1856">
          <cell r="A1856">
            <v>42756</v>
          </cell>
          <cell r="B1856">
            <v>35.25</v>
          </cell>
          <cell r="C1856">
            <v>37.33</v>
          </cell>
          <cell r="D1856">
            <v>43.01</v>
          </cell>
          <cell r="E1856">
            <v>26.17</v>
          </cell>
          <cell r="I1856">
            <v>35.44</v>
          </cell>
        </row>
        <row r="1857">
          <cell r="A1857">
            <v>42757</v>
          </cell>
          <cell r="B1857">
            <v>35.25</v>
          </cell>
          <cell r="C1857">
            <v>37.33</v>
          </cell>
          <cell r="D1857">
            <v>43.01</v>
          </cell>
          <cell r="E1857">
            <v>26.17</v>
          </cell>
          <cell r="I1857">
            <v>35.44</v>
          </cell>
        </row>
        <row r="1858">
          <cell r="A1858">
            <v>42758</v>
          </cell>
          <cell r="B1858">
            <v>35.15</v>
          </cell>
          <cell r="C1858">
            <v>37.49</v>
          </cell>
          <cell r="D1858">
            <v>43.32</v>
          </cell>
          <cell r="E1858">
            <v>26.27</v>
          </cell>
          <cell r="I1858">
            <v>35.557500000000005</v>
          </cell>
        </row>
        <row r="1859">
          <cell r="A1859">
            <v>42759</v>
          </cell>
          <cell r="B1859">
            <v>35.090000000000003</v>
          </cell>
          <cell r="C1859">
            <v>37.51</v>
          </cell>
          <cell r="D1859">
            <v>43.7</v>
          </cell>
          <cell r="E1859">
            <v>26.34</v>
          </cell>
          <cell r="I1859">
            <v>35.659999999999997</v>
          </cell>
        </row>
        <row r="1860">
          <cell r="A1860">
            <v>42760</v>
          </cell>
          <cell r="B1860">
            <v>35.08</v>
          </cell>
          <cell r="C1860">
            <v>37.43</v>
          </cell>
          <cell r="D1860">
            <v>43.76</v>
          </cell>
          <cell r="E1860">
            <v>26.17</v>
          </cell>
          <cell r="I1860">
            <v>35.61</v>
          </cell>
        </row>
        <row r="1861">
          <cell r="A1861">
            <v>42761</v>
          </cell>
          <cell r="B1861">
            <v>35.04</v>
          </cell>
          <cell r="C1861">
            <v>37.49</v>
          </cell>
          <cell r="D1861">
            <v>44.06</v>
          </cell>
          <cell r="E1861">
            <v>26.24</v>
          </cell>
          <cell r="I1861">
            <v>35.707500000000003</v>
          </cell>
        </row>
        <row r="1862">
          <cell r="A1862">
            <v>42762</v>
          </cell>
          <cell r="B1862">
            <v>35.17</v>
          </cell>
          <cell r="C1862">
            <v>37.35</v>
          </cell>
          <cell r="D1862">
            <v>44.09</v>
          </cell>
          <cell r="E1862">
            <v>26.2</v>
          </cell>
          <cell r="I1862">
            <v>35.702500000000001</v>
          </cell>
        </row>
        <row r="1863">
          <cell r="A1863">
            <v>42763</v>
          </cell>
          <cell r="B1863">
            <v>35.14</v>
          </cell>
          <cell r="C1863">
            <v>37.31</v>
          </cell>
          <cell r="D1863">
            <v>43.67</v>
          </cell>
          <cell r="E1863">
            <v>26.07</v>
          </cell>
          <cell r="I1863">
            <v>35.547499999999999</v>
          </cell>
        </row>
        <row r="1864">
          <cell r="A1864">
            <v>42764</v>
          </cell>
          <cell r="B1864">
            <v>35.14</v>
          </cell>
          <cell r="C1864">
            <v>37.31</v>
          </cell>
          <cell r="D1864">
            <v>43.67</v>
          </cell>
          <cell r="E1864">
            <v>26.07</v>
          </cell>
          <cell r="I1864">
            <v>35.547499999999999</v>
          </cell>
        </row>
        <row r="1865">
          <cell r="A1865">
            <v>42765</v>
          </cell>
          <cell r="B1865">
            <v>35.1</v>
          </cell>
          <cell r="C1865">
            <v>37.43</v>
          </cell>
          <cell r="D1865">
            <v>43.96</v>
          </cell>
          <cell r="E1865">
            <v>26.24</v>
          </cell>
          <cell r="I1865">
            <v>35.682500000000005</v>
          </cell>
        </row>
        <row r="1866">
          <cell r="A1866">
            <v>42766</v>
          </cell>
          <cell r="B1866">
            <v>35.04</v>
          </cell>
          <cell r="C1866">
            <v>37.270000000000003</v>
          </cell>
          <cell r="D1866">
            <v>43.61</v>
          </cell>
          <cell r="E1866">
            <v>26.19</v>
          </cell>
          <cell r="I1866">
            <v>35.527500000000003</v>
          </cell>
        </row>
        <row r="1867">
          <cell r="A1867">
            <v>42767</v>
          </cell>
          <cell r="B1867">
            <v>34.979999999999997</v>
          </cell>
          <cell r="C1867">
            <v>37.53</v>
          </cell>
          <cell r="D1867">
            <v>43.76</v>
          </cell>
          <cell r="E1867">
            <v>26.17</v>
          </cell>
          <cell r="I1867">
            <v>35.61</v>
          </cell>
        </row>
        <row r="1868">
          <cell r="A1868">
            <v>42768</v>
          </cell>
          <cell r="B1868">
            <v>34.93</v>
          </cell>
          <cell r="C1868">
            <v>37.44</v>
          </cell>
          <cell r="D1868">
            <v>44.05</v>
          </cell>
          <cell r="E1868">
            <v>26.35</v>
          </cell>
          <cell r="I1868">
            <v>35.692500000000003</v>
          </cell>
        </row>
        <row r="1869">
          <cell r="A1869">
            <v>42769</v>
          </cell>
          <cell r="B1869">
            <v>34.92</v>
          </cell>
          <cell r="C1869">
            <v>37.380000000000003</v>
          </cell>
          <cell r="D1869">
            <v>43.51</v>
          </cell>
          <cell r="E1869">
            <v>26.45</v>
          </cell>
          <cell r="I1869">
            <v>35.564999999999998</v>
          </cell>
        </row>
        <row r="1870">
          <cell r="A1870">
            <v>42770</v>
          </cell>
          <cell r="B1870">
            <v>34.94</v>
          </cell>
          <cell r="C1870">
            <v>37.369999999999997</v>
          </cell>
          <cell r="D1870">
            <v>43.4</v>
          </cell>
          <cell r="E1870">
            <v>26.34</v>
          </cell>
          <cell r="I1870">
            <v>35.512500000000003</v>
          </cell>
        </row>
        <row r="1871">
          <cell r="A1871">
            <v>42771</v>
          </cell>
          <cell r="B1871">
            <v>34.94</v>
          </cell>
          <cell r="C1871">
            <v>37.369999999999997</v>
          </cell>
          <cell r="D1871">
            <v>43.4</v>
          </cell>
          <cell r="E1871">
            <v>26.34</v>
          </cell>
          <cell r="I1871">
            <v>35.512500000000003</v>
          </cell>
        </row>
        <row r="1872">
          <cell r="A1872">
            <v>42772</v>
          </cell>
          <cell r="B1872">
            <v>34.85</v>
          </cell>
          <cell r="C1872">
            <v>37.380000000000003</v>
          </cell>
          <cell r="D1872">
            <v>43.3</v>
          </cell>
          <cell r="E1872">
            <v>26.45</v>
          </cell>
          <cell r="I1872">
            <v>35.494999999999997</v>
          </cell>
        </row>
        <row r="1873">
          <cell r="A1873">
            <v>42773</v>
          </cell>
          <cell r="B1873">
            <v>34.869999999999997</v>
          </cell>
          <cell r="C1873">
            <v>37.21</v>
          </cell>
          <cell r="D1873">
            <v>43.29</v>
          </cell>
          <cell r="E1873">
            <v>26.38</v>
          </cell>
          <cell r="I1873">
            <v>35.4375</v>
          </cell>
        </row>
        <row r="1874">
          <cell r="A1874">
            <v>42774</v>
          </cell>
          <cell r="B1874">
            <v>34.880000000000003</v>
          </cell>
          <cell r="C1874">
            <v>37.06</v>
          </cell>
          <cell r="D1874">
            <v>43.37</v>
          </cell>
          <cell r="E1874">
            <v>26.32</v>
          </cell>
          <cell r="I1874">
            <v>35.407499999999999</v>
          </cell>
        </row>
        <row r="1875">
          <cell r="A1875">
            <v>42775</v>
          </cell>
          <cell r="B1875">
            <v>34.85</v>
          </cell>
          <cell r="C1875">
            <v>37.03</v>
          </cell>
          <cell r="D1875">
            <v>43.35</v>
          </cell>
          <cell r="E1875">
            <v>26.26</v>
          </cell>
          <cell r="I1875">
            <v>35.372499999999995</v>
          </cell>
        </row>
        <row r="1876">
          <cell r="A1876">
            <v>42776</v>
          </cell>
          <cell r="B1876">
            <v>34.9</v>
          </cell>
          <cell r="C1876">
            <v>37.01</v>
          </cell>
          <cell r="D1876">
            <v>43.47</v>
          </cell>
          <cell r="E1876">
            <v>26.38</v>
          </cell>
          <cell r="I1876">
            <v>35.44</v>
          </cell>
        </row>
        <row r="1877">
          <cell r="A1877">
            <v>42777</v>
          </cell>
          <cell r="B1877">
            <v>34.92</v>
          </cell>
          <cell r="C1877">
            <v>36.869999999999997</v>
          </cell>
          <cell r="D1877">
            <v>43.16</v>
          </cell>
          <cell r="E1877">
            <v>26.32</v>
          </cell>
          <cell r="I1877">
            <v>35.317499999999995</v>
          </cell>
        </row>
        <row r="1878">
          <cell r="A1878">
            <v>42778</v>
          </cell>
          <cell r="B1878">
            <v>34.92</v>
          </cell>
          <cell r="C1878">
            <v>36.869999999999997</v>
          </cell>
          <cell r="D1878">
            <v>43.16</v>
          </cell>
          <cell r="E1878">
            <v>26.32</v>
          </cell>
          <cell r="I1878">
            <v>35.317499999999995</v>
          </cell>
        </row>
        <row r="1879">
          <cell r="A1879">
            <v>42779</v>
          </cell>
          <cell r="B1879">
            <v>34.92</v>
          </cell>
          <cell r="C1879">
            <v>36.869999999999997</v>
          </cell>
          <cell r="D1879">
            <v>43.16</v>
          </cell>
          <cell r="E1879">
            <v>26.32</v>
          </cell>
          <cell r="I1879">
            <v>35.317499999999995</v>
          </cell>
        </row>
        <row r="1880">
          <cell r="A1880">
            <v>42780</v>
          </cell>
          <cell r="B1880">
            <v>34.89</v>
          </cell>
          <cell r="C1880">
            <v>36.76</v>
          </cell>
          <cell r="D1880">
            <v>43.49</v>
          </cell>
          <cell r="E1880">
            <v>26.45</v>
          </cell>
          <cell r="I1880">
            <v>35.397500000000001</v>
          </cell>
        </row>
        <row r="1881">
          <cell r="A1881">
            <v>42781</v>
          </cell>
          <cell r="B1881">
            <v>34.869999999999997</v>
          </cell>
          <cell r="C1881">
            <v>36.68</v>
          </cell>
          <cell r="D1881">
            <v>43.26</v>
          </cell>
          <cell r="E1881">
            <v>26.47</v>
          </cell>
          <cell r="I1881">
            <v>35.32</v>
          </cell>
        </row>
        <row r="1882">
          <cell r="A1882">
            <v>42782</v>
          </cell>
          <cell r="B1882">
            <v>34.85</v>
          </cell>
          <cell r="C1882">
            <v>36.799999999999997</v>
          </cell>
          <cell r="D1882">
            <v>43.23</v>
          </cell>
          <cell r="E1882">
            <v>26.61</v>
          </cell>
          <cell r="I1882">
            <v>35.372500000000002</v>
          </cell>
        </row>
        <row r="1883">
          <cell r="A1883">
            <v>42783</v>
          </cell>
          <cell r="B1883">
            <v>34.840000000000003</v>
          </cell>
          <cell r="C1883">
            <v>36.97</v>
          </cell>
          <cell r="D1883">
            <v>43.34</v>
          </cell>
          <cell r="E1883">
            <v>26.55</v>
          </cell>
          <cell r="I1883">
            <v>35.425000000000004</v>
          </cell>
        </row>
        <row r="1884">
          <cell r="A1884">
            <v>42784</v>
          </cell>
          <cell r="B1884">
            <v>34.83</v>
          </cell>
          <cell r="C1884">
            <v>36.880000000000003</v>
          </cell>
          <cell r="D1884">
            <v>42.91</v>
          </cell>
          <cell r="E1884">
            <v>26.36</v>
          </cell>
          <cell r="I1884">
            <v>35.245000000000005</v>
          </cell>
        </row>
        <row r="1885">
          <cell r="A1885">
            <v>42785</v>
          </cell>
          <cell r="B1885">
            <v>34.83</v>
          </cell>
          <cell r="C1885">
            <v>36.880000000000003</v>
          </cell>
          <cell r="D1885">
            <v>42.91</v>
          </cell>
          <cell r="E1885">
            <v>26.36</v>
          </cell>
          <cell r="I1885">
            <v>35.245000000000005</v>
          </cell>
        </row>
        <row r="1886">
          <cell r="A1886">
            <v>42786</v>
          </cell>
          <cell r="B1886">
            <v>34.82</v>
          </cell>
          <cell r="C1886">
            <v>36.74</v>
          </cell>
          <cell r="D1886">
            <v>43</v>
          </cell>
          <cell r="E1886">
            <v>26.39</v>
          </cell>
          <cell r="I1886">
            <v>35.237499999999997</v>
          </cell>
        </row>
        <row r="1887">
          <cell r="A1887">
            <v>42787</v>
          </cell>
          <cell r="B1887">
            <v>34.89</v>
          </cell>
          <cell r="C1887">
            <v>36.72</v>
          </cell>
          <cell r="D1887">
            <v>43.25</v>
          </cell>
          <cell r="E1887">
            <v>26.48</v>
          </cell>
          <cell r="I1887">
            <v>35.335000000000001</v>
          </cell>
        </row>
        <row r="1888">
          <cell r="A1888">
            <v>42788</v>
          </cell>
          <cell r="B1888">
            <v>34.85</v>
          </cell>
          <cell r="C1888">
            <v>36.56</v>
          </cell>
          <cell r="D1888">
            <v>43.35</v>
          </cell>
          <cell r="E1888">
            <v>26.49</v>
          </cell>
          <cell r="I1888">
            <v>35.3125</v>
          </cell>
        </row>
        <row r="1889">
          <cell r="A1889">
            <v>42789</v>
          </cell>
          <cell r="B1889">
            <v>34.840000000000003</v>
          </cell>
          <cell r="C1889">
            <v>36.56</v>
          </cell>
          <cell r="D1889">
            <v>43.11</v>
          </cell>
          <cell r="E1889">
            <v>26.43</v>
          </cell>
          <cell r="I1889">
            <v>35.234999999999999</v>
          </cell>
        </row>
        <row r="1890">
          <cell r="A1890">
            <v>42790</v>
          </cell>
          <cell r="B1890">
            <v>34.81</v>
          </cell>
          <cell r="C1890">
            <v>36.6</v>
          </cell>
          <cell r="D1890">
            <v>43.44</v>
          </cell>
          <cell r="E1890">
            <v>26.53</v>
          </cell>
          <cell r="I1890">
            <v>35.344999999999999</v>
          </cell>
        </row>
        <row r="1891">
          <cell r="A1891">
            <v>42791</v>
          </cell>
          <cell r="B1891">
            <v>34.770000000000003</v>
          </cell>
          <cell r="C1891">
            <v>36.619999999999997</v>
          </cell>
          <cell r="D1891">
            <v>43.25</v>
          </cell>
          <cell r="E1891">
            <v>26.39</v>
          </cell>
          <cell r="I1891">
            <v>35.2575</v>
          </cell>
        </row>
        <row r="1892">
          <cell r="A1892">
            <v>42792</v>
          </cell>
          <cell r="B1892">
            <v>34.770000000000003</v>
          </cell>
          <cell r="C1892">
            <v>36.619999999999997</v>
          </cell>
          <cell r="D1892">
            <v>43.25</v>
          </cell>
          <cell r="E1892">
            <v>26.39</v>
          </cell>
          <cell r="I1892">
            <v>35.2575</v>
          </cell>
        </row>
        <row r="1893">
          <cell r="A1893">
            <v>42793</v>
          </cell>
          <cell r="B1893">
            <v>34.72</v>
          </cell>
          <cell r="C1893">
            <v>36.49</v>
          </cell>
          <cell r="D1893">
            <v>42.93</v>
          </cell>
          <cell r="E1893">
            <v>26.37</v>
          </cell>
          <cell r="I1893">
            <v>35.127500000000005</v>
          </cell>
        </row>
        <row r="1894">
          <cell r="A1894">
            <v>42794</v>
          </cell>
          <cell r="B1894">
            <v>34.71</v>
          </cell>
          <cell r="C1894">
            <v>36.53</v>
          </cell>
          <cell r="D1894">
            <v>42.95</v>
          </cell>
          <cell r="E1894">
            <v>26.38</v>
          </cell>
          <cell r="I1894">
            <v>35.142500000000005</v>
          </cell>
        </row>
        <row r="1895">
          <cell r="A1895">
            <v>42795</v>
          </cell>
          <cell r="B1895">
            <v>34.82</v>
          </cell>
          <cell r="C1895">
            <v>36.58</v>
          </cell>
          <cell r="D1895">
            <v>42.88</v>
          </cell>
          <cell r="E1895">
            <v>26.41</v>
          </cell>
          <cell r="I1895">
            <v>35.172499999999999</v>
          </cell>
        </row>
        <row r="1896">
          <cell r="A1896">
            <v>42796</v>
          </cell>
          <cell r="B1896">
            <v>34.82</v>
          </cell>
          <cell r="C1896">
            <v>36.49</v>
          </cell>
          <cell r="D1896">
            <v>42.58</v>
          </cell>
          <cell r="E1896">
            <v>26.38</v>
          </cell>
          <cell r="I1896">
            <v>35.067500000000003</v>
          </cell>
        </row>
        <row r="1897">
          <cell r="A1897">
            <v>42797</v>
          </cell>
          <cell r="B1897">
            <v>34.869999999999997</v>
          </cell>
          <cell r="C1897">
            <v>36.47</v>
          </cell>
          <cell r="D1897">
            <v>42.59</v>
          </cell>
          <cell r="E1897">
            <v>26.1</v>
          </cell>
          <cell r="I1897">
            <v>35.0075</v>
          </cell>
        </row>
        <row r="1898">
          <cell r="A1898">
            <v>42798</v>
          </cell>
          <cell r="B1898">
            <v>34.909999999999997</v>
          </cell>
          <cell r="C1898">
            <v>36.5</v>
          </cell>
          <cell r="D1898">
            <v>42.51</v>
          </cell>
          <cell r="E1898">
            <v>25.97</v>
          </cell>
          <cell r="I1898">
            <v>34.972499999999997</v>
          </cell>
        </row>
        <row r="1899">
          <cell r="A1899">
            <v>42799</v>
          </cell>
          <cell r="B1899">
            <v>34.909999999999997</v>
          </cell>
          <cell r="C1899">
            <v>36.5</v>
          </cell>
          <cell r="D1899">
            <v>42.51</v>
          </cell>
          <cell r="E1899">
            <v>25.97</v>
          </cell>
          <cell r="I1899">
            <v>34.972499999999997</v>
          </cell>
        </row>
        <row r="1900">
          <cell r="A1900">
            <v>42800</v>
          </cell>
          <cell r="B1900">
            <v>34.85</v>
          </cell>
          <cell r="C1900">
            <v>36.770000000000003</v>
          </cell>
          <cell r="D1900">
            <v>42.6</v>
          </cell>
          <cell r="E1900">
            <v>26.14</v>
          </cell>
          <cell r="I1900">
            <v>35.090000000000003</v>
          </cell>
        </row>
        <row r="1901">
          <cell r="A1901">
            <v>42801</v>
          </cell>
          <cell r="B1901">
            <v>34.909999999999997</v>
          </cell>
          <cell r="C1901">
            <v>36.729999999999997</v>
          </cell>
          <cell r="D1901">
            <v>42.52</v>
          </cell>
          <cell r="E1901">
            <v>26.22</v>
          </cell>
          <cell r="I1901">
            <v>35.094999999999999</v>
          </cell>
        </row>
        <row r="1902">
          <cell r="A1902">
            <v>42802</v>
          </cell>
          <cell r="B1902">
            <v>34.96</v>
          </cell>
          <cell r="C1902">
            <v>36.76</v>
          </cell>
          <cell r="D1902">
            <v>42.48</v>
          </cell>
          <cell r="E1902">
            <v>26.31</v>
          </cell>
          <cell r="I1902">
            <v>35.127499999999998</v>
          </cell>
        </row>
        <row r="1903">
          <cell r="A1903">
            <v>42803</v>
          </cell>
          <cell r="B1903">
            <v>35.14</v>
          </cell>
          <cell r="C1903">
            <v>36.83</v>
          </cell>
          <cell r="D1903">
            <v>42.54</v>
          </cell>
          <cell r="E1903">
            <v>26.16</v>
          </cell>
          <cell r="I1903">
            <v>35.167499999999997</v>
          </cell>
        </row>
        <row r="1904">
          <cell r="A1904">
            <v>42804</v>
          </cell>
          <cell r="B1904">
            <v>35.229999999999997</v>
          </cell>
          <cell r="C1904">
            <v>37.11</v>
          </cell>
          <cell r="D1904">
            <v>42.63</v>
          </cell>
          <cell r="E1904">
            <v>26.23</v>
          </cell>
          <cell r="I1904">
            <v>35.299999999999997</v>
          </cell>
        </row>
        <row r="1905">
          <cell r="A1905">
            <v>42805</v>
          </cell>
          <cell r="B1905">
            <v>35.270000000000003</v>
          </cell>
          <cell r="C1905">
            <v>37.22</v>
          </cell>
          <cell r="D1905">
            <v>42.55</v>
          </cell>
          <cell r="E1905">
            <v>26.14</v>
          </cell>
          <cell r="I1905">
            <v>35.295000000000002</v>
          </cell>
        </row>
        <row r="1906">
          <cell r="A1906">
            <v>42806</v>
          </cell>
          <cell r="B1906">
            <v>35.270000000000003</v>
          </cell>
          <cell r="C1906">
            <v>37.22</v>
          </cell>
          <cell r="D1906">
            <v>42.55</v>
          </cell>
          <cell r="E1906">
            <v>26.14</v>
          </cell>
          <cell r="I1906">
            <v>35.295000000000002</v>
          </cell>
        </row>
        <row r="1907">
          <cell r="A1907">
            <v>42807</v>
          </cell>
          <cell r="B1907">
            <v>35.15</v>
          </cell>
          <cell r="C1907">
            <v>37.35</v>
          </cell>
          <cell r="D1907">
            <v>42.55</v>
          </cell>
          <cell r="E1907">
            <v>26.24</v>
          </cell>
          <cell r="I1907">
            <v>35.322499999999998</v>
          </cell>
        </row>
        <row r="1908">
          <cell r="A1908">
            <v>42808</v>
          </cell>
          <cell r="B1908">
            <v>35.15</v>
          </cell>
          <cell r="C1908">
            <v>37.24</v>
          </cell>
          <cell r="D1908">
            <v>42.71</v>
          </cell>
          <cell r="E1908">
            <v>26.29</v>
          </cell>
          <cell r="I1908">
            <v>35.347499999999997</v>
          </cell>
        </row>
        <row r="1909">
          <cell r="A1909">
            <v>42809</v>
          </cell>
          <cell r="B1909">
            <v>35.119999999999997</v>
          </cell>
          <cell r="C1909">
            <v>37.07</v>
          </cell>
          <cell r="D1909">
            <v>42.51</v>
          </cell>
          <cell r="E1909">
            <v>26.27</v>
          </cell>
          <cell r="I1909">
            <v>35.2425</v>
          </cell>
        </row>
        <row r="1910">
          <cell r="A1910">
            <v>42810</v>
          </cell>
          <cell r="B1910">
            <v>34.9</v>
          </cell>
          <cell r="C1910">
            <v>37.26</v>
          </cell>
          <cell r="D1910">
            <v>42.6</v>
          </cell>
          <cell r="E1910">
            <v>26.56</v>
          </cell>
          <cell r="I1910">
            <v>35.33</v>
          </cell>
        </row>
        <row r="1911">
          <cell r="A1911">
            <v>42811</v>
          </cell>
          <cell r="B1911">
            <v>34.799999999999997</v>
          </cell>
          <cell r="C1911">
            <v>37.270000000000003</v>
          </cell>
          <cell r="D1911">
            <v>42.77</v>
          </cell>
          <cell r="E1911">
            <v>26.41</v>
          </cell>
          <cell r="I1911">
            <v>35.3125</v>
          </cell>
        </row>
        <row r="1912">
          <cell r="A1912">
            <v>42812</v>
          </cell>
          <cell r="B1912">
            <v>34.729999999999997</v>
          </cell>
          <cell r="C1912">
            <v>37.21</v>
          </cell>
          <cell r="D1912">
            <v>42.67</v>
          </cell>
          <cell r="E1912">
            <v>26.31</v>
          </cell>
          <cell r="I1912">
            <v>35.229999999999997</v>
          </cell>
        </row>
        <row r="1913">
          <cell r="A1913">
            <v>42813</v>
          </cell>
          <cell r="B1913">
            <v>34.729999999999997</v>
          </cell>
          <cell r="C1913">
            <v>37.21</v>
          </cell>
          <cell r="D1913">
            <v>42.67</v>
          </cell>
          <cell r="E1913">
            <v>26.31</v>
          </cell>
          <cell r="I1913">
            <v>35.229999999999997</v>
          </cell>
        </row>
        <row r="1914">
          <cell r="A1914">
            <v>42814</v>
          </cell>
          <cell r="B1914">
            <v>34.56</v>
          </cell>
          <cell r="C1914">
            <v>36.96</v>
          </cell>
          <cell r="D1914">
            <v>42.61</v>
          </cell>
          <cell r="E1914">
            <v>26.39</v>
          </cell>
          <cell r="I1914">
            <v>35.130000000000003</v>
          </cell>
        </row>
        <row r="1915">
          <cell r="A1915">
            <v>42815</v>
          </cell>
          <cell r="B1915">
            <v>34.520000000000003</v>
          </cell>
          <cell r="C1915">
            <v>36.950000000000003</v>
          </cell>
          <cell r="D1915">
            <v>42.53</v>
          </cell>
          <cell r="E1915">
            <v>26.41</v>
          </cell>
          <cell r="I1915">
            <v>35.102499999999999</v>
          </cell>
        </row>
        <row r="1916">
          <cell r="A1916">
            <v>42816</v>
          </cell>
          <cell r="B1916">
            <v>34.590000000000003</v>
          </cell>
          <cell r="C1916">
            <v>37.17</v>
          </cell>
          <cell r="D1916">
            <v>42.94</v>
          </cell>
          <cell r="E1916">
            <v>26.25</v>
          </cell>
          <cell r="I1916">
            <v>35.237499999999997</v>
          </cell>
        </row>
        <row r="1917">
          <cell r="A1917">
            <v>42817</v>
          </cell>
          <cell r="B1917">
            <v>34.43</v>
          </cell>
          <cell r="C1917">
            <v>36.94</v>
          </cell>
          <cell r="D1917">
            <v>42.73</v>
          </cell>
          <cell r="E1917">
            <v>26.1</v>
          </cell>
          <cell r="I1917">
            <v>35.049999999999997</v>
          </cell>
        </row>
        <row r="1918">
          <cell r="A1918">
            <v>42818</v>
          </cell>
          <cell r="B1918">
            <v>34.479999999999997</v>
          </cell>
          <cell r="C1918">
            <v>36.93</v>
          </cell>
          <cell r="D1918">
            <v>42.86</v>
          </cell>
          <cell r="E1918">
            <v>26.07</v>
          </cell>
          <cell r="I1918">
            <v>35.085000000000001</v>
          </cell>
        </row>
        <row r="1919">
          <cell r="A1919">
            <v>42819</v>
          </cell>
          <cell r="B1919">
            <v>34.51</v>
          </cell>
          <cell r="C1919">
            <v>37.08</v>
          </cell>
          <cell r="D1919">
            <v>42.77</v>
          </cell>
          <cell r="E1919">
            <v>25.93</v>
          </cell>
          <cell r="I1919">
            <v>35.072500000000005</v>
          </cell>
        </row>
        <row r="1920">
          <cell r="A1920">
            <v>42820</v>
          </cell>
          <cell r="B1920">
            <v>34.51</v>
          </cell>
          <cell r="C1920">
            <v>37.08</v>
          </cell>
          <cell r="D1920">
            <v>42.77</v>
          </cell>
          <cell r="E1920">
            <v>25.93</v>
          </cell>
          <cell r="I1920">
            <v>35.072500000000005</v>
          </cell>
        </row>
        <row r="1921">
          <cell r="A1921">
            <v>42821</v>
          </cell>
          <cell r="B1921">
            <v>34.32</v>
          </cell>
          <cell r="C1921">
            <v>37</v>
          </cell>
          <cell r="D1921">
            <v>42.75</v>
          </cell>
          <cell r="E1921">
            <v>25.86</v>
          </cell>
          <cell r="I1921">
            <v>34.982500000000002</v>
          </cell>
        </row>
        <row r="1922">
          <cell r="A1922">
            <v>42822</v>
          </cell>
          <cell r="B1922">
            <v>34.229999999999997</v>
          </cell>
          <cell r="C1922">
            <v>36.99</v>
          </cell>
          <cell r="D1922">
            <v>42.8</v>
          </cell>
          <cell r="E1922">
            <v>25.86</v>
          </cell>
          <cell r="I1922">
            <v>34.97</v>
          </cell>
        </row>
        <row r="1923">
          <cell r="A1923">
            <v>42823</v>
          </cell>
          <cell r="B1923">
            <v>34.32</v>
          </cell>
          <cell r="C1923">
            <v>36.950000000000003</v>
          </cell>
          <cell r="D1923">
            <v>42.42</v>
          </cell>
          <cell r="E1923">
            <v>25.96</v>
          </cell>
          <cell r="I1923">
            <v>34.912500000000001</v>
          </cell>
        </row>
        <row r="1924">
          <cell r="A1924">
            <v>42824</v>
          </cell>
          <cell r="B1924">
            <v>34.32</v>
          </cell>
          <cell r="C1924">
            <v>36.71</v>
          </cell>
          <cell r="D1924">
            <v>42.49</v>
          </cell>
          <cell r="E1924">
            <v>26.05</v>
          </cell>
          <cell r="I1924">
            <v>34.892500000000005</v>
          </cell>
        </row>
        <row r="1925">
          <cell r="A1925">
            <v>42825</v>
          </cell>
          <cell r="B1925">
            <v>34.28</v>
          </cell>
          <cell r="C1925">
            <v>36.42</v>
          </cell>
          <cell r="D1925">
            <v>42.59</v>
          </cell>
          <cell r="E1925">
            <v>25.93</v>
          </cell>
          <cell r="I1925">
            <v>34.805</v>
          </cell>
        </row>
        <row r="1926">
          <cell r="A1926">
            <v>42826</v>
          </cell>
          <cell r="B1926">
            <v>34.229999999999997</v>
          </cell>
          <cell r="C1926">
            <v>36.35</v>
          </cell>
          <cell r="D1926">
            <v>42.28</v>
          </cell>
          <cell r="E1926">
            <v>25.79</v>
          </cell>
          <cell r="I1926">
            <v>34.662500000000001</v>
          </cell>
        </row>
        <row r="1927">
          <cell r="A1927">
            <v>42827</v>
          </cell>
          <cell r="B1927">
            <v>34.229999999999997</v>
          </cell>
          <cell r="C1927">
            <v>36.35</v>
          </cell>
          <cell r="D1927">
            <v>42.28</v>
          </cell>
          <cell r="E1927">
            <v>25.79</v>
          </cell>
          <cell r="I1927">
            <v>34.662500000000001</v>
          </cell>
        </row>
        <row r="1928">
          <cell r="A1928">
            <v>42828</v>
          </cell>
          <cell r="B1928">
            <v>34.14</v>
          </cell>
          <cell r="C1928">
            <v>36.24</v>
          </cell>
          <cell r="D1928">
            <v>42.62</v>
          </cell>
          <cell r="E1928">
            <v>25.76</v>
          </cell>
          <cell r="I1928">
            <v>34.69</v>
          </cell>
        </row>
        <row r="1929">
          <cell r="A1929">
            <v>42829</v>
          </cell>
          <cell r="B1929">
            <v>34.200000000000003</v>
          </cell>
          <cell r="C1929">
            <v>36.299999999999997</v>
          </cell>
          <cell r="D1929">
            <v>42.53</v>
          </cell>
          <cell r="E1929">
            <v>25.74</v>
          </cell>
          <cell r="I1929">
            <v>34.692500000000003</v>
          </cell>
        </row>
        <row r="1930">
          <cell r="A1930">
            <v>42830</v>
          </cell>
          <cell r="B1930">
            <v>34.32</v>
          </cell>
          <cell r="C1930">
            <v>36.43</v>
          </cell>
          <cell r="D1930">
            <v>42.51</v>
          </cell>
          <cell r="E1930">
            <v>25.71</v>
          </cell>
          <cell r="I1930">
            <v>34.7425</v>
          </cell>
        </row>
        <row r="1931">
          <cell r="A1931">
            <v>42831</v>
          </cell>
          <cell r="B1931">
            <v>34.39</v>
          </cell>
          <cell r="C1931">
            <v>36.520000000000003</v>
          </cell>
          <cell r="D1931">
            <v>42.46</v>
          </cell>
          <cell r="E1931">
            <v>25.66</v>
          </cell>
          <cell r="I1931">
            <v>34.7575</v>
          </cell>
        </row>
        <row r="1932">
          <cell r="A1932">
            <v>42832</v>
          </cell>
          <cell r="B1932">
            <v>34.450000000000003</v>
          </cell>
          <cell r="C1932">
            <v>36.47</v>
          </cell>
          <cell r="D1932">
            <v>42.72</v>
          </cell>
          <cell r="E1932">
            <v>25.7</v>
          </cell>
          <cell r="I1932">
            <v>34.835000000000001</v>
          </cell>
        </row>
        <row r="1933">
          <cell r="A1933">
            <v>42833</v>
          </cell>
          <cell r="B1933">
            <v>34.450000000000003</v>
          </cell>
          <cell r="C1933">
            <v>36.44</v>
          </cell>
          <cell r="D1933">
            <v>42.45</v>
          </cell>
          <cell r="E1933">
            <v>25.54</v>
          </cell>
          <cell r="I1933">
            <v>34.72</v>
          </cell>
        </row>
        <row r="1934">
          <cell r="A1934">
            <v>42834</v>
          </cell>
          <cell r="B1934">
            <v>34.450000000000003</v>
          </cell>
          <cell r="C1934">
            <v>36.44</v>
          </cell>
          <cell r="D1934">
            <v>42.45</v>
          </cell>
          <cell r="E1934">
            <v>25.54</v>
          </cell>
          <cell r="I1934">
            <v>34.72</v>
          </cell>
        </row>
        <row r="1935">
          <cell r="A1935">
            <v>42835</v>
          </cell>
          <cell r="B1935">
            <v>34.479999999999997</v>
          </cell>
          <cell r="C1935">
            <v>36.29</v>
          </cell>
          <cell r="D1935">
            <v>42.5</v>
          </cell>
          <cell r="E1935">
            <v>25.64</v>
          </cell>
          <cell r="I1935">
            <v>34.727499999999999</v>
          </cell>
        </row>
        <row r="1936">
          <cell r="A1936">
            <v>42836</v>
          </cell>
          <cell r="B1936">
            <v>34.44</v>
          </cell>
          <cell r="C1936">
            <v>36.28</v>
          </cell>
          <cell r="D1936">
            <v>42.59</v>
          </cell>
          <cell r="E1936">
            <v>25.57</v>
          </cell>
          <cell r="I1936">
            <v>34.72</v>
          </cell>
        </row>
        <row r="1937">
          <cell r="A1937">
            <v>42837</v>
          </cell>
          <cell r="B1937">
            <v>34.369999999999997</v>
          </cell>
          <cell r="C1937">
            <v>36.28</v>
          </cell>
          <cell r="D1937">
            <v>42.74</v>
          </cell>
          <cell r="E1937">
            <v>25.52</v>
          </cell>
          <cell r="I1937">
            <v>34.727500000000006</v>
          </cell>
        </row>
        <row r="1938">
          <cell r="A1938">
            <v>42838</v>
          </cell>
          <cell r="B1938">
            <v>34.369999999999997</v>
          </cell>
          <cell r="C1938">
            <v>36.28</v>
          </cell>
          <cell r="D1938">
            <v>42.74</v>
          </cell>
          <cell r="E1938">
            <v>25.52</v>
          </cell>
          <cell r="I1938">
            <v>34.727500000000006</v>
          </cell>
        </row>
        <row r="1939">
          <cell r="A1939">
            <v>42839</v>
          </cell>
          <cell r="B1939">
            <v>34.369999999999997</v>
          </cell>
          <cell r="C1939">
            <v>36.28</v>
          </cell>
          <cell r="D1939">
            <v>42.74</v>
          </cell>
          <cell r="E1939">
            <v>25.52</v>
          </cell>
          <cell r="I1939">
            <v>34.727500000000006</v>
          </cell>
        </row>
        <row r="1940">
          <cell r="A1940">
            <v>42840</v>
          </cell>
          <cell r="B1940">
            <v>34.369999999999997</v>
          </cell>
          <cell r="C1940">
            <v>36.28</v>
          </cell>
          <cell r="D1940">
            <v>42.74</v>
          </cell>
          <cell r="E1940">
            <v>25.52</v>
          </cell>
          <cell r="I1940">
            <v>34.727500000000006</v>
          </cell>
        </row>
        <row r="1941">
          <cell r="A1941">
            <v>42841</v>
          </cell>
          <cell r="B1941">
            <v>34.369999999999997</v>
          </cell>
          <cell r="C1941">
            <v>36.28</v>
          </cell>
          <cell r="D1941">
            <v>42.74</v>
          </cell>
          <cell r="E1941">
            <v>25.52</v>
          </cell>
          <cell r="I1941">
            <v>34.727500000000006</v>
          </cell>
        </row>
        <row r="1942">
          <cell r="A1942">
            <v>42842</v>
          </cell>
          <cell r="B1942">
            <v>34.14</v>
          </cell>
          <cell r="C1942">
            <v>36.07</v>
          </cell>
          <cell r="D1942">
            <v>42.59</v>
          </cell>
          <cell r="E1942">
            <v>25.62</v>
          </cell>
          <cell r="I1942">
            <v>34.605000000000004</v>
          </cell>
        </row>
        <row r="1943">
          <cell r="A1943">
            <v>42843</v>
          </cell>
          <cell r="B1943">
            <v>34.22</v>
          </cell>
          <cell r="C1943">
            <v>36.22</v>
          </cell>
          <cell r="D1943">
            <v>42.78</v>
          </cell>
          <cell r="E1943">
            <v>25.65</v>
          </cell>
          <cell r="I1943">
            <v>34.717500000000001</v>
          </cell>
        </row>
        <row r="1944">
          <cell r="A1944">
            <v>42844</v>
          </cell>
          <cell r="B1944">
            <v>34.15</v>
          </cell>
          <cell r="C1944">
            <v>36.42</v>
          </cell>
          <cell r="D1944">
            <v>43.63</v>
          </cell>
          <cell r="E1944">
            <v>25.53</v>
          </cell>
          <cell r="I1944">
            <v>34.932499999999997</v>
          </cell>
        </row>
        <row r="1945">
          <cell r="A1945">
            <v>42845</v>
          </cell>
          <cell r="B1945">
            <v>34.22</v>
          </cell>
          <cell r="C1945">
            <v>36.479999999999997</v>
          </cell>
          <cell r="D1945">
            <v>43.54</v>
          </cell>
          <cell r="E1945">
            <v>25.41</v>
          </cell>
          <cell r="I1945">
            <v>34.912499999999994</v>
          </cell>
        </row>
        <row r="1946">
          <cell r="A1946">
            <v>42846</v>
          </cell>
          <cell r="B1946">
            <v>34.270000000000003</v>
          </cell>
          <cell r="C1946">
            <v>36.549999999999997</v>
          </cell>
          <cell r="D1946">
            <v>43.68</v>
          </cell>
          <cell r="E1946">
            <v>25.51</v>
          </cell>
          <cell r="I1946">
            <v>35.002499999999998</v>
          </cell>
        </row>
        <row r="1947">
          <cell r="A1947">
            <v>42847</v>
          </cell>
          <cell r="B1947">
            <v>34.24</v>
          </cell>
          <cell r="C1947">
            <v>36.49</v>
          </cell>
          <cell r="D1947">
            <v>43.48</v>
          </cell>
          <cell r="E1947">
            <v>25.39</v>
          </cell>
          <cell r="I1947">
            <v>34.900000000000006</v>
          </cell>
        </row>
        <row r="1948">
          <cell r="A1948">
            <v>42848</v>
          </cell>
          <cell r="B1948">
            <v>34.24</v>
          </cell>
          <cell r="C1948">
            <v>36.49</v>
          </cell>
          <cell r="D1948">
            <v>43.48</v>
          </cell>
          <cell r="E1948">
            <v>25.39</v>
          </cell>
          <cell r="I1948">
            <v>34.900000000000006</v>
          </cell>
        </row>
        <row r="1949">
          <cell r="A1949">
            <v>42849</v>
          </cell>
          <cell r="B1949">
            <v>34.18</v>
          </cell>
          <cell r="C1949">
            <v>36.880000000000003</v>
          </cell>
          <cell r="D1949">
            <v>43.55</v>
          </cell>
          <cell r="E1949">
            <v>25.57</v>
          </cell>
          <cell r="I1949">
            <v>35.045000000000002</v>
          </cell>
        </row>
        <row r="1950">
          <cell r="A1950">
            <v>42850</v>
          </cell>
          <cell r="B1950">
            <v>34.22</v>
          </cell>
          <cell r="C1950">
            <v>36.96</v>
          </cell>
          <cell r="D1950">
            <v>43.54</v>
          </cell>
          <cell r="E1950">
            <v>25.6</v>
          </cell>
          <cell r="I1950">
            <v>35.08</v>
          </cell>
        </row>
        <row r="1951">
          <cell r="A1951">
            <v>42851</v>
          </cell>
          <cell r="B1951">
            <v>34.26</v>
          </cell>
          <cell r="C1951">
            <v>37.26</v>
          </cell>
          <cell r="D1951">
            <v>43.77</v>
          </cell>
          <cell r="E1951">
            <v>25.58</v>
          </cell>
          <cell r="I1951">
            <v>35.217500000000001</v>
          </cell>
        </row>
        <row r="1952">
          <cell r="A1952">
            <v>42852</v>
          </cell>
          <cell r="B1952">
            <v>34.32</v>
          </cell>
          <cell r="C1952">
            <v>37.24</v>
          </cell>
          <cell r="D1952">
            <v>43.9</v>
          </cell>
          <cell r="E1952">
            <v>25.38</v>
          </cell>
          <cell r="I1952">
            <v>35.21</v>
          </cell>
        </row>
        <row r="1953">
          <cell r="A1953">
            <v>42853</v>
          </cell>
          <cell r="B1953">
            <v>34.479999999999997</v>
          </cell>
          <cell r="C1953">
            <v>37.29</v>
          </cell>
          <cell r="D1953">
            <v>44.29</v>
          </cell>
          <cell r="E1953">
            <v>25.52</v>
          </cell>
          <cell r="I1953">
            <v>35.395000000000003</v>
          </cell>
        </row>
        <row r="1954">
          <cell r="A1954">
            <v>42854</v>
          </cell>
          <cell r="B1954">
            <v>34.450000000000003</v>
          </cell>
          <cell r="C1954">
            <v>37.299999999999997</v>
          </cell>
          <cell r="D1954">
            <v>44.09</v>
          </cell>
          <cell r="E1954">
            <v>25.36</v>
          </cell>
          <cell r="I1954">
            <v>35.299999999999997</v>
          </cell>
        </row>
        <row r="1955">
          <cell r="A1955">
            <v>42855</v>
          </cell>
          <cell r="B1955">
            <v>34.450000000000003</v>
          </cell>
          <cell r="C1955">
            <v>37.299999999999997</v>
          </cell>
          <cell r="D1955">
            <v>44.09</v>
          </cell>
          <cell r="E1955">
            <v>25.36</v>
          </cell>
          <cell r="I1955">
            <v>35.299999999999997</v>
          </cell>
        </row>
        <row r="1956">
          <cell r="A1956">
            <v>42856</v>
          </cell>
          <cell r="B1956">
            <v>34.450000000000003</v>
          </cell>
          <cell r="C1956">
            <v>37.299999999999997</v>
          </cell>
          <cell r="D1956">
            <v>44.09</v>
          </cell>
          <cell r="E1956">
            <v>25.36</v>
          </cell>
          <cell r="I1956">
            <v>35.299999999999997</v>
          </cell>
        </row>
        <row r="1957">
          <cell r="A1957">
            <v>42857</v>
          </cell>
          <cell r="B1957">
            <v>34.39</v>
          </cell>
          <cell r="C1957">
            <v>37.33</v>
          </cell>
          <cell r="D1957">
            <v>44.17</v>
          </cell>
          <cell r="E1957">
            <v>25.69</v>
          </cell>
          <cell r="I1957">
            <v>35.395000000000003</v>
          </cell>
        </row>
        <row r="1958">
          <cell r="A1958">
            <v>42858</v>
          </cell>
          <cell r="B1958">
            <v>34.270000000000003</v>
          </cell>
          <cell r="C1958">
            <v>37.29</v>
          </cell>
          <cell r="D1958">
            <v>44.17</v>
          </cell>
          <cell r="E1958">
            <v>25.57</v>
          </cell>
          <cell r="I1958">
            <v>35.325000000000003</v>
          </cell>
        </row>
        <row r="1959">
          <cell r="A1959">
            <v>42859</v>
          </cell>
          <cell r="B1959">
            <v>34.409999999999997</v>
          </cell>
          <cell r="C1959">
            <v>37.28</v>
          </cell>
          <cell r="D1959">
            <v>44.11</v>
          </cell>
          <cell r="E1959">
            <v>25.26</v>
          </cell>
          <cell r="I1959">
            <v>35.265000000000001</v>
          </cell>
        </row>
        <row r="1960">
          <cell r="A1960">
            <v>42860</v>
          </cell>
          <cell r="B1960">
            <v>34.43</v>
          </cell>
          <cell r="C1960">
            <v>37.6</v>
          </cell>
          <cell r="D1960">
            <v>44.29</v>
          </cell>
          <cell r="E1960">
            <v>25.22</v>
          </cell>
          <cell r="I1960">
            <v>35.384999999999998</v>
          </cell>
        </row>
        <row r="1961">
          <cell r="A1961">
            <v>42861</v>
          </cell>
          <cell r="B1961">
            <v>34.54</v>
          </cell>
          <cell r="C1961">
            <v>37.65</v>
          </cell>
          <cell r="D1961">
            <v>44.34</v>
          </cell>
          <cell r="E1961">
            <v>25.15</v>
          </cell>
          <cell r="I1961">
            <v>35.42</v>
          </cell>
        </row>
        <row r="1962">
          <cell r="A1962">
            <v>42862</v>
          </cell>
          <cell r="B1962">
            <v>34.54</v>
          </cell>
          <cell r="C1962">
            <v>37.65</v>
          </cell>
          <cell r="D1962">
            <v>44.34</v>
          </cell>
          <cell r="E1962">
            <v>25.15</v>
          </cell>
          <cell r="I1962">
            <v>35.42</v>
          </cell>
        </row>
        <row r="1963">
          <cell r="A1963">
            <v>42863</v>
          </cell>
          <cell r="B1963">
            <v>34.5</v>
          </cell>
          <cell r="C1963">
            <v>37.64</v>
          </cell>
          <cell r="D1963">
            <v>44.49</v>
          </cell>
          <cell r="E1963">
            <v>25.25</v>
          </cell>
          <cell r="I1963">
            <v>35.47</v>
          </cell>
        </row>
        <row r="1964">
          <cell r="A1964">
            <v>42864</v>
          </cell>
          <cell r="B1964">
            <v>34.49</v>
          </cell>
          <cell r="C1964">
            <v>37.47</v>
          </cell>
          <cell r="D1964">
            <v>44.46</v>
          </cell>
          <cell r="E1964">
            <v>25.25</v>
          </cell>
          <cell r="I1964">
            <v>35.417500000000004</v>
          </cell>
        </row>
        <row r="1965">
          <cell r="A1965">
            <v>42865</v>
          </cell>
          <cell r="B1965">
            <v>34.54</v>
          </cell>
          <cell r="C1965">
            <v>37.54</v>
          </cell>
          <cell r="D1965">
            <v>44.54</v>
          </cell>
          <cell r="E1965">
            <v>25.13</v>
          </cell>
          <cell r="I1965">
            <v>35.4375</v>
          </cell>
        </row>
        <row r="1966">
          <cell r="A1966">
            <v>42866</v>
          </cell>
          <cell r="B1966">
            <v>34.630000000000003</v>
          </cell>
          <cell r="C1966">
            <v>37.47</v>
          </cell>
          <cell r="D1966">
            <v>44.6</v>
          </cell>
          <cell r="E1966">
            <v>25.18</v>
          </cell>
          <cell r="I1966">
            <v>35.47</v>
          </cell>
        </row>
        <row r="1967">
          <cell r="A1967">
            <v>42867</v>
          </cell>
          <cell r="B1967">
            <v>34.549999999999997</v>
          </cell>
          <cell r="C1967">
            <v>37.35</v>
          </cell>
          <cell r="D1967">
            <v>44.31</v>
          </cell>
          <cell r="E1967">
            <v>25.2</v>
          </cell>
          <cell r="I1967">
            <v>35.352499999999999</v>
          </cell>
        </row>
        <row r="1968">
          <cell r="A1968">
            <v>42868</v>
          </cell>
          <cell r="B1968">
            <v>34.58</v>
          </cell>
          <cell r="C1968">
            <v>37.369999999999997</v>
          </cell>
          <cell r="D1968">
            <v>44.22</v>
          </cell>
          <cell r="E1968">
            <v>25.13</v>
          </cell>
          <cell r="I1968">
            <v>35.324999999999996</v>
          </cell>
        </row>
        <row r="1969">
          <cell r="A1969">
            <v>42869</v>
          </cell>
          <cell r="B1969">
            <v>34.58</v>
          </cell>
          <cell r="C1969">
            <v>37.369999999999997</v>
          </cell>
          <cell r="D1969">
            <v>44.22</v>
          </cell>
          <cell r="E1969">
            <v>25.13</v>
          </cell>
          <cell r="I1969">
            <v>35.324999999999996</v>
          </cell>
        </row>
        <row r="1970">
          <cell r="A1970">
            <v>42870</v>
          </cell>
          <cell r="B1970">
            <v>34.46</v>
          </cell>
          <cell r="C1970">
            <v>37.46</v>
          </cell>
          <cell r="D1970">
            <v>44.21</v>
          </cell>
          <cell r="E1970">
            <v>25.24</v>
          </cell>
          <cell r="I1970">
            <v>35.342500000000001</v>
          </cell>
        </row>
        <row r="1971">
          <cell r="A1971">
            <v>42871</v>
          </cell>
          <cell r="B1971">
            <v>34.32</v>
          </cell>
          <cell r="C1971">
            <v>37.49</v>
          </cell>
          <cell r="D1971">
            <v>44.12</v>
          </cell>
          <cell r="E1971">
            <v>25.23</v>
          </cell>
          <cell r="I1971">
            <v>35.29</v>
          </cell>
        </row>
        <row r="1972">
          <cell r="A1972">
            <v>42872</v>
          </cell>
          <cell r="B1972">
            <v>34.31</v>
          </cell>
          <cell r="C1972">
            <v>37.880000000000003</v>
          </cell>
          <cell r="D1972">
            <v>44.14</v>
          </cell>
          <cell r="E1972">
            <v>25.18</v>
          </cell>
          <cell r="I1972">
            <v>35.377499999999998</v>
          </cell>
        </row>
        <row r="1973">
          <cell r="A1973">
            <v>42873</v>
          </cell>
          <cell r="B1973">
            <v>34.33</v>
          </cell>
          <cell r="C1973">
            <v>38.119999999999997</v>
          </cell>
          <cell r="D1973">
            <v>44.32</v>
          </cell>
          <cell r="E1973">
            <v>25.18</v>
          </cell>
          <cell r="I1973">
            <v>35.487499999999997</v>
          </cell>
        </row>
        <row r="1974">
          <cell r="A1974">
            <v>42874</v>
          </cell>
          <cell r="B1974">
            <v>34.33</v>
          </cell>
          <cell r="C1974">
            <v>38.119999999999997</v>
          </cell>
          <cell r="D1974">
            <v>44.32</v>
          </cell>
          <cell r="E1974">
            <v>25.18</v>
          </cell>
          <cell r="I1974">
            <v>35.487499999999997</v>
          </cell>
        </row>
        <row r="1975">
          <cell r="A1975">
            <v>42875</v>
          </cell>
          <cell r="B1975">
            <v>34.33</v>
          </cell>
          <cell r="C1975">
            <v>38.119999999999997</v>
          </cell>
          <cell r="D1975">
            <v>44.32</v>
          </cell>
          <cell r="E1975">
            <v>25.18</v>
          </cell>
          <cell r="I1975">
            <v>35.487499999999997</v>
          </cell>
        </row>
        <row r="1976">
          <cell r="A1976">
            <v>42876</v>
          </cell>
          <cell r="B1976">
            <v>34.33</v>
          </cell>
          <cell r="C1976">
            <v>38.119999999999997</v>
          </cell>
          <cell r="D1976">
            <v>44.32</v>
          </cell>
          <cell r="E1976">
            <v>25.18</v>
          </cell>
          <cell r="I1976">
            <v>35.487499999999997</v>
          </cell>
        </row>
        <row r="1977">
          <cell r="A1977">
            <v>42877</v>
          </cell>
          <cell r="B1977">
            <v>34.19</v>
          </cell>
          <cell r="C1977">
            <v>38.04</v>
          </cell>
          <cell r="D1977">
            <v>44.21</v>
          </cell>
          <cell r="E1977">
            <v>25.18</v>
          </cell>
          <cell r="I1977">
            <v>35.405000000000001</v>
          </cell>
        </row>
        <row r="1978">
          <cell r="A1978">
            <v>42878</v>
          </cell>
          <cell r="B1978">
            <v>34.200000000000003</v>
          </cell>
          <cell r="C1978">
            <v>38.24</v>
          </cell>
          <cell r="D1978">
            <v>44.19</v>
          </cell>
          <cell r="E1978">
            <v>25.29</v>
          </cell>
          <cell r="I1978">
            <v>35.479999999999997</v>
          </cell>
        </row>
        <row r="1979">
          <cell r="A1979">
            <v>42879</v>
          </cell>
          <cell r="B1979">
            <v>34.28</v>
          </cell>
          <cell r="C1979">
            <v>38.15</v>
          </cell>
          <cell r="D1979">
            <v>44.24</v>
          </cell>
          <cell r="E1979">
            <v>25.32</v>
          </cell>
          <cell r="I1979">
            <v>35.497500000000002</v>
          </cell>
        </row>
        <row r="1980">
          <cell r="A1980">
            <v>42880</v>
          </cell>
          <cell r="B1980">
            <v>34.119999999999997</v>
          </cell>
          <cell r="C1980">
            <v>38.11</v>
          </cell>
          <cell r="D1980">
            <v>44.07</v>
          </cell>
          <cell r="E1980">
            <v>25.3</v>
          </cell>
          <cell r="I1980">
            <v>35.4</v>
          </cell>
        </row>
        <row r="1981">
          <cell r="A1981">
            <v>42881</v>
          </cell>
          <cell r="B1981">
            <v>33.909999999999997</v>
          </cell>
          <cell r="C1981">
            <v>37.81</v>
          </cell>
          <cell r="D1981">
            <v>43.59</v>
          </cell>
          <cell r="E1981">
            <v>25.01</v>
          </cell>
          <cell r="I1981">
            <v>35.08</v>
          </cell>
        </row>
        <row r="1982">
          <cell r="A1982">
            <v>42882</v>
          </cell>
          <cell r="B1982">
            <v>33.909999999999997</v>
          </cell>
          <cell r="C1982">
            <v>37.869999999999997</v>
          </cell>
          <cell r="D1982">
            <v>43.34</v>
          </cell>
          <cell r="E1982">
            <v>24.84</v>
          </cell>
          <cell r="I1982">
            <v>34.99</v>
          </cell>
        </row>
        <row r="1983">
          <cell r="A1983">
            <v>42883</v>
          </cell>
          <cell r="B1983">
            <v>33.909999999999997</v>
          </cell>
          <cell r="C1983">
            <v>37.869999999999997</v>
          </cell>
          <cell r="D1983">
            <v>43.34</v>
          </cell>
          <cell r="E1983">
            <v>24.84</v>
          </cell>
          <cell r="I1983">
            <v>34.99</v>
          </cell>
        </row>
        <row r="1984">
          <cell r="A1984">
            <v>42884</v>
          </cell>
          <cell r="B1984">
            <v>33.92</v>
          </cell>
          <cell r="C1984">
            <v>37.700000000000003</v>
          </cell>
          <cell r="D1984">
            <v>43.3</v>
          </cell>
          <cell r="E1984">
            <v>24.98</v>
          </cell>
          <cell r="I1984">
            <v>34.975000000000001</v>
          </cell>
        </row>
        <row r="1985">
          <cell r="A1985">
            <v>42885</v>
          </cell>
          <cell r="B1985">
            <v>33.950000000000003</v>
          </cell>
          <cell r="C1985">
            <v>37.6</v>
          </cell>
          <cell r="D1985">
            <v>43.3</v>
          </cell>
          <cell r="E1985">
            <v>24.95</v>
          </cell>
          <cell r="I1985">
            <v>34.950000000000003</v>
          </cell>
        </row>
        <row r="1986">
          <cell r="A1986">
            <v>42886</v>
          </cell>
          <cell r="B1986">
            <v>33.950000000000003</v>
          </cell>
          <cell r="C1986">
            <v>37.75</v>
          </cell>
          <cell r="D1986">
            <v>43.34</v>
          </cell>
          <cell r="E1986">
            <v>25.11</v>
          </cell>
          <cell r="I1986">
            <v>35.037500000000001</v>
          </cell>
        </row>
        <row r="1987">
          <cell r="A1987">
            <v>42887</v>
          </cell>
          <cell r="B1987">
            <v>33.92</v>
          </cell>
          <cell r="C1987">
            <v>37.92</v>
          </cell>
          <cell r="D1987">
            <v>43.49</v>
          </cell>
          <cell r="E1987">
            <v>24.91</v>
          </cell>
          <cell r="I1987">
            <v>35.06</v>
          </cell>
        </row>
        <row r="1988">
          <cell r="A1988">
            <v>42888</v>
          </cell>
          <cell r="B1988">
            <v>34.01</v>
          </cell>
          <cell r="C1988">
            <v>37.97</v>
          </cell>
          <cell r="D1988">
            <v>43.63</v>
          </cell>
          <cell r="E1988">
            <v>24.86</v>
          </cell>
          <cell r="I1988">
            <v>35.117499999999993</v>
          </cell>
        </row>
        <row r="1989">
          <cell r="A1989">
            <v>42889</v>
          </cell>
          <cell r="B1989">
            <v>34.01</v>
          </cell>
          <cell r="C1989">
            <v>37.94</v>
          </cell>
          <cell r="D1989">
            <v>43.44</v>
          </cell>
          <cell r="E1989">
            <v>24.75</v>
          </cell>
          <cell r="I1989">
            <v>35.034999999999997</v>
          </cell>
        </row>
        <row r="1990">
          <cell r="A1990">
            <v>42890</v>
          </cell>
          <cell r="B1990">
            <v>34.01</v>
          </cell>
          <cell r="C1990">
            <v>37.94</v>
          </cell>
          <cell r="D1990">
            <v>43.44</v>
          </cell>
          <cell r="E1990">
            <v>24.75</v>
          </cell>
          <cell r="I1990">
            <v>35.034999999999997</v>
          </cell>
        </row>
        <row r="1991">
          <cell r="A1991">
            <v>42891</v>
          </cell>
          <cell r="B1991">
            <v>33.89</v>
          </cell>
          <cell r="C1991">
            <v>38.01</v>
          </cell>
          <cell r="D1991">
            <v>43.43</v>
          </cell>
          <cell r="E1991">
            <v>24.93</v>
          </cell>
          <cell r="I1991">
            <v>35.065000000000005</v>
          </cell>
        </row>
        <row r="1992">
          <cell r="A1992">
            <v>42892</v>
          </cell>
          <cell r="B1992">
            <v>33.85</v>
          </cell>
          <cell r="C1992">
            <v>37.96</v>
          </cell>
          <cell r="D1992">
            <v>43.51</v>
          </cell>
          <cell r="E1992">
            <v>25.08</v>
          </cell>
          <cell r="I1992">
            <v>35.099999999999994</v>
          </cell>
        </row>
        <row r="1993">
          <cell r="A1993">
            <v>42893</v>
          </cell>
          <cell r="B1993">
            <v>33.82</v>
          </cell>
          <cell r="C1993">
            <v>37.93</v>
          </cell>
          <cell r="D1993">
            <v>43.44</v>
          </cell>
          <cell r="E1993">
            <v>25.11</v>
          </cell>
          <cell r="I1993">
            <v>35.075000000000003</v>
          </cell>
        </row>
        <row r="1994">
          <cell r="A1994">
            <v>42894</v>
          </cell>
          <cell r="B1994">
            <v>33.880000000000003</v>
          </cell>
          <cell r="C1994">
            <v>37.93</v>
          </cell>
          <cell r="D1994">
            <v>43.71</v>
          </cell>
          <cell r="E1994">
            <v>25.26</v>
          </cell>
          <cell r="I1994">
            <v>35.195</v>
          </cell>
        </row>
        <row r="1995">
          <cell r="A1995">
            <v>42895</v>
          </cell>
          <cell r="B1995">
            <v>33.89</v>
          </cell>
          <cell r="C1995">
            <v>37.74</v>
          </cell>
          <cell r="D1995">
            <v>43.06</v>
          </cell>
          <cell r="E1995">
            <v>25.3</v>
          </cell>
          <cell r="I1995">
            <v>34.997500000000002</v>
          </cell>
        </row>
        <row r="1996">
          <cell r="A1996">
            <v>42896</v>
          </cell>
          <cell r="B1996">
            <v>33.93</v>
          </cell>
          <cell r="C1996">
            <v>37.78</v>
          </cell>
          <cell r="D1996">
            <v>42.79</v>
          </cell>
          <cell r="E1996">
            <v>25.19</v>
          </cell>
          <cell r="I1996">
            <v>34.922499999999999</v>
          </cell>
        </row>
        <row r="1997">
          <cell r="A1997">
            <v>42897</v>
          </cell>
          <cell r="B1997">
            <v>33.93</v>
          </cell>
          <cell r="C1997">
            <v>37.78</v>
          </cell>
          <cell r="D1997">
            <v>42.79</v>
          </cell>
          <cell r="E1997">
            <v>25.19</v>
          </cell>
          <cell r="I1997">
            <v>34.922499999999999</v>
          </cell>
        </row>
        <row r="1998">
          <cell r="A1998">
            <v>42898</v>
          </cell>
          <cell r="B1998">
            <v>33.92</v>
          </cell>
          <cell r="C1998">
            <v>37.82</v>
          </cell>
          <cell r="D1998">
            <v>43.03</v>
          </cell>
          <cell r="E1998">
            <v>25.3</v>
          </cell>
          <cell r="I1998">
            <v>35.017500000000005</v>
          </cell>
        </row>
        <row r="1999">
          <cell r="A1999">
            <v>42899</v>
          </cell>
          <cell r="B1999">
            <v>33.869999999999997</v>
          </cell>
          <cell r="C1999">
            <v>37.71</v>
          </cell>
          <cell r="D1999">
            <v>42.66</v>
          </cell>
          <cell r="E1999">
            <v>25.32</v>
          </cell>
          <cell r="I1999">
            <v>34.89</v>
          </cell>
        </row>
        <row r="2000">
          <cell r="A2000">
            <v>42900</v>
          </cell>
          <cell r="B2000">
            <v>33.74</v>
          </cell>
          <cell r="C2000">
            <v>37.64</v>
          </cell>
          <cell r="D2000">
            <v>42.8</v>
          </cell>
          <cell r="E2000">
            <v>25.19</v>
          </cell>
          <cell r="I2000">
            <v>34.842500000000001</v>
          </cell>
        </row>
        <row r="2001">
          <cell r="A2001">
            <v>42901</v>
          </cell>
          <cell r="B2001">
            <v>33.71</v>
          </cell>
          <cell r="C2001">
            <v>37.64</v>
          </cell>
          <cell r="D2001">
            <v>42.79</v>
          </cell>
          <cell r="E2001">
            <v>25.42</v>
          </cell>
          <cell r="I2001">
            <v>34.89</v>
          </cell>
        </row>
        <row r="2002">
          <cell r="A2002">
            <v>42902</v>
          </cell>
          <cell r="B2002">
            <v>33.79</v>
          </cell>
          <cell r="C2002">
            <v>37.49</v>
          </cell>
          <cell r="D2002">
            <v>42.95</v>
          </cell>
          <cell r="E2002">
            <v>25.39</v>
          </cell>
          <cell r="I2002">
            <v>34.905000000000001</v>
          </cell>
        </row>
        <row r="2003">
          <cell r="A2003">
            <v>42903</v>
          </cell>
          <cell r="B2003">
            <v>33.79</v>
          </cell>
          <cell r="C2003">
            <v>37.57</v>
          </cell>
          <cell r="D2003">
            <v>42.82</v>
          </cell>
          <cell r="E2003">
            <v>25.33</v>
          </cell>
          <cell r="I2003">
            <v>34.877499999999998</v>
          </cell>
        </row>
        <row r="2004">
          <cell r="A2004">
            <v>42904</v>
          </cell>
          <cell r="B2004">
            <v>33.79</v>
          </cell>
          <cell r="C2004">
            <v>37.57</v>
          </cell>
          <cell r="D2004">
            <v>42.82</v>
          </cell>
          <cell r="E2004">
            <v>25.33</v>
          </cell>
          <cell r="I2004">
            <v>34.877499999999998</v>
          </cell>
        </row>
        <row r="2005">
          <cell r="A2005">
            <v>42905</v>
          </cell>
          <cell r="B2005">
            <v>33.78</v>
          </cell>
          <cell r="C2005">
            <v>37.61</v>
          </cell>
          <cell r="D2005">
            <v>42.95</v>
          </cell>
          <cell r="E2005">
            <v>25.49</v>
          </cell>
          <cell r="I2005">
            <v>34.957500000000003</v>
          </cell>
        </row>
        <row r="2006">
          <cell r="A2006">
            <v>42906</v>
          </cell>
          <cell r="B2006">
            <v>33.81</v>
          </cell>
          <cell r="C2006">
            <v>37.51</v>
          </cell>
          <cell r="D2006">
            <v>42.85</v>
          </cell>
          <cell r="E2006">
            <v>25.41</v>
          </cell>
          <cell r="I2006">
            <v>34.894999999999996</v>
          </cell>
        </row>
        <row r="2007">
          <cell r="A2007">
            <v>42907</v>
          </cell>
          <cell r="B2007">
            <v>33.869999999999997</v>
          </cell>
          <cell r="C2007">
            <v>37.51</v>
          </cell>
          <cell r="D2007">
            <v>42.56</v>
          </cell>
          <cell r="E2007">
            <v>25.39</v>
          </cell>
          <cell r="I2007">
            <v>34.832499999999996</v>
          </cell>
        </row>
        <row r="2008">
          <cell r="A2008">
            <v>42908</v>
          </cell>
          <cell r="B2008">
            <v>33.799999999999997</v>
          </cell>
          <cell r="C2008">
            <v>37.53</v>
          </cell>
          <cell r="D2008">
            <v>42.64</v>
          </cell>
          <cell r="E2008">
            <v>25.27</v>
          </cell>
          <cell r="I2008">
            <v>34.81</v>
          </cell>
        </row>
        <row r="2009">
          <cell r="A2009">
            <v>42909</v>
          </cell>
          <cell r="B2009">
            <v>33.82</v>
          </cell>
          <cell r="C2009">
            <v>37.51</v>
          </cell>
          <cell r="D2009">
            <v>42.7</v>
          </cell>
          <cell r="E2009">
            <v>25.25</v>
          </cell>
          <cell r="I2009">
            <v>34.82</v>
          </cell>
        </row>
        <row r="2010">
          <cell r="A2010">
            <v>42910</v>
          </cell>
          <cell r="B2010">
            <v>33.799999999999997</v>
          </cell>
          <cell r="C2010">
            <v>37.57</v>
          </cell>
          <cell r="D2010">
            <v>42.72</v>
          </cell>
          <cell r="E2010">
            <v>25.24</v>
          </cell>
          <cell r="I2010">
            <v>34.832500000000003</v>
          </cell>
        </row>
        <row r="2011">
          <cell r="A2011">
            <v>42911</v>
          </cell>
          <cell r="B2011">
            <v>33.799999999999997</v>
          </cell>
          <cell r="C2011">
            <v>37.57</v>
          </cell>
          <cell r="D2011">
            <v>42.72</v>
          </cell>
          <cell r="E2011">
            <v>25.24</v>
          </cell>
          <cell r="I2011">
            <v>34.832500000000003</v>
          </cell>
        </row>
        <row r="2012">
          <cell r="A2012">
            <v>42912</v>
          </cell>
          <cell r="B2012">
            <v>33.770000000000003</v>
          </cell>
          <cell r="C2012">
            <v>37.6</v>
          </cell>
          <cell r="D2012">
            <v>42.84</v>
          </cell>
          <cell r="E2012">
            <v>25.29</v>
          </cell>
          <cell r="I2012">
            <v>34.875</v>
          </cell>
        </row>
        <row r="2013">
          <cell r="A2013">
            <v>42913</v>
          </cell>
          <cell r="B2013">
            <v>33.82</v>
          </cell>
          <cell r="C2013">
            <v>37.64</v>
          </cell>
          <cell r="D2013">
            <v>42.83</v>
          </cell>
          <cell r="E2013">
            <v>25.4</v>
          </cell>
          <cell r="I2013">
            <v>34.922499999999999</v>
          </cell>
        </row>
        <row r="2014">
          <cell r="A2014">
            <v>42914</v>
          </cell>
          <cell r="B2014">
            <v>33.79</v>
          </cell>
          <cell r="C2014">
            <v>38.119999999999997</v>
          </cell>
          <cell r="D2014">
            <v>43.08</v>
          </cell>
          <cell r="E2014">
            <v>25.43</v>
          </cell>
          <cell r="I2014">
            <v>35.104999999999997</v>
          </cell>
        </row>
        <row r="2015">
          <cell r="A2015">
            <v>42915</v>
          </cell>
          <cell r="B2015">
            <v>33.799999999999997</v>
          </cell>
          <cell r="C2015">
            <v>38.299999999999997</v>
          </cell>
          <cell r="D2015">
            <v>43.57</v>
          </cell>
          <cell r="E2015">
            <v>25.6</v>
          </cell>
          <cell r="I2015">
            <v>35.317499999999995</v>
          </cell>
        </row>
        <row r="2016">
          <cell r="A2016">
            <v>42916</v>
          </cell>
          <cell r="B2016">
            <v>33.840000000000003</v>
          </cell>
          <cell r="C2016">
            <v>38.49</v>
          </cell>
          <cell r="D2016">
            <v>43.86</v>
          </cell>
          <cell r="E2016">
            <v>25.82</v>
          </cell>
          <cell r="I2016">
            <v>35.502500000000005</v>
          </cell>
        </row>
        <row r="2017">
          <cell r="A2017">
            <v>42917</v>
          </cell>
          <cell r="B2017">
            <v>33.81</v>
          </cell>
          <cell r="C2017">
            <v>38.36</v>
          </cell>
          <cell r="D2017">
            <v>43.58</v>
          </cell>
          <cell r="E2017">
            <v>25.6</v>
          </cell>
          <cell r="I2017">
            <v>35.337499999999999</v>
          </cell>
        </row>
        <row r="2018">
          <cell r="A2018">
            <v>42918</v>
          </cell>
          <cell r="B2018">
            <v>33.81</v>
          </cell>
          <cell r="C2018">
            <v>38.36</v>
          </cell>
          <cell r="D2018">
            <v>43.58</v>
          </cell>
          <cell r="E2018">
            <v>25.6</v>
          </cell>
          <cell r="I2018">
            <v>35.337499999999999</v>
          </cell>
        </row>
        <row r="2019">
          <cell r="A2019">
            <v>42919</v>
          </cell>
          <cell r="B2019">
            <v>33.79</v>
          </cell>
          <cell r="C2019">
            <v>38.369999999999997</v>
          </cell>
          <cell r="D2019">
            <v>43.74</v>
          </cell>
          <cell r="E2019">
            <v>25.68</v>
          </cell>
          <cell r="I2019">
            <v>35.395000000000003</v>
          </cell>
        </row>
        <row r="2020">
          <cell r="A2020">
            <v>42920</v>
          </cell>
          <cell r="B2020">
            <v>33.840000000000003</v>
          </cell>
          <cell r="C2020">
            <v>38.270000000000003</v>
          </cell>
          <cell r="D2020">
            <v>43.62</v>
          </cell>
          <cell r="E2020">
            <v>25.65</v>
          </cell>
          <cell r="I2020">
            <v>35.345000000000006</v>
          </cell>
        </row>
        <row r="2021">
          <cell r="A2021">
            <v>42921</v>
          </cell>
          <cell r="B2021">
            <v>33.85</v>
          </cell>
          <cell r="C2021">
            <v>38.229999999999997</v>
          </cell>
          <cell r="D2021">
            <v>43.58</v>
          </cell>
          <cell r="E2021">
            <v>25.51</v>
          </cell>
          <cell r="I2021">
            <v>35.292499999999997</v>
          </cell>
        </row>
        <row r="2022">
          <cell r="A2022">
            <v>42922</v>
          </cell>
          <cell r="B2022">
            <v>33.869999999999997</v>
          </cell>
          <cell r="C2022">
            <v>38.21</v>
          </cell>
          <cell r="D2022">
            <v>43.59</v>
          </cell>
          <cell r="E2022">
            <v>25.49</v>
          </cell>
          <cell r="I2022">
            <v>35.29</v>
          </cell>
        </row>
        <row r="2023">
          <cell r="A2023">
            <v>42923</v>
          </cell>
          <cell r="B2023">
            <v>33.94</v>
          </cell>
          <cell r="C2023">
            <v>38.54</v>
          </cell>
          <cell r="D2023">
            <v>43.82</v>
          </cell>
          <cell r="E2023">
            <v>25.47</v>
          </cell>
          <cell r="I2023">
            <v>35.442499999999995</v>
          </cell>
        </row>
        <row r="2024">
          <cell r="A2024">
            <v>42924</v>
          </cell>
          <cell r="B2024">
            <v>33.94</v>
          </cell>
          <cell r="C2024">
            <v>38.53</v>
          </cell>
          <cell r="D2024">
            <v>43.64</v>
          </cell>
          <cell r="E2024">
            <v>25.38</v>
          </cell>
          <cell r="I2024">
            <v>35.372500000000002</v>
          </cell>
        </row>
        <row r="2025">
          <cell r="A2025">
            <v>42925</v>
          </cell>
          <cell r="B2025">
            <v>33.94</v>
          </cell>
          <cell r="C2025">
            <v>38.53</v>
          </cell>
          <cell r="D2025">
            <v>43.64</v>
          </cell>
          <cell r="E2025">
            <v>25.38</v>
          </cell>
          <cell r="I2025">
            <v>35.372500000000002</v>
          </cell>
        </row>
        <row r="2026">
          <cell r="A2026">
            <v>42926</v>
          </cell>
          <cell r="B2026">
            <v>33.94</v>
          </cell>
          <cell r="C2026">
            <v>38.53</v>
          </cell>
          <cell r="D2026">
            <v>43.64</v>
          </cell>
          <cell r="E2026">
            <v>25.38</v>
          </cell>
          <cell r="I2026">
            <v>35.372500000000002</v>
          </cell>
        </row>
        <row r="2027">
          <cell r="A2027">
            <v>42927</v>
          </cell>
          <cell r="B2027">
            <v>33.950000000000003</v>
          </cell>
          <cell r="C2027">
            <v>38.5</v>
          </cell>
          <cell r="D2027">
            <v>43.54</v>
          </cell>
          <cell r="E2027">
            <v>25.56</v>
          </cell>
          <cell r="I2027">
            <v>35.387500000000003</v>
          </cell>
        </row>
        <row r="2028">
          <cell r="A2028">
            <v>42928</v>
          </cell>
          <cell r="B2028">
            <v>33.85</v>
          </cell>
          <cell r="C2028">
            <v>38.64</v>
          </cell>
          <cell r="D2028">
            <v>43.38</v>
          </cell>
          <cell r="E2028">
            <v>25.64</v>
          </cell>
          <cell r="I2028">
            <v>35.377499999999998</v>
          </cell>
        </row>
        <row r="2029">
          <cell r="A2029">
            <v>42929</v>
          </cell>
          <cell r="B2029">
            <v>33.78</v>
          </cell>
          <cell r="C2029">
            <v>38.42</v>
          </cell>
          <cell r="D2029">
            <v>43.39</v>
          </cell>
          <cell r="E2029">
            <v>25.71</v>
          </cell>
          <cell r="I2029">
            <v>35.325000000000003</v>
          </cell>
        </row>
        <row r="2030">
          <cell r="A2030">
            <v>42930</v>
          </cell>
          <cell r="B2030">
            <v>33.770000000000003</v>
          </cell>
          <cell r="C2030">
            <v>38.33</v>
          </cell>
          <cell r="D2030">
            <v>43.5</v>
          </cell>
          <cell r="E2030">
            <v>25.85</v>
          </cell>
          <cell r="I2030">
            <v>35.362499999999997</v>
          </cell>
        </row>
        <row r="2031">
          <cell r="A2031">
            <v>42931</v>
          </cell>
          <cell r="B2031">
            <v>33.74</v>
          </cell>
          <cell r="C2031">
            <v>38.29</v>
          </cell>
          <cell r="D2031">
            <v>43.36</v>
          </cell>
          <cell r="E2031">
            <v>25.74</v>
          </cell>
          <cell r="I2031">
            <v>35.282499999999999</v>
          </cell>
        </row>
        <row r="2032">
          <cell r="A2032">
            <v>42932</v>
          </cell>
          <cell r="B2032">
            <v>33.74</v>
          </cell>
          <cell r="C2032">
            <v>38.29</v>
          </cell>
          <cell r="D2032">
            <v>43.36</v>
          </cell>
          <cell r="E2032">
            <v>25.74</v>
          </cell>
          <cell r="I2032">
            <v>35.282499999999999</v>
          </cell>
        </row>
        <row r="2033">
          <cell r="A2033">
            <v>42933</v>
          </cell>
          <cell r="B2033">
            <v>33.56</v>
          </cell>
          <cell r="C2033">
            <v>38.29</v>
          </cell>
          <cell r="D2033">
            <v>43.78</v>
          </cell>
          <cell r="E2033">
            <v>25.99</v>
          </cell>
          <cell r="I2033">
            <v>35.405000000000001</v>
          </cell>
        </row>
        <row r="2034">
          <cell r="A2034">
            <v>42934</v>
          </cell>
          <cell r="B2034">
            <v>33.42</v>
          </cell>
          <cell r="C2034">
            <v>38.32</v>
          </cell>
          <cell r="D2034">
            <v>43.51</v>
          </cell>
          <cell r="E2034">
            <v>25.88</v>
          </cell>
          <cell r="I2034">
            <v>35.282499999999999</v>
          </cell>
        </row>
        <row r="2035">
          <cell r="A2035">
            <v>42935</v>
          </cell>
          <cell r="B2035">
            <v>33.47</v>
          </cell>
          <cell r="C2035">
            <v>38.44</v>
          </cell>
          <cell r="D2035">
            <v>43.43</v>
          </cell>
          <cell r="E2035">
            <v>26.26</v>
          </cell>
          <cell r="I2035">
            <v>35.4</v>
          </cell>
        </row>
        <row r="2036">
          <cell r="A2036">
            <v>42936</v>
          </cell>
          <cell r="B2036">
            <v>33.450000000000003</v>
          </cell>
          <cell r="C2036">
            <v>38.32</v>
          </cell>
          <cell r="D2036">
            <v>43.38</v>
          </cell>
          <cell r="E2036">
            <v>26.34</v>
          </cell>
          <cell r="I2036">
            <v>35.372500000000002</v>
          </cell>
        </row>
        <row r="2037">
          <cell r="A2037">
            <v>42937</v>
          </cell>
          <cell r="B2037">
            <v>33.4</v>
          </cell>
          <cell r="C2037">
            <v>38.630000000000003</v>
          </cell>
          <cell r="D2037">
            <v>43.09</v>
          </cell>
          <cell r="E2037">
            <v>26.24</v>
          </cell>
          <cell r="I2037">
            <v>35.340000000000003</v>
          </cell>
        </row>
        <row r="2038">
          <cell r="A2038">
            <v>42938</v>
          </cell>
          <cell r="B2038">
            <v>33.31</v>
          </cell>
          <cell r="C2038">
            <v>38.56</v>
          </cell>
          <cell r="D2038">
            <v>42.91</v>
          </cell>
          <cell r="E2038">
            <v>25.96</v>
          </cell>
          <cell r="I2038">
            <v>35.185000000000002</v>
          </cell>
        </row>
        <row r="2039">
          <cell r="A2039">
            <v>42939</v>
          </cell>
          <cell r="B2039">
            <v>33.31</v>
          </cell>
          <cell r="C2039">
            <v>38.56</v>
          </cell>
          <cell r="D2039">
            <v>42.91</v>
          </cell>
          <cell r="E2039">
            <v>25.96</v>
          </cell>
          <cell r="I2039">
            <v>35.185000000000002</v>
          </cell>
        </row>
        <row r="2040">
          <cell r="A2040">
            <v>42940</v>
          </cell>
          <cell r="B2040">
            <v>33.270000000000003</v>
          </cell>
          <cell r="C2040">
            <v>38.61</v>
          </cell>
          <cell r="D2040">
            <v>43.07</v>
          </cell>
          <cell r="E2040">
            <v>26.03</v>
          </cell>
          <cell r="I2040">
            <v>35.244999999999997</v>
          </cell>
        </row>
        <row r="2041">
          <cell r="A2041">
            <v>42941</v>
          </cell>
          <cell r="B2041">
            <v>33.270000000000003</v>
          </cell>
          <cell r="C2041">
            <v>38.51</v>
          </cell>
          <cell r="D2041">
            <v>43.12</v>
          </cell>
          <cell r="E2041">
            <v>26.07</v>
          </cell>
          <cell r="I2041">
            <v>35.2425</v>
          </cell>
        </row>
        <row r="2042">
          <cell r="A2042">
            <v>42942</v>
          </cell>
          <cell r="B2042">
            <v>33.33</v>
          </cell>
          <cell r="C2042">
            <v>38.61</v>
          </cell>
          <cell r="D2042">
            <v>43.21</v>
          </cell>
          <cell r="E2042">
            <v>26.2</v>
          </cell>
          <cell r="I2042">
            <v>35.337499999999999</v>
          </cell>
        </row>
        <row r="2043">
          <cell r="A2043">
            <v>42943</v>
          </cell>
          <cell r="B2043">
            <v>33.159999999999997</v>
          </cell>
          <cell r="C2043">
            <v>38.729999999999997</v>
          </cell>
          <cell r="D2043">
            <v>43.34</v>
          </cell>
          <cell r="E2043">
            <v>26.38</v>
          </cell>
          <cell r="I2043">
            <v>35.402499999999996</v>
          </cell>
        </row>
        <row r="2044">
          <cell r="A2044">
            <v>42944</v>
          </cell>
          <cell r="B2044">
            <v>33.18</v>
          </cell>
          <cell r="C2044">
            <v>38.67</v>
          </cell>
          <cell r="D2044">
            <v>43.3</v>
          </cell>
          <cell r="E2044">
            <v>26.21</v>
          </cell>
          <cell r="I2044">
            <v>35.339999999999996</v>
          </cell>
        </row>
        <row r="2045">
          <cell r="A2045">
            <v>42945</v>
          </cell>
          <cell r="B2045">
            <v>33.18</v>
          </cell>
          <cell r="C2045">
            <v>38.67</v>
          </cell>
          <cell r="D2045">
            <v>43.3</v>
          </cell>
          <cell r="E2045">
            <v>26.21</v>
          </cell>
          <cell r="I2045">
            <v>35.339999999999996</v>
          </cell>
        </row>
        <row r="2046">
          <cell r="A2046">
            <v>42946</v>
          </cell>
          <cell r="B2046">
            <v>33.18</v>
          </cell>
          <cell r="C2046">
            <v>38.67</v>
          </cell>
          <cell r="D2046">
            <v>43.3</v>
          </cell>
          <cell r="E2046">
            <v>26.21</v>
          </cell>
          <cell r="I2046">
            <v>35.339999999999996</v>
          </cell>
        </row>
        <row r="2047">
          <cell r="A2047">
            <v>42947</v>
          </cell>
          <cell r="B2047">
            <v>33.18</v>
          </cell>
          <cell r="C2047">
            <v>38.75</v>
          </cell>
          <cell r="D2047">
            <v>43.38</v>
          </cell>
          <cell r="E2047">
            <v>26.2</v>
          </cell>
          <cell r="I2047">
            <v>35.377499999999998</v>
          </cell>
        </row>
        <row r="2048">
          <cell r="A2048">
            <v>42948</v>
          </cell>
          <cell r="B2048">
            <v>33.1</v>
          </cell>
          <cell r="C2048">
            <v>38.909999999999997</v>
          </cell>
          <cell r="D2048">
            <v>43.51</v>
          </cell>
          <cell r="E2048">
            <v>26.28</v>
          </cell>
          <cell r="I2048">
            <v>35.449999999999996</v>
          </cell>
        </row>
        <row r="2049">
          <cell r="A2049">
            <v>42949</v>
          </cell>
          <cell r="B2049">
            <v>33.14</v>
          </cell>
          <cell r="C2049">
            <v>38.96</v>
          </cell>
          <cell r="D2049">
            <v>43.56</v>
          </cell>
          <cell r="E2049">
            <v>26.1</v>
          </cell>
          <cell r="I2049">
            <v>35.44</v>
          </cell>
        </row>
        <row r="2050">
          <cell r="A2050">
            <v>42950</v>
          </cell>
          <cell r="B2050">
            <v>33.14</v>
          </cell>
          <cell r="C2050">
            <v>39.06</v>
          </cell>
          <cell r="D2050">
            <v>43.6</v>
          </cell>
          <cell r="E2050">
            <v>26.06</v>
          </cell>
          <cell r="I2050">
            <v>35.465000000000003</v>
          </cell>
        </row>
        <row r="2051">
          <cell r="A2051">
            <v>42951</v>
          </cell>
          <cell r="B2051">
            <v>33.08</v>
          </cell>
          <cell r="C2051">
            <v>39.08</v>
          </cell>
          <cell r="D2051">
            <v>43.27</v>
          </cell>
          <cell r="E2051">
            <v>26.02</v>
          </cell>
          <cell r="I2051">
            <v>35.362500000000004</v>
          </cell>
        </row>
        <row r="2052">
          <cell r="A2052">
            <v>42952</v>
          </cell>
          <cell r="B2052">
            <v>33.090000000000003</v>
          </cell>
          <cell r="C2052">
            <v>39.11</v>
          </cell>
          <cell r="D2052">
            <v>43.13</v>
          </cell>
          <cell r="E2052">
            <v>25.97</v>
          </cell>
          <cell r="I2052">
            <v>35.325000000000003</v>
          </cell>
        </row>
        <row r="2053">
          <cell r="A2053">
            <v>42953</v>
          </cell>
          <cell r="B2053">
            <v>33.090000000000003</v>
          </cell>
          <cell r="C2053">
            <v>39.11</v>
          </cell>
          <cell r="D2053">
            <v>43.13</v>
          </cell>
          <cell r="E2053">
            <v>25.97</v>
          </cell>
          <cell r="I2053">
            <v>35.325000000000003</v>
          </cell>
        </row>
        <row r="2054">
          <cell r="A2054">
            <v>42954</v>
          </cell>
          <cell r="B2054">
            <v>33.1</v>
          </cell>
          <cell r="C2054">
            <v>38.840000000000003</v>
          </cell>
          <cell r="D2054">
            <v>43.01</v>
          </cell>
          <cell r="E2054">
            <v>26.03</v>
          </cell>
          <cell r="I2054">
            <v>35.244999999999997</v>
          </cell>
        </row>
        <row r="2055">
          <cell r="A2055">
            <v>42955</v>
          </cell>
          <cell r="B2055">
            <v>33.119999999999997</v>
          </cell>
          <cell r="C2055">
            <v>38.9</v>
          </cell>
          <cell r="D2055">
            <v>43.01</v>
          </cell>
          <cell r="E2055">
            <v>25.98</v>
          </cell>
          <cell r="I2055">
            <v>35.252499999999998</v>
          </cell>
        </row>
        <row r="2056">
          <cell r="A2056">
            <v>42956</v>
          </cell>
          <cell r="B2056">
            <v>33.119999999999997</v>
          </cell>
          <cell r="C2056">
            <v>38.729999999999997</v>
          </cell>
          <cell r="D2056">
            <v>42.81</v>
          </cell>
          <cell r="E2056">
            <v>25.82</v>
          </cell>
          <cell r="I2056">
            <v>35.119999999999997</v>
          </cell>
        </row>
        <row r="2057">
          <cell r="A2057">
            <v>42957</v>
          </cell>
          <cell r="B2057">
            <v>33.07</v>
          </cell>
          <cell r="C2057">
            <v>38.71</v>
          </cell>
          <cell r="D2057">
            <v>42.84</v>
          </cell>
          <cell r="E2057">
            <v>25.89</v>
          </cell>
          <cell r="I2057">
            <v>35.127499999999998</v>
          </cell>
        </row>
        <row r="2058">
          <cell r="A2058">
            <v>42958</v>
          </cell>
          <cell r="B2058">
            <v>33.090000000000003</v>
          </cell>
          <cell r="C2058">
            <v>38.76</v>
          </cell>
          <cell r="D2058">
            <v>42.77</v>
          </cell>
          <cell r="E2058">
            <v>25.73</v>
          </cell>
          <cell r="I2058">
            <v>35.087499999999999</v>
          </cell>
        </row>
        <row r="2059">
          <cell r="A2059">
            <v>42959</v>
          </cell>
          <cell r="B2059">
            <v>33.090000000000003</v>
          </cell>
          <cell r="C2059">
            <v>38.69</v>
          </cell>
          <cell r="D2059">
            <v>42.56</v>
          </cell>
          <cell r="E2059">
            <v>25.6</v>
          </cell>
          <cell r="I2059">
            <v>34.984999999999999</v>
          </cell>
        </row>
        <row r="2060">
          <cell r="A2060">
            <v>42960</v>
          </cell>
          <cell r="B2060">
            <v>33.090000000000003</v>
          </cell>
          <cell r="C2060">
            <v>38.69</v>
          </cell>
          <cell r="D2060">
            <v>42.56</v>
          </cell>
          <cell r="E2060">
            <v>25.6</v>
          </cell>
          <cell r="I2060">
            <v>34.984999999999999</v>
          </cell>
        </row>
        <row r="2061">
          <cell r="A2061">
            <v>42961</v>
          </cell>
          <cell r="B2061">
            <v>33.090000000000003</v>
          </cell>
          <cell r="C2061">
            <v>38.69</v>
          </cell>
          <cell r="D2061">
            <v>42.56</v>
          </cell>
          <cell r="E2061">
            <v>25.6</v>
          </cell>
          <cell r="I2061">
            <v>34.984999999999999</v>
          </cell>
        </row>
        <row r="2062">
          <cell r="A2062">
            <v>42962</v>
          </cell>
          <cell r="B2062">
            <v>33.1</v>
          </cell>
          <cell r="C2062">
            <v>38.81</v>
          </cell>
          <cell r="D2062">
            <v>42.72</v>
          </cell>
          <cell r="E2062">
            <v>25.75</v>
          </cell>
          <cell r="I2062">
            <v>35.094999999999999</v>
          </cell>
        </row>
        <row r="2063">
          <cell r="A2063">
            <v>42963</v>
          </cell>
          <cell r="B2063">
            <v>33.14</v>
          </cell>
          <cell r="C2063">
            <v>38.72</v>
          </cell>
          <cell r="D2063">
            <v>42.44</v>
          </cell>
          <cell r="E2063">
            <v>25.68</v>
          </cell>
          <cell r="I2063">
            <v>34.994999999999997</v>
          </cell>
        </row>
        <row r="2064">
          <cell r="A2064">
            <v>42964</v>
          </cell>
          <cell r="B2064">
            <v>33.08</v>
          </cell>
          <cell r="C2064">
            <v>38.79</v>
          </cell>
          <cell r="D2064">
            <v>42.49</v>
          </cell>
          <cell r="E2064">
            <v>26.02</v>
          </cell>
          <cell r="I2064">
            <v>35.095000000000006</v>
          </cell>
        </row>
        <row r="2065">
          <cell r="A2065">
            <v>42965</v>
          </cell>
          <cell r="B2065">
            <v>33.090000000000003</v>
          </cell>
          <cell r="C2065">
            <v>38.6</v>
          </cell>
          <cell r="D2065">
            <v>42.37</v>
          </cell>
          <cell r="E2065">
            <v>25.83</v>
          </cell>
          <cell r="I2065">
            <v>34.972499999999997</v>
          </cell>
        </row>
        <row r="2066">
          <cell r="A2066">
            <v>42966</v>
          </cell>
          <cell r="B2066">
            <v>33.06</v>
          </cell>
          <cell r="C2066">
            <v>38.61</v>
          </cell>
          <cell r="D2066">
            <v>42.27</v>
          </cell>
          <cell r="E2066">
            <v>25.8</v>
          </cell>
          <cell r="I2066">
            <v>34.935000000000002</v>
          </cell>
        </row>
        <row r="2067">
          <cell r="A2067">
            <v>42967</v>
          </cell>
          <cell r="B2067">
            <v>33.06</v>
          </cell>
          <cell r="C2067">
            <v>38.61</v>
          </cell>
          <cell r="D2067">
            <v>42.27</v>
          </cell>
          <cell r="E2067">
            <v>25.8</v>
          </cell>
          <cell r="I2067">
            <v>34.935000000000002</v>
          </cell>
        </row>
        <row r="2068">
          <cell r="A2068">
            <v>42968</v>
          </cell>
          <cell r="B2068">
            <v>33.06</v>
          </cell>
          <cell r="C2068">
            <v>38.659999999999997</v>
          </cell>
          <cell r="D2068">
            <v>42.33</v>
          </cell>
          <cell r="E2068">
            <v>25.94</v>
          </cell>
          <cell r="I2068">
            <v>34.997500000000002</v>
          </cell>
        </row>
        <row r="2069">
          <cell r="A2069">
            <v>42969</v>
          </cell>
          <cell r="B2069">
            <v>33.090000000000003</v>
          </cell>
          <cell r="C2069">
            <v>38.9</v>
          </cell>
          <cell r="D2069">
            <v>42.54</v>
          </cell>
          <cell r="E2069">
            <v>26.03</v>
          </cell>
          <cell r="I2069">
            <v>35.14</v>
          </cell>
        </row>
        <row r="2070">
          <cell r="A2070">
            <v>42970</v>
          </cell>
          <cell r="B2070">
            <v>33.08</v>
          </cell>
          <cell r="C2070">
            <v>38.69</v>
          </cell>
          <cell r="D2070">
            <v>42.19</v>
          </cell>
          <cell r="E2070">
            <v>25.84</v>
          </cell>
          <cell r="I2070">
            <v>34.949999999999996</v>
          </cell>
        </row>
        <row r="2071">
          <cell r="A2071">
            <v>42971</v>
          </cell>
          <cell r="B2071">
            <v>33.19</v>
          </cell>
          <cell r="C2071">
            <v>39</v>
          </cell>
          <cell r="D2071">
            <v>42.27</v>
          </cell>
          <cell r="E2071">
            <v>25.97</v>
          </cell>
          <cell r="I2071">
            <v>35.107500000000002</v>
          </cell>
        </row>
        <row r="2072">
          <cell r="A2072">
            <v>42972</v>
          </cell>
          <cell r="B2072">
            <v>33.19</v>
          </cell>
          <cell r="C2072">
            <v>38.950000000000003</v>
          </cell>
          <cell r="D2072">
            <v>42.3</v>
          </cell>
          <cell r="E2072">
            <v>25.94</v>
          </cell>
          <cell r="I2072">
            <v>35.094999999999999</v>
          </cell>
        </row>
        <row r="2073">
          <cell r="A2073">
            <v>42973</v>
          </cell>
          <cell r="B2073">
            <v>33.159999999999997</v>
          </cell>
          <cell r="C2073">
            <v>38.86</v>
          </cell>
          <cell r="D2073">
            <v>42.14</v>
          </cell>
          <cell r="E2073">
            <v>25.86</v>
          </cell>
          <cell r="I2073">
            <v>35.004999999999995</v>
          </cell>
        </row>
        <row r="2074">
          <cell r="A2074">
            <v>42974</v>
          </cell>
          <cell r="B2074">
            <v>33.159999999999997</v>
          </cell>
          <cell r="C2074">
            <v>38.86</v>
          </cell>
          <cell r="D2074">
            <v>42.14</v>
          </cell>
          <cell r="E2074">
            <v>25.86</v>
          </cell>
          <cell r="I2074">
            <v>35.004999999999995</v>
          </cell>
        </row>
        <row r="2075">
          <cell r="A2075">
            <v>42975</v>
          </cell>
          <cell r="B2075">
            <v>33.08</v>
          </cell>
          <cell r="C2075">
            <v>39.25</v>
          </cell>
          <cell r="D2075">
            <v>42.44</v>
          </cell>
          <cell r="E2075">
            <v>26.02</v>
          </cell>
          <cell r="I2075">
            <v>35.197499999999998</v>
          </cell>
        </row>
        <row r="2076">
          <cell r="A2076">
            <v>42976</v>
          </cell>
          <cell r="B2076">
            <v>33.06</v>
          </cell>
          <cell r="C2076">
            <v>39.369999999999997</v>
          </cell>
          <cell r="D2076">
            <v>42.56</v>
          </cell>
          <cell r="E2076">
            <v>25.97</v>
          </cell>
          <cell r="I2076">
            <v>35.24</v>
          </cell>
        </row>
        <row r="2077">
          <cell r="A2077">
            <v>42977</v>
          </cell>
          <cell r="B2077">
            <v>33.03</v>
          </cell>
          <cell r="C2077">
            <v>39.369999999999997</v>
          </cell>
          <cell r="D2077">
            <v>42.49</v>
          </cell>
          <cell r="E2077">
            <v>26.06</v>
          </cell>
          <cell r="I2077">
            <v>35.237500000000004</v>
          </cell>
        </row>
        <row r="2078">
          <cell r="A2078">
            <v>42978</v>
          </cell>
          <cell r="B2078">
            <v>33.04</v>
          </cell>
          <cell r="C2078">
            <v>39.1</v>
          </cell>
          <cell r="D2078">
            <v>42.49</v>
          </cell>
          <cell r="E2078">
            <v>25.89</v>
          </cell>
          <cell r="I2078">
            <v>35.129999999999995</v>
          </cell>
        </row>
        <row r="2079">
          <cell r="A2079">
            <v>42979</v>
          </cell>
          <cell r="B2079">
            <v>33.020000000000003</v>
          </cell>
          <cell r="C2079">
            <v>39.11</v>
          </cell>
          <cell r="D2079">
            <v>42.55</v>
          </cell>
          <cell r="E2079">
            <v>25.95</v>
          </cell>
          <cell r="I2079">
            <v>35.157499999999999</v>
          </cell>
        </row>
        <row r="2080">
          <cell r="A2080">
            <v>42980</v>
          </cell>
          <cell r="B2080">
            <v>33.04</v>
          </cell>
          <cell r="C2080">
            <v>39.07</v>
          </cell>
          <cell r="D2080">
            <v>42.34</v>
          </cell>
          <cell r="E2080">
            <v>25.84</v>
          </cell>
          <cell r="I2080">
            <v>35.072499999999998</v>
          </cell>
        </row>
        <row r="2081">
          <cell r="A2081">
            <v>42981</v>
          </cell>
          <cell r="B2081">
            <v>33.04</v>
          </cell>
          <cell r="C2081">
            <v>39.07</v>
          </cell>
          <cell r="D2081">
            <v>42.34</v>
          </cell>
          <cell r="E2081">
            <v>25.84</v>
          </cell>
          <cell r="I2081">
            <v>35.072499999999998</v>
          </cell>
        </row>
        <row r="2082">
          <cell r="A2082">
            <v>42982</v>
          </cell>
          <cell r="B2082">
            <v>33.03</v>
          </cell>
          <cell r="C2082">
            <v>39.06</v>
          </cell>
          <cell r="D2082">
            <v>42.63</v>
          </cell>
          <cell r="E2082">
            <v>26.06</v>
          </cell>
          <cell r="I2082">
            <v>35.195</v>
          </cell>
        </row>
        <row r="2083">
          <cell r="A2083">
            <v>42983</v>
          </cell>
          <cell r="B2083">
            <v>33</v>
          </cell>
          <cell r="C2083">
            <v>39.07</v>
          </cell>
          <cell r="D2083">
            <v>42.47</v>
          </cell>
          <cell r="E2083">
            <v>25.99</v>
          </cell>
          <cell r="I2083">
            <v>35.1325</v>
          </cell>
        </row>
        <row r="2084">
          <cell r="A2084">
            <v>42984</v>
          </cell>
          <cell r="B2084">
            <v>32.99</v>
          </cell>
          <cell r="C2084">
            <v>39.14</v>
          </cell>
          <cell r="D2084">
            <v>42.82</v>
          </cell>
          <cell r="E2084">
            <v>26.14</v>
          </cell>
          <cell r="I2084">
            <v>35.272499999999994</v>
          </cell>
        </row>
        <row r="2085">
          <cell r="A2085">
            <v>42985</v>
          </cell>
          <cell r="B2085">
            <v>32.97</v>
          </cell>
          <cell r="C2085">
            <v>39.119999999999997</v>
          </cell>
          <cell r="D2085">
            <v>42.81</v>
          </cell>
          <cell r="E2085">
            <v>26.1</v>
          </cell>
          <cell r="I2085">
            <v>35.25</v>
          </cell>
        </row>
        <row r="2086">
          <cell r="A2086">
            <v>42986</v>
          </cell>
          <cell r="B2086">
            <v>32.909999999999997</v>
          </cell>
          <cell r="C2086">
            <v>39.380000000000003</v>
          </cell>
          <cell r="D2086">
            <v>42.93</v>
          </cell>
          <cell r="E2086">
            <v>26.25</v>
          </cell>
          <cell r="I2086">
            <v>35.3675</v>
          </cell>
        </row>
        <row r="2087">
          <cell r="A2087">
            <v>42987</v>
          </cell>
          <cell r="B2087">
            <v>32.950000000000003</v>
          </cell>
          <cell r="C2087">
            <v>39.53</v>
          </cell>
          <cell r="D2087">
            <v>43</v>
          </cell>
          <cell r="E2087">
            <v>26.28</v>
          </cell>
          <cell r="I2087">
            <v>35.44</v>
          </cell>
        </row>
        <row r="2088">
          <cell r="A2088">
            <v>42988</v>
          </cell>
          <cell r="B2088">
            <v>32.950000000000003</v>
          </cell>
          <cell r="C2088">
            <v>39.53</v>
          </cell>
          <cell r="D2088">
            <v>43</v>
          </cell>
          <cell r="E2088">
            <v>26.28</v>
          </cell>
          <cell r="I2088">
            <v>35.44</v>
          </cell>
        </row>
        <row r="2089">
          <cell r="A2089">
            <v>42989</v>
          </cell>
          <cell r="B2089">
            <v>32.979999999999997</v>
          </cell>
          <cell r="C2089">
            <v>39.39</v>
          </cell>
          <cell r="D2089">
            <v>43.29</v>
          </cell>
          <cell r="E2089">
            <v>26.25</v>
          </cell>
          <cell r="I2089">
            <v>35.477499999999999</v>
          </cell>
        </row>
        <row r="2090">
          <cell r="A2090">
            <v>42990</v>
          </cell>
          <cell r="B2090">
            <v>32.97</v>
          </cell>
          <cell r="C2090">
            <v>39.22</v>
          </cell>
          <cell r="D2090">
            <v>43.24</v>
          </cell>
          <cell r="E2090">
            <v>26.16</v>
          </cell>
          <cell r="I2090">
            <v>35.397500000000001</v>
          </cell>
        </row>
        <row r="2091">
          <cell r="A2091">
            <v>42991</v>
          </cell>
          <cell r="B2091">
            <v>32.94</v>
          </cell>
          <cell r="C2091">
            <v>39.28</v>
          </cell>
          <cell r="D2091">
            <v>43.58</v>
          </cell>
          <cell r="E2091">
            <v>26.19</v>
          </cell>
          <cell r="I2091">
            <v>35.497500000000002</v>
          </cell>
        </row>
        <row r="2092">
          <cell r="A2092">
            <v>42992</v>
          </cell>
          <cell r="B2092">
            <v>32.97</v>
          </cell>
          <cell r="C2092">
            <v>38.99</v>
          </cell>
          <cell r="D2092">
            <v>43.36</v>
          </cell>
          <cell r="E2092">
            <v>26.06</v>
          </cell>
          <cell r="I2092">
            <v>35.344999999999999</v>
          </cell>
        </row>
        <row r="2093">
          <cell r="A2093">
            <v>42993</v>
          </cell>
          <cell r="B2093">
            <v>32.909999999999997</v>
          </cell>
          <cell r="C2093">
            <v>38.979999999999997</v>
          </cell>
          <cell r="D2093">
            <v>43.87</v>
          </cell>
          <cell r="E2093">
            <v>26.08</v>
          </cell>
          <cell r="I2093">
            <v>35.459999999999994</v>
          </cell>
        </row>
        <row r="2094">
          <cell r="A2094">
            <v>42994</v>
          </cell>
          <cell r="B2094">
            <v>32.94</v>
          </cell>
          <cell r="C2094">
            <v>39.119999999999997</v>
          </cell>
          <cell r="D2094">
            <v>44.42</v>
          </cell>
          <cell r="E2094">
            <v>26.03</v>
          </cell>
          <cell r="I2094">
            <v>35.627499999999998</v>
          </cell>
        </row>
        <row r="2095">
          <cell r="A2095">
            <v>42995</v>
          </cell>
          <cell r="B2095">
            <v>32.94</v>
          </cell>
          <cell r="C2095">
            <v>39.119999999999997</v>
          </cell>
          <cell r="D2095">
            <v>44.42</v>
          </cell>
          <cell r="E2095">
            <v>26.03</v>
          </cell>
          <cell r="I2095">
            <v>35.627499999999998</v>
          </cell>
        </row>
        <row r="2096">
          <cell r="A2096">
            <v>42996</v>
          </cell>
          <cell r="B2096">
            <v>32.93</v>
          </cell>
          <cell r="C2096">
            <v>39.14</v>
          </cell>
          <cell r="D2096">
            <v>44.54</v>
          </cell>
          <cell r="E2096">
            <v>26.1</v>
          </cell>
          <cell r="I2096">
            <v>35.677499999999995</v>
          </cell>
        </row>
        <row r="2097">
          <cell r="A2097">
            <v>42997</v>
          </cell>
          <cell r="B2097">
            <v>32.909999999999997</v>
          </cell>
          <cell r="C2097">
            <v>39.200000000000003</v>
          </cell>
          <cell r="D2097">
            <v>44.3</v>
          </cell>
          <cell r="E2097">
            <v>26</v>
          </cell>
          <cell r="I2097">
            <v>35.602499999999999</v>
          </cell>
        </row>
        <row r="2098">
          <cell r="A2098">
            <v>42998</v>
          </cell>
          <cell r="B2098">
            <v>32.92</v>
          </cell>
          <cell r="C2098">
            <v>39.29</v>
          </cell>
          <cell r="D2098">
            <v>44.29</v>
          </cell>
          <cell r="E2098">
            <v>26.09</v>
          </cell>
          <cell r="I2098">
            <v>35.647500000000001</v>
          </cell>
        </row>
        <row r="2099">
          <cell r="A2099">
            <v>42999</v>
          </cell>
          <cell r="B2099">
            <v>32.97</v>
          </cell>
          <cell r="C2099">
            <v>38.97</v>
          </cell>
          <cell r="D2099">
            <v>44.28</v>
          </cell>
          <cell r="E2099">
            <v>26.13</v>
          </cell>
          <cell r="I2099">
            <v>35.587499999999999</v>
          </cell>
        </row>
        <row r="2100">
          <cell r="A2100">
            <v>43000</v>
          </cell>
          <cell r="B2100">
            <v>32.94</v>
          </cell>
          <cell r="C2100">
            <v>39.17</v>
          </cell>
          <cell r="D2100">
            <v>44.53</v>
          </cell>
          <cell r="E2100">
            <v>25.81</v>
          </cell>
          <cell r="I2100">
            <v>35.612499999999997</v>
          </cell>
        </row>
        <row r="2101">
          <cell r="A2101">
            <v>43001</v>
          </cell>
          <cell r="B2101">
            <v>32.950000000000003</v>
          </cell>
          <cell r="C2101">
            <v>39.31</v>
          </cell>
          <cell r="D2101">
            <v>44.44</v>
          </cell>
          <cell r="E2101">
            <v>25.83</v>
          </cell>
          <cell r="I2101">
            <v>35.6325</v>
          </cell>
        </row>
        <row r="2102">
          <cell r="A2102">
            <v>43002</v>
          </cell>
          <cell r="B2102">
            <v>32.950000000000003</v>
          </cell>
          <cell r="C2102">
            <v>39.31</v>
          </cell>
          <cell r="D2102">
            <v>44.44</v>
          </cell>
          <cell r="E2102">
            <v>25.83</v>
          </cell>
          <cell r="I2102">
            <v>35.6325</v>
          </cell>
        </row>
        <row r="2103">
          <cell r="A2103">
            <v>43003</v>
          </cell>
          <cell r="B2103">
            <v>32.909999999999997</v>
          </cell>
          <cell r="C2103">
            <v>39.06</v>
          </cell>
          <cell r="D2103">
            <v>44.31</v>
          </cell>
          <cell r="E2103">
            <v>25.95</v>
          </cell>
          <cell r="I2103">
            <v>35.557499999999997</v>
          </cell>
        </row>
        <row r="2104">
          <cell r="A2104">
            <v>43004</v>
          </cell>
          <cell r="B2104">
            <v>32.963000000000001</v>
          </cell>
          <cell r="C2104">
            <v>38.880000000000003</v>
          </cell>
          <cell r="D2104">
            <v>44.23</v>
          </cell>
          <cell r="E2104">
            <v>25.89</v>
          </cell>
          <cell r="I2104">
            <v>35.490750000000006</v>
          </cell>
        </row>
        <row r="2105">
          <cell r="A2105">
            <v>43005</v>
          </cell>
          <cell r="B2105">
            <v>33.049999999999997</v>
          </cell>
          <cell r="C2105">
            <v>38.78</v>
          </cell>
          <cell r="D2105">
            <v>44.25</v>
          </cell>
          <cell r="E2105">
            <v>25.8</v>
          </cell>
          <cell r="I2105">
            <v>35.47</v>
          </cell>
        </row>
        <row r="2106">
          <cell r="A2106">
            <v>43006</v>
          </cell>
          <cell r="B2106">
            <v>33.14</v>
          </cell>
          <cell r="C2106">
            <v>38.72</v>
          </cell>
          <cell r="D2106">
            <v>44.21</v>
          </cell>
          <cell r="E2106">
            <v>25.73</v>
          </cell>
          <cell r="I2106">
            <v>35.449999999999996</v>
          </cell>
        </row>
        <row r="2107">
          <cell r="A2107">
            <v>43007</v>
          </cell>
          <cell r="B2107">
            <v>33.19</v>
          </cell>
          <cell r="C2107">
            <v>38.93</v>
          </cell>
          <cell r="D2107">
            <v>44.38</v>
          </cell>
          <cell r="E2107">
            <v>25.79</v>
          </cell>
          <cell r="I2107">
            <v>35.572499999999998</v>
          </cell>
        </row>
        <row r="2108">
          <cell r="A2108">
            <v>43008</v>
          </cell>
          <cell r="B2108">
            <v>33.18</v>
          </cell>
          <cell r="C2108">
            <v>38.950000000000003</v>
          </cell>
          <cell r="D2108">
            <v>44.18</v>
          </cell>
          <cell r="E2108">
            <v>25.65</v>
          </cell>
          <cell r="I2108">
            <v>35.49</v>
          </cell>
        </row>
        <row r="2109">
          <cell r="A2109">
            <v>43009</v>
          </cell>
          <cell r="B2109">
            <v>33.18</v>
          </cell>
          <cell r="C2109">
            <v>38.950000000000003</v>
          </cell>
          <cell r="D2109">
            <v>44.18</v>
          </cell>
          <cell r="E2109">
            <v>25.65</v>
          </cell>
          <cell r="I2109">
            <v>35.49</v>
          </cell>
        </row>
        <row r="2110">
          <cell r="A2110">
            <v>43010</v>
          </cell>
          <cell r="B2110">
            <v>33.18</v>
          </cell>
          <cell r="C2110">
            <v>38.92</v>
          </cell>
          <cell r="D2110">
            <v>44.18</v>
          </cell>
          <cell r="E2110">
            <v>25.76</v>
          </cell>
          <cell r="I2110">
            <v>35.51</v>
          </cell>
        </row>
        <row r="2111">
          <cell r="A2111">
            <v>43011</v>
          </cell>
          <cell r="B2111">
            <v>33.340000000000003</v>
          </cell>
          <cell r="C2111">
            <v>38.86</v>
          </cell>
          <cell r="D2111">
            <v>43.96</v>
          </cell>
          <cell r="E2111">
            <v>25.79</v>
          </cell>
          <cell r="I2111">
            <v>35.487499999999997</v>
          </cell>
        </row>
        <row r="2112">
          <cell r="A2112">
            <v>43012</v>
          </cell>
          <cell r="B2112">
            <v>33.18</v>
          </cell>
          <cell r="C2112">
            <v>38.869999999999997</v>
          </cell>
          <cell r="D2112">
            <v>43.81</v>
          </cell>
          <cell r="E2112">
            <v>25.83</v>
          </cell>
          <cell r="I2112">
            <v>35.422499999999999</v>
          </cell>
        </row>
        <row r="2113">
          <cell r="A2113">
            <v>43013</v>
          </cell>
          <cell r="B2113">
            <v>33.19</v>
          </cell>
          <cell r="C2113">
            <v>38.82</v>
          </cell>
          <cell r="D2113">
            <v>43.73</v>
          </cell>
          <cell r="E2113">
            <v>25.71</v>
          </cell>
          <cell r="I2113">
            <v>35.362499999999997</v>
          </cell>
        </row>
        <row r="2114">
          <cell r="A2114">
            <v>43014</v>
          </cell>
          <cell r="B2114">
            <v>33.25</v>
          </cell>
          <cell r="C2114">
            <v>38.770000000000003</v>
          </cell>
          <cell r="D2114">
            <v>43.39</v>
          </cell>
          <cell r="E2114">
            <v>25.67</v>
          </cell>
          <cell r="I2114">
            <v>35.270000000000003</v>
          </cell>
        </row>
        <row r="2115">
          <cell r="A2115">
            <v>43015</v>
          </cell>
          <cell r="B2115">
            <v>33.29</v>
          </cell>
          <cell r="C2115">
            <v>38.78</v>
          </cell>
          <cell r="D2115">
            <v>43.14</v>
          </cell>
          <cell r="E2115">
            <v>25.5</v>
          </cell>
          <cell r="I2115">
            <v>35.177499999999995</v>
          </cell>
        </row>
        <row r="2116">
          <cell r="A2116">
            <v>43016</v>
          </cell>
          <cell r="B2116">
            <v>33.29</v>
          </cell>
          <cell r="C2116">
            <v>38.78</v>
          </cell>
          <cell r="D2116">
            <v>43.14</v>
          </cell>
          <cell r="E2116">
            <v>25.5</v>
          </cell>
          <cell r="I2116">
            <v>35.177499999999995</v>
          </cell>
        </row>
        <row r="2117">
          <cell r="A2117">
            <v>43017</v>
          </cell>
          <cell r="B2117">
            <v>33.24</v>
          </cell>
          <cell r="C2117">
            <v>38.82</v>
          </cell>
          <cell r="D2117">
            <v>43.3</v>
          </cell>
          <cell r="E2117">
            <v>25.61</v>
          </cell>
          <cell r="I2117">
            <v>35.2425</v>
          </cell>
        </row>
        <row r="2118">
          <cell r="A2118">
            <v>43018</v>
          </cell>
          <cell r="B2118">
            <v>33.19</v>
          </cell>
          <cell r="C2118">
            <v>38.85</v>
          </cell>
          <cell r="D2118">
            <v>43.48</v>
          </cell>
          <cell r="E2118">
            <v>25.56</v>
          </cell>
          <cell r="I2118">
            <v>35.269999999999996</v>
          </cell>
        </row>
        <row r="2119">
          <cell r="A2119">
            <v>43019</v>
          </cell>
          <cell r="B2119">
            <v>33.049999999999997</v>
          </cell>
          <cell r="C2119">
            <v>38.869999999999997</v>
          </cell>
          <cell r="D2119">
            <v>43.48</v>
          </cell>
          <cell r="E2119">
            <v>25.5</v>
          </cell>
          <cell r="I2119">
            <v>35.224999999999994</v>
          </cell>
        </row>
        <row r="2120">
          <cell r="A2120">
            <v>43020</v>
          </cell>
          <cell r="B2120">
            <v>33</v>
          </cell>
          <cell r="C2120">
            <v>38.97</v>
          </cell>
          <cell r="D2120">
            <v>43.53</v>
          </cell>
          <cell r="E2120">
            <v>25.51</v>
          </cell>
          <cell r="I2120">
            <v>35.252499999999998</v>
          </cell>
        </row>
        <row r="2121">
          <cell r="A2121">
            <v>43021</v>
          </cell>
          <cell r="B2121">
            <v>32.96</v>
          </cell>
          <cell r="C2121">
            <v>38.93</v>
          </cell>
          <cell r="D2121">
            <v>43.35</v>
          </cell>
          <cell r="E2121">
            <v>25.39</v>
          </cell>
          <cell r="I2121">
            <v>35.157499999999999</v>
          </cell>
        </row>
        <row r="2122">
          <cell r="A2122">
            <v>43022</v>
          </cell>
          <cell r="B2122">
            <v>32.96</v>
          </cell>
          <cell r="C2122">
            <v>38.93</v>
          </cell>
          <cell r="D2122">
            <v>43.35</v>
          </cell>
          <cell r="E2122">
            <v>25.39</v>
          </cell>
          <cell r="I2122">
            <v>35.157499999999999</v>
          </cell>
        </row>
        <row r="2123">
          <cell r="A2123">
            <v>43023</v>
          </cell>
          <cell r="B2123">
            <v>32.96</v>
          </cell>
          <cell r="C2123">
            <v>38.93</v>
          </cell>
          <cell r="D2123">
            <v>43.35</v>
          </cell>
          <cell r="E2123">
            <v>25.39</v>
          </cell>
          <cell r="I2123">
            <v>35.157499999999999</v>
          </cell>
        </row>
        <row r="2124">
          <cell r="A2124">
            <v>43024</v>
          </cell>
          <cell r="B2124">
            <v>32.89</v>
          </cell>
          <cell r="C2124">
            <v>38.659999999999997</v>
          </cell>
          <cell r="D2124">
            <v>43.51</v>
          </cell>
          <cell r="E2124">
            <v>25.64</v>
          </cell>
          <cell r="I2124">
            <v>35.174999999999997</v>
          </cell>
        </row>
        <row r="2125">
          <cell r="A2125">
            <v>43025</v>
          </cell>
          <cell r="B2125">
            <v>32.909999999999997</v>
          </cell>
          <cell r="C2125">
            <v>38.590000000000003</v>
          </cell>
          <cell r="D2125">
            <v>43.42</v>
          </cell>
          <cell r="E2125">
            <v>25.55</v>
          </cell>
          <cell r="I2125">
            <v>35.1175</v>
          </cell>
        </row>
        <row r="2126">
          <cell r="A2126">
            <v>43026</v>
          </cell>
          <cell r="B2126">
            <v>32.92</v>
          </cell>
          <cell r="C2126">
            <v>38.57</v>
          </cell>
          <cell r="D2126">
            <v>43.24</v>
          </cell>
          <cell r="E2126">
            <v>25.58</v>
          </cell>
          <cell r="I2126">
            <v>35.077500000000001</v>
          </cell>
        </row>
        <row r="2127">
          <cell r="A2127">
            <v>43027</v>
          </cell>
          <cell r="B2127">
            <v>32.97</v>
          </cell>
          <cell r="C2127">
            <v>38.72</v>
          </cell>
          <cell r="D2127">
            <v>43.37</v>
          </cell>
          <cell r="E2127">
            <v>25.67</v>
          </cell>
          <cell r="I2127">
            <v>35.182500000000005</v>
          </cell>
        </row>
        <row r="2128">
          <cell r="A2128">
            <v>43028</v>
          </cell>
          <cell r="B2128">
            <v>32.950000000000003</v>
          </cell>
          <cell r="C2128">
            <v>38.85</v>
          </cell>
          <cell r="D2128">
            <v>43.13</v>
          </cell>
          <cell r="E2128">
            <v>25.67</v>
          </cell>
          <cell r="I2128">
            <v>35.150000000000006</v>
          </cell>
        </row>
        <row r="2129">
          <cell r="A2129">
            <v>43029</v>
          </cell>
          <cell r="B2129">
            <v>33.020000000000003</v>
          </cell>
          <cell r="C2129">
            <v>38.770000000000003</v>
          </cell>
          <cell r="D2129">
            <v>43.01</v>
          </cell>
          <cell r="E2129">
            <v>25.51</v>
          </cell>
          <cell r="I2129">
            <v>35.077500000000001</v>
          </cell>
        </row>
        <row r="2130">
          <cell r="A2130">
            <v>43030</v>
          </cell>
          <cell r="B2130">
            <v>33.020000000000003</v>
          </cell>
          <cell r="C2130">
            <v>38.770000000000003</v>
          </cell>
          <cell r="D2130">
            <v>43.01</v>
          </cell>
          <cell r="E2130">
            <v>25.51</v>
          </cell>
          <cell r="I2130">
            <v>35.077500000000001</v>
          </cell>
        </row>
        <row r="2131">
          <cell r="A2131">
            <v>43031</v>
          </cell>
          <cell r="B2131">
            <v>33.020000000000003</v>
          </cell>
          <cell r="C2131">
            <v>38.770000000000003</v>
          </cell>
          <cell r="D2131">
            <v>43.01</v>
          </cell>
          <cell r="E2131">
            <v>25.51</v>
          </cell>
          <cell r="I2131">
            <v>35.077500000000001</v>
          </cell>
        </row>
        <row r="2132">
          <cell r="A2132">
            <v>43032</v>
          </cell>
          <cell r="B2132">
            <v>32.97</v>
          </cell>
          <cell r="C2132">
            <v>38.57</v>
          </cell>
          <cell r="D2132">
            <v>43.37</v>
          </cell>
          <cell r="E2132">
            <v>25.5</v>
          </cell>
          <cell r="I2132">
            <v>35.102499999999999</v>
          </cell>
        </row>
        <row r="2133">
          <cell r="A2133">
            <v>43033</v>
          </cell>
          <cell r="B2133">
            <v>33.03</v>
          </cell>
          <cell r="C2133">
            <v>38.65</v>
          </cell>
          <cell r="D2133">
            <v>43.17</v>
          </cell>
          <cell r="E2133">
            <v>25.28</v>
          </cell>
          <cell r="I2133">
            <v>35.032499999999999</v>
          </cell>
        </row>
        <row r="2134">
          <cell r="A2134">
            <v>43034</v>
          </cell>
          <cell r="B2134">
            <v>33.03</v>
          </cell>
          <cell r="C2134">
            <v>38.65</v>
          </cell>
          <cell r="D2134">
            <v>43.17</v>
          </cell>
          <cell r="E2134">
            <v>25.28</v>
          </cell>
          <cell r="I2134">
            <v>35.032499999999999</v>
          </cell>
        </row>
        <row r="2135">
          <cell r="A2135">
            <v>43035</v>
          </cell>
          <cell r="B2135">
            <v>33.119999999999997</v>
          </cell>
          <cell r="C2135">
            <v>38.340000000000003</v>
          </cell>
          <cell r="D2135">
            <v>43.27</v>
          </cell>
          <cell r="E2135">
            <v>25.06</v>
          </cell>
          <cell r="I2135">
            <v>34.947500000000005</v>
          </cell>
        </row>
        <row r="2136">
          <cell r="A2136">
            <v>43036</v>
          </cell>
          <cell r="B2136">
            <v>33.15</v>
          </cell>
          <cell r="C2136">
            <v>38.35</v>
          </cell>
          <cell r="D2136">
            <v>43.07</v>
          </cell>
          <cell r="E2136">
            <v>24.96</v>
          </cell>
          <cell r="I2136">
            <v>34.8825</v>
          </cell>
        </row>
        <row r="2137">
          <cell r="A2137">
            <v>43037</v>
          </cell>
          <cell r="B2137">
            <v>33.15</v>
          </cell>
          <cell r="C2137">
            <v>38.35</v>
          </cell>
          <cell r="D2137">
            <v>43.07</v>
          </cell>
          <cell r="E2137">
            <v>24.96</v>
          </cell>
          <cell r="I2137">
            <v>34.8825</v>
          </cell>
        </row>
        <row r="2138">
          <cell r="A2138">
            <v>43038</v>
          </cell>
          <cell r="B2138">
            <v>33.06</v>
          </cell>
          <cell r="C2138">
            <v>38.18</v>
          </cell>
          <cell r="D2138">
            <v>43.23</v>
          </cell>
          <cell r="E2138">
            <v>25.13</v>
          </cell>
          <cell r="I2138">
            <v>34.9</v>
          </cell>
        </row>
        <row r="2139">
          <cell r="A2139">
            <v>43039</v>
          </cell>
          <cell r="B2139">
            <v>33.06</v>
          </cell>
          <cell r="C2139">
            <v>38.299999999999997</v>
          </cell>
          <cell r="D2139">
            <v>43.44</v>
          </cell>
          <cell r="E2139">
            <v>25.14</v>
          </cell>
          <cell r="I2139">
            <v>34.984999999999999</v>
          </cell>
        </row>
        <row r="2140">
          <cell r="A2140">
            <v>43040</v>
          </cell>
          <cell r="B2140">
            <v>33.03</v>
          </cell>
          <cell r="C2140">
            <v>38.25</v>
          </cell>
          <cell r="D2140">
            <v>43.65</v>
          </cell>
          <cell r="E2140">
            <v>25.05</v>
          </cell>
          <cell r="I2140">
            <v>34.995000000000005</v>
          </cell>
        </row>
        <row r="2141">
          <cell r="A2141">
            <v>43041</v>
          </cell>
          <cell r="B2141">
            <v>32.950000000000003</v>
          </cell>
          <cell r="C2141">
            <v>38.17</v>
          </cell>
          <cell r="D2141">
            <v>43.54</v>
          </cell>
          <cell r="E2141">
            <v>25.09</v>
          </cell>
          <cell r="I2141">
            <v>34.9375</v>
          </cell>
        </row>
        <row r="2142">
          <cell r="A2142">
            <v>43042</v>
          </cell>
          <cell r="B2142">
            <v>32.93</v>
          </cell>
          <cell r="C2142">
            <v>38.22</v>
          </cell>
          <cell r="D2142">
            <v>42.84</v>
          </cell>
          <cell r="E2142">
            <v>25.08</v>
          </cell>
          <cell r="I2142">
            <v>34.767499999999998</v>
          </cell>
        </row>
        <row r="2143">
          <cell r="A2143">
            <v>43043</v>
          </cell>
          <cell r="B2143">
            <v>32.979999999999997</v>
          </cell>
          <cell r="C2143">
            <v>38.229999999999997</v>
          </cell>
          <cell r="D2143">
            <v>42.72</v>
          </cell>
          <cell r="E2143">
            <v>24.94</v>
          </cell>
          <cell r="I2143">
            <v>34.717500000000001</v>
          </cell>
        </row>
        <row r="2144">
          <cell r="A2144">
            <v>43044</v>
          </cell>
          <cell r="B2144">
            <v>32.979999999999997</v>
          </cell>
          <cell r="C2144">
            <v>38.229999999999997</v>
          </cell>
          <cell r="D2144">
            <v>42.72</v>
          </cell>
          <cell r="E2144">
            <v>24.94</v>
          </cell>
          <cell r="I2144">
            <v>34.717500000000001</v>
          </cell>
        </row>
        <row r="2145">
          <cell r="A2145">
            <v>43045</v>
          </cell>
          <cell r="B2145">
            <v>33.020000000000003</v>
          </cell>
          <cell r="C2145">
            <v>38.15</v>
          </cell>
          <cell r="D2145">
            <v>42.94</v>
          </cell>
          <cell r="E2145">
            <v>24.98</v>
          </cell>
          <cell r="I2145">
            <v>34.772500000000001</v>
          </cell>
        </row>
        <row r="2146">
          <cell r="A2146">
            <v>43046</v>
          </cell>
          <cell r="B2146">
            <v>32.950000000000003</v>
          </cell>
          <cell r="C2146">
            <v>38.07</v>
          </cell>
          <cell r="D2146">
            <v>43.2</v>
          </cell>
          <cell r="E2146">
            <v>25.09</v>
          </cell>
          <cell r="I2146">
            <v>34.827500000000001</v>
          </cell>
        </row>
        <row r="2147">
          <cell r="A2147">
            <v>43047</v>
          </cell>
          <cell r="B2147">
            <v>32.979999999999997</v>
          </cell>
          <cell r="C2147">
            <v>38.06</v>
          </cell>
          <cell r="D2147">
            <v>43.25</v>
          </cell>
          <cell r="E2147">
            <v>25</v>
          </cell>
          <cell r="I2147">
            <v>34.822499999999998</v>
          </cell>
        </row>
        <row r="2148">
          <cell r="A2148">
            <v>43048</v>
          </cell>
          <cell r="B2148">
            <v>32.950000000000003</v>
          </cell>
          <cell r="C2148">
            <v>37.99</v>
          </cell>
          <cell r="D2148">
            <v>43</v>
          </cell>
          <cell r="E2148">
            <v>25.01</v>
          </cell>
          <cell r="I2148">
            <v>34.737499999999997</v>
          </cell>
        </row>
        <row r="2149">
          <cell r="A2149">
            <v>43049</v>
          </cell>
          <cell r="B2149">
            <v>32.92</v>
          </cell>
          <cell r="C2149">
            <v>38.17</v>
          </cell>
          <cell r="D2149">
            <v>43.08</v>
          </cell>
          <cell r="E2149">
            <v>25.04</v>
          </cell>
          <cell r="I2149">
            <v>34.802500000000002</v>
          </cell>
        </row>
        <row r="2150">
          <cell r="A2150">
            <v>43050</v>
          </cell>
          <cell r="B2150">
            <v>32.979999999999997</v>
          </cell>
          <cell r="C2150">
            <v>38.159999999999997</v>
          </cell>
          <cell r="D2150">
            <v>43.01</v>
          </cell>
          <cell r="E2150">
            <v>24.92</v>
          </cell>
          <cell r="I2150">
            <v>34.767499999999998</v>
          </cell>
        </row>
        <row r="2151">
          <cell r="A2151">
            <v>43051</v>
          </cell>
          <cell r="B2151">
            <v>32.979999999999997</v>
          </cell>
          <cell r="C2151">
            <v>38.159999999999997</v>
          </cell>
          <cell r="D2151">
            <v>43.01</v>
          </cell>
          <cell r="E2151">
            <v>24.92</v>
          </cell>
          <cell r="I2151">
            <v>34.767499999999998</v>
          </cell>
        </row>
        <row r="2152">
          <cell r="A2152">
            <v>43052</v>
          </cell>
          <cell r="B2152">
            <v>32.93</v>
          </cell>
          <cell r="C2152">
            <v>38.18</v>
          </cell>
          <cell r="D2152">
            <v>43.02</v>
          </cell>
          <cell r="E2152">
            <v>25.04</v>
          </cell>
          <cell r="I2152">
            <v>34.792499999999997</v>
          </cell>
        </row>
        <row r="2153">
          <cell r="A2153">
            <v>43053</v>
          </cell>
          <cell r="B2153">
            <v>32.9</v>
          </cell>
          <cell r="C2153">
            <v>38.21</v>
          </cell>
          <cell r="D2153">
            <v>42.98</v>
          </cell>
          <cell r="E2153">
            <v>24.86</v>
          </cell>
          <cell r="I2153">
            <v>34.737499999999997</v>
          </cell>
        </row>
        <row r="2154">
          <cell r="A2154">
            <v>43054</v>
          </cell>
          <cell r="B2154">
            <v>32.880000000000003</v>
          </cell>
          <cell r="C2154">
            <v>38.57</v>
          </cell>
          <cell r="D2154">
            <v>43.04</v>
          </cell>
          <cell r="E2154">
            <v>24.68</v>
          </cell>
          <cell r="I2154">
            <v>34.792500000000004</v>
          </cell>
        </row>
        <row r="2155">
          <cell r="A2155">
            <v>43055</v>
          </cell>
          <cell r="B2155">
            <v>32.840000000000003</v>
          </cell>
          <cell r="C2155">
            <v>38.520000000000003</v>
          </cell>
          <cell r="D2155">
            <v>43.07</v>
          </cell>
          <cell r="E2155">
            <v>24.7</v>
          </cell>
          <cell r="I2155">
            <v>34.782499999999999</v>
          </cell>
        </row>
        <row r="2156">
          <cell r="A2156">
            <v>43056</v>
          </cell>
          <cell r="B2156">
            <v>32.71</v>
          </cell>
          <cell r="C2156">
            <v>38.4</v>
          </cell>
          <cell r="D2156">
            <v>43.1</v>
          </cell>
          <cell r="E2156">
            <v>24.57</v>
          </cell>
          <cell r="I2156">
            <v>34.695</v>
          </cell>
        </row>
        <row r="2157">
          <cell r="A2157">
            <v>43057</v>
          </cell>
          <cell r="B2157">
            <v>32.729999999999997</v>
          </cell>
          <cell r="C2157">
            <v>38.4</v>
          </cell>
          <cell r="D2157">
            <v>42.99</v>
          </cell>
          <cell r="E2157">
            <v>24.34</v>
          </cell>
          <cell r="I2157">
            <v>34.615000000000002</v>
          </cell>
        </row>
        <row r="2158">
          <cell r="A2158">
            <v>43058</v>
          </cell>
          <cell r="B2158">
            <v>32.729999999999997</v>
          </cell>
          <cell r="C2158">
            <v>38.4</v>
          </cell>
          <cell r="D2158">
            <v>42.99</v>
          </cell>
          <cell r="E2158">
            <v>24.34</v>
          </cell>
          <cell r="I2158">
            <v>34.615000000000002</v>
          </cell>
        </row>
        <row r="2159">
          <cell r="A2159">
            <v>43059</v>
          </cell>
          <cell r="B2159">
            <v>32.630000000000003</v>
          </cell>
          <cell r="C2159">
            <v>38.14</v>
          </cell>
          <cell r="D2159">
            <v>42.89</v>
          </cell>
          <cell r="E2159">
            <v>24.42</v>
          </cell>
          <cell r="I2159">
            <v>34.520000000000003</v>
          </cell>
        </row>
        <row r="2160">
          <cell r="A2160">
            <v>43060</v>
          </cell>
          <cell r="B2160">
            <v>32.659999999999997</v>
          </cell>
          <cell r="C2160">
            <v>38.15</v>
          </cell>
          <cell r="D2160">
            <v>43.06</v>
          </cell>
          <cell r="E2160">
            <v>24.35</v>
          </cell>
          <cell r="I2160">
            <v>34.555</v>
          </cell>
        </row>
        <row r="2161">
          <cell r="A2161">
            <v>43061</v>
          </cell>
          <cell r="B2161">
            <v>32.6</v>
          </cell>
          <cell r="C2161">
            <v>38.08</v>
          </cell>
          <cell r="D2161">
            <v>43.02</v>
          </cell>
          <cell r="E2161">
            <v>24.45</v>
          </cell>
          <cell r="I2161">
            <v>34.537500000000001</v>
          </cell>
        </row>
        <row r="2162">
          <cell r="A2162">
            <v>43062</v>
          </cell>
          <cell r="B2162">
            <v>32.53</v>
          </cell>
          <cell r="C2162">
            <v>38.24</v>
          </cell>
          <cell r="D2162">
            <v>43.13</v>
          </cell>
          <cell r="E2162">
            <v>24.51</v>
          </cell>
          <cell r="I2162">
            <v>34.602499999999999</v>
          </cell>
        </row>
        <row r="2163">
          <cell r="A2163">
            <v>43063</v>
          </cell>
          <cell r="B2163">
            <v>32.520000000000003</v>
          </cell>
          <cell r="C2163">
            <v>38.32</v>
          </cell>
          <cell r="D2163">
            <v>43.06</v>
          </cell>
          <cell r="E2163">
            <v>24.54</v>
          </cell>
          <cell r="I2163">
            <v>34.61</v>
          </cell>
        </row>
        <row r="2164">
          <cell r="A2164">
            <v>43064</v>
          </cell>
          <cell r="B2164">
            <v>32.53</v>
          </cell>
          <cell r="C2164">
            <v>38.36</v>
          </cell>
          <cell r="D2164">
            <v>42.92</v>
          </cell>
          <cell r="E2164">
            <v>24.42</v>
          </cell>
          <cell r="I2164">
            <v>34.557500000000005</v>
          </cell>
        </row>
        <row r="2165">
          <cell r="A2165">
            <v>43065</v>
          </cell>
          <cell r="B2165">
            <v>32.53</v>
          </cell>
          <cell r="C2165">
            <v>38.36</v>
          </cell>
          <cell r="D2165">
            <v>42.92</v>
          </cell>
          <cell r="E2165">
            <v>24.42</v>
          </cell>
          <cell r="I2165">
            <v>34.557500000000005</v>
          </cell>
        </row>
        <row r="2166">
          <cell r="A2166">
            <v>43066</v>
          </cell>
          <cell r="B2166">
            <v>32.51</v>
          </cell>
          <cell r="C2166">
            <v>38.54</v>
          </cell>
          <cell r="D2166">
            <v>43.11</v>
          </cell>
          <cell r="E2166">
            <v>24.46</v>
          </cell>
          <cell r="I2166">
            <v>34.655000000000001</v>
          </cell>
        </row>
        <row r="2167">
          <cell r="A2167">
            <v>43067</v>
          </cell>
          <cell r="B2167">
            <v>32.47</v>
          </cell>
          <cell r="C2167">
            <v>38.479999999999997</v>
          </cell>
          <cell r="D2167">
            <v>43.06</v>
          </cell>
          <cell r="E2167">
            <v>24.45</v>
          </cell>
          <cell r="I2167">
            <v>34.614999999999995</v>
          </cell>
        </row>
        <row r="2168">
          <cell r="A2168">
            <v>43068</v>
          </cell>
          <cell r="B2168">
            <v>32.44</v>
          </cell>
          <cell r="C2168">
            <v>38.229999999999997</v>
          </cell>
          <cell r="D2168">
            <v>43.16</v>
          </cell>
          <cell r="E2168">
            <v>24.39</v>
          </cell>
          <cell r="I2168">
            <v>34.554999999999993</v>
          </cell>
        </row>
        <row r="2169">
          <cell r="A2169">
            <v>43069</v>
          </cell>
          <cell r="B2169">
            <v>32.39</v>
          </cell>
          <cell r="C2169">
            <v>38.24</v>
          </cell>
          <cell r="D2169">
            <v>43.35</v>
          </cell>
          <cell r="E2169">
            <v>24.32</v>
          </cell>
          <cell r="I2169">
            <v>34.574999999999996</v>
          </cell>
        </row>
        <row r="2170">
          <cell r="A2170">
            <v>43070</v>
          </cell>
          <cell r="B2170">
            <v>32.47</v>
          </cell>
          <cell r="C2170">
            <v>38.479999999999997</v>
          </cell>
          <cell r="D2170">
            <v>43.77</v>
          </cell>
          <cell r="E2170">
            <v>24.3</v>
          </cell>
          <cell r="I2170">
            <v>34.755000000000003</v>
          </cell>
        </row>
        <row r="2171">
          <cell r="A2171">
            <v>43071</v>
          </cell>
          <cell r="B2171">
            <v>32.5</v>
          </cell>
          <cell r="C2171">
            <v>38.549999999999997</v>
          </cell>
          <cell r="D2171">
            <v>43.62</v>
          </cell>
          <cell r="E2171">
            <v>24.23</v>
          </cell>
          <cell r="I2171">
            <v>34.724999999999994</v>
          </cell>
        </row>
        <row r="2172">
          <cell r="A2172">
            <v>43072</v>
          </cell>
          <cell r="B2172">
            <v>32.5</v>
          </cell>
          <cell r="C2172">
            <v>38.549999999999997</v>
          </cell>
          <cell r="D2172">
            <v>43.62</v>
          </cell>
          <cell r="E2172">
            <v>24.23</v>
          </cell>
          <cell r="I2172">
            <v>34.724999999999994</v>
          </cell>
        </row>
        <row r="2173">
          <cell r="A2173">
            <v>43073</v>
          </cell>
          <cell r="B2173">
            <v>32.479999999999997</v>
          </cell>
          <cell r="C2173">
            <v>38.380000000000003</v>
          </cell>
          <cell r="D2173">
            <v>43.56</v>
          </cell>
          <cell r="E2173">
            <v>24.42</v>
          </cell>
          <cell r="I2173">
            <v>34.71</v>
          </cell>
        </row>
        <row r="2174">
          <cell r="A2174">
            <v>43074</v>
          </cell>
          <cell r="B2174">
            <v>32.5</v>
          </cell>
          <cell r="C2174">
            <v>38.380000000000003</v>
          </cell>
          <cell r="D2174">
            <v>43.44</v>
          </cell>
          <cell r="E2174">
            <v>24.34</v>
          </cell>
          <cell r="I2174">
            <v>34.664999999999999</v>
          </cell>
        </row>
        <row r="2175">
          <cell r="A2175">
            <v>43075</v>
          </cell>
          <cell r="B2175">
            <v>32.46</v>
          </cell>
          <cell r="C2175">
            <v>38.22</v>
          </cell>
          <cell r="D2175">
            <v>43.38</v>
          </cell>
          <cell r="E2175">
            <v>24.38</v>
          </cell>
          <cell r="I2175">
            <v>34.61</v>
          </cell>
        </row>
        <row r="2176">
          <cell r="A2176">
            <v>43076</v>
          </cell>
          <cell r="B2176">
            <v>32.47</v>
          </cell>
          <cell r="C2176">
            <v>38.119999999999997</v>
          </cell>
          <cell r="D2176">
            <v>43.27</v>
          </cell>
          <cell r="E2176">
            <v>24.26</v>
          </cell>
          <cell r="I2176">
            <v>34.53</v>
          </cell>
        </row>
        <row r="2177">
          <cell r="A2177">
            <v>43077</v>
          </cell>
          <cell r="B2177">
            <v>32.479999999999997</v>
          </cell>
          <cell r="C2177">
            <v>38.03</v>
          </cell>
          <cell r="D2177">
            <v>43.54</v>
          </cell>
          <cell r="E2177">
            <v>24.13</v>
          </cell>
          <cell r="I2177">
            <v>34.544999999999995</v>
          </cell>
        </row>
        <row r="2178">
          <cell r="A2178">
            <v>43078</v>
          </cell>
          <cell r="B2178">
            <v>32.5</v>
          </cell>
          <cell r="C2178">
            <v>38</v>
          </cell>
          <cell r="D2178">
            <v>43.5</v>
          </cell>
          <cell r="E2178">
            <v>24.03</v>
          </cell>
          <cell r="I2178">
            <v>34.5075</v>
          </cell>
        </row>
        <row r="2179">
          <cell r="A2179">
            <v>43079</v>
          </cell>
          <cell r="B2179">
            <v>32.5</v>
          </cell>
          <cell r="C2179">
            <v>38</v>
          </cell>
          <cell r="D2179">
            <v>43.5</v>
          </cell>
          <cell r="E2179">
            <v>24.03</v>
          </cell>
          <cell r="I2179">
            <v>34.5075</v>
          </cell>
        </row>
        <row r="2180">
          <cell r="A2180">
            <v>43080</v>
          </cell>
          <cell r="B2180">
            <v>32.5</v>
          </cell>
          <cell r="C2180">
            <v>38</v>
          </cell>
          <cell r="D2180">
            <v>43.5</v>
          </cell>
          <cell r="E2180">
            <v>24.03</v>
          </cell>
          <cell r="I2180">
            <v>34.5075</v>
          </cell>
        </row>
        <row r="2181">
          <cell r="A2181">
            <v>43081</v>
          </cell>
          <cell r="B2181">
            <v>32.409999999999997</v>
          </cell>
          <cell r="C2181">
            <v>37.979999999999997</v>
          </cell>
          <cell r="D2181">
            <v>43.07</v>
          </cell>
          <cell r="E2181">
            <v>24.13</v>
          </cell>
          <cell r="I2181">
            <v>34.397499999999994</v>
          </cell>
        </row>
        <row r="2182">
          <cell r="A2182">
            <v>43082</v>
          </cell>
          <cell r="B2182">
            <v>32.44</v>
          </cell>
          <cell r="C2182">
            <v>37.909999999999997</v>
          </cell>
          <cell r="D2182">
            <v>43.03</v>
          </cell>
          <cell r="E2182">
            <v>24.3</v>
          </cell>
          <cell r="I2182">
            <v>34.42</v>
          </cell>
        </row>
        <row r="2183">
          <cell r="A2183">
            <v>43083</v>
          </cell>
          <cell r="B2183">
            <v>32.36</v>
          </cell>
          <cell r="C2183">
            <v>38.119999999999997</v>
          </cell>
          <cell r="D2183">
            <v>43.23</v>
          </cell>
          <cell r="E2183">
            <v>24.55</v>
          </cell>
          <cell r="I2183">
            <v>34.564999999999998</v>
          </cell>
        </row>
        <row r="2184">
          <cell r="A2184">
            <v>43084</v>
          </cell>
          <cell r="B2184">
            <v>32.340000000000003</v>
          </cell>
          <cell r="C2184">
            <v>37.93</v>
          </cell>
          <cell r="D2184">
            <v>43.27</v>
          </cell>
          <cell r="E2184">
            <v>24.5</v>
          </cell>
          <cell r="I2184">
            <v>34.510000000000005</v>
          </cell>
        </row>
        <row r="2185">
          <cell r="A2185">
            <v>43085</v>
          </cell>
          <cell r="B2185">
            <v>32.369999999999997</v>
          </cell>
          <cell r="C2185">
            <v>37.97</v>
          </cell>
          <cell r="D2185">
            <v>43.1</v>
          </cell>
          <cell r="E2185">
            <v>24.49</v>
          </cell>
          <cell r="I2185">
            <v>34.482500000000002</v>
          </cell>
        </row>
        <row r="2186">
          <cell r="A2186">
            <v>43086</v>
          </cell>
          <cell r="B2186">
            <v>32.369999999999997</v>
          </cell>
          <cell r="C2186">
            <v>37.97</v>
          </cell>
          <cell r="D2186">
            <v>43.1</v>
          </cell>
          <cell r="E2186">
            <v>24.49</v>
          </cell>
          <cell r="I2186">
            <v>34.482500000000002</v>
          </cell>
        </row>
        <row r="2187">
          <cell r="A2187">
            <v>43087</v>
          </cell>
          <cell r="B2187">
            <v>32.380000000000003</v>
          </cell>
          <cell r="C2187">
            <v>37.869999999999997</v>
          </cell>
          <cell r="D2187">
            <v>42.97</v>
          </cell>
          <cell r="E2187">
            <v>24.51</v>
          </cell>
          <cell r="I2187">
            <v>34.432499999999997</v>
          </cell>
        </row>
        <row r="2188">
          <cell r="A2188">
            <v>43088</v>
          </cell>
          <cell r="B2188">
            <v>32.53</v>
          </cell>
          <cell r="C2188">
            <v>38.14</v>
          </cell>
          <cell r="D2188">
            <v>43.3</v>
          </cell>
          <cell r="E2188">
            <v>24.69</v>
          </cell>
          <cell r="I2188">
            <v>34.664999999999999</v>
          </cell>
        </row>
        <row r="2189">
          <cell r="A2189">
            <v>43089</v>
          </cell>
          <cell r="B2189">
            <v>32.520000000000003</v>
          </cell>
          <cell r="C2189">
            <v>38.32</v>
          </cell>
          <cell r="D2189">
            <v>43.37</v>
          </cell>
          <cell r="E2189">
            <v>24.67</v>
          </cell>
          <cell r="I2189">
            <v>34.72</v>
          </cell>
        </row>
        <row r="2190">
          <cell r="A2190">
            <v>43090</v>
          </cell>
          <cell r="B2190">
            <v>32.54</v>
          </cell>
          <cell r="C2190">
            <v>38.46</v>
          </cell>
          <cell r="D2190">
            <v>43.31</v>
          </cell>
          <cell r="E2190">
            <v>24.7</v>
          </cell>
          <cell r="I2190">
            <v>34.752499999999998</v>
          </cell>
        </row>
        <row r="2191">
          <cell r="A2191">
            <v>43091</v>
          </cell>
          <cell r="B2191">
            <v>32.549999999999997</v>
          </cell>
          <cell r="C2191">
            <v>38.36</v>
          </cell>
          <cell r="D2191">
            <v>43.36</v>
          </cell>
          <cell r="E2191">
            <v>24.85</v>
          </cell>
          <cell r="I2191">
            <v>34.78</v>
          </cell>
        </row>
        <row r="2192">
          <cell r="A2192">
            <v>43092</v>
          </cell>
          <cell r="B2192">
            <v>32.590000000000003</v>
          </cell>
          <cell r="C2192">
            <v>38.39</v>
          </cell>
          <cell r="D2192">
            <v>43.24</v>
          </cell>
          <cell r="E2192">
            <v>24.76</v>
          </cell>
          <cell r="I2192">
            <v>34.744999999999997</v>
          </cell>
        </row>
        <row r="2193">
          <cell r="A2193">
            <v>43093</v>
          </cell>
          <cell r="B2193">
            <v>32.590000000000003</v>
          </cell>
          <cell r="C2193">
            <v>38.39</v>
          </cell>
          <cell r="D2193">
            <v>43.24</v>
          </cell>
          <cell r="E2193">
            <v>24.76</v>
          </cell>
          <cell r="I2193">
            <v>34.744999999999997</v>
          </cell>
        </row>
        <row r="2194">
          <cell r="A2194">
            <v>43094</v>
          </cell>
          <cell r="B2194">
            <v>32.56</v>
          </cell>
          <cell r="C2194">
            <v>38.4</v>
          </cell>
          <cell r="D2194">
            <v>43.35</v>
          </cell>
          <cell r="E2194">
            <v>24.89</v>
          </cell>
          <cell r="I2194">
            <v>34.799999999999997</v>
          </cell>
        </row>
        <row r="2195">
          <cell r="A2195">
            <v>43095</v>
          </cell>
          <cell r="B2195">
            <v>32.590000000000003</v>
          </cell>
          <cell r="C2195">
            <v>38.49</v>
          </cell>
          <cell r="D2195">
            <v>43.39</v>
          </cell>
          <cell r="E2195">
            <v>24.9</v>
          </cell>
          <cell r="I2195">
            <v>34.842500000000001</v>
          </cell>
        </row>
        <row r="2196">
          <cell r="A2196">
            <v>43096</v>
          </cell>
          <cell r="B2196">
            <v>32.619999999999997</v>
          </cell>
          <cell r="C2196">
            <v>38.51</v>
          </cell>
          <cell r="D2196">
            <v>43.43</v>
          </cell>
          <cell r="E2196">
            <v>24.95</v>
          </cell>
          <cell r="I2196">
            <v>34.877499999999998</v>
          </cell>
        </row>
        <row r="2197">
          <cell r="A2197">
            <v>43097</v>
          </cell>
          <cell r="B2197">
            <v>32.58</v>
          </cell>
          <cell r="C2197">
            <v>38.56</v>
          </cell>
          <cell r="D2197">
            <v>43.48</v>
          </cell>
          <cell r="E2197">
            <v>25.07</v>
          </cell>
          <cell r="I2197">
            <v>34.922499999999999</v>
          </cell>
        </row>
        <row r="2198">
          <cell r="A2198">
            <v>43098</v>
          </cell>
          <cell r="B2198">
            <v>32.58</v>
          </cell>
          <cell r="C2198">
            <v>38.56</v>
          </cell>
          <cell r="D2198">
            <v>43.48</v>
          </cell>
          <cell r="E2198">
            <v>25.07</v>
          </cell>
          <cell r="I2198">
            <v>34.922499999999999</v>
          </cell>
        </row>
        <row r="2199">
          <cell r="A2199">
            <v>43099</v>
          </cell>
          <cell r="B2199">
            <v>32.58</v>
          </cell>
          <cell r="C2199">
            <v>38.56</v>
          </cell>
          <cell r="D2199">
            <v>43.48</v>
          </cell>
          <cell r="E2199">
            <v>25.07</v>
          </cell>
          <cell r="I2199">
            <v>34.922499999999999</v>
          </cell>
        </row>
        <row r="2200">
          <cell r="A2200">
            <v>43100</v>
          </cell>
          <cell r="B2200">
            <v>32.58</v>
          </cell>
          <cell r="C2200">
            <v>38.56</v>
          </cell>
          <cell r="D2200">
            <v>43.48</v>
          </cell>
          <cell r="E2200">
            <v>25.07</v>
          </cell>
          <cell r="I2200">
            <v>34.922499999999999</v>
          </cell>
        </row>
        <row r="2201">
          <cell r="A2201">
            <v>43102</v>
          </cell>
          <cell r="B2201">
            <v>32.49</v>
          </cell>
          <cell r="C2201">
            <v>38.64</v>
          </cell>
          <cell r="D2201">
            <v>43.43</v>
          </cell>
          <cell r="E2201">
            <v>24.97</v>
          </cell>
          <cell r="I2201">
            <v>34.8825</v>
          </cell>
        </row>
        <row r="2202">
          <cell r="A2202">
            <v>43103</v>
          </cell>
          <cell r="B2202">
            <v>32.270000000000003</v>
          </cell>
          <cell r="C2202">
            <v>38.71</v>
          </cell>
          <cell r="D2202">
            <v>43.68</v>
          </cell>
          <cell r="E2202">
            <v>24.96</v>
          </cell>
          <cell r="I2202">
            <v>34.905000000000001</v>
          </cell>
        </row>
        <row r="2203">
          <cell r="A2203">
            <v>43104</v>
          </cell>
          <cell r="B2203">
            <v>32.21</v>
          </cell>
          <cell r="C2203">
            <v>38.49</v>
          </cell>
          <cell r="D2203">
            <v>43.34</v>
          </cell>
          <cell r="E2203">
            <v>24.95</v>
          </cell>
          <cell r="I2203">
            <v>34.747500000000002</v>
          </cell>
        </row>
        <row r="2204">
          <cell r="A2204">
            <v>43105</v>
          </cell>
          <cell r="B2204">
            <v>32.049999999999997</v>
          </cell>
          <cell r="C2204">
            <v>38.51</v>
          </cell>
          <cell r="D2204">
            <v>43.27</v>
          </cell>
          <cell r="E2204">
            <v>24.93</v>
          </cell>
          <cell r="I2204">
            <v>34.690000000000005</v>
          </cell>
        </row>
        <row r="2205">
          <cell r="A2205">
            <v>43106</v>
          </cell>
          <cell r="B2205">
            <v>32.07</v>
          </cell>
          <cell r="C2205">
            <v>38.49</v>
          </cell>
          <cell r="D2205">
            <v>43.13</v>
          </cell>
          <cell r="E2205">
            <v>24.78</v>
          </cell>
          <cell r="I2205">
            <v>34.6175</v>
          </cell>
        </row>
        <row r="2206">
          <cell r="A2206">
            <v>43107</v>
          </cell>
          <cell r="B2206">
            <v>32.07</v>
          </cell>
          <cell r="C2206">
            <v>38.49</v>
          </cell>
          <cell r="D2206">
            <v>43.13</v>
          </cell>
          <cell r="E2206">
            <v>24.78</v>
          </cell>
          <cell r="I2206">
            <v>34.6175</v>
          </cell>
        </row>
        <row r="2207">
          <cell r="A2207">
            <v>43108</v>
          </cell>
          <cell r="B2207">
            <v>31.95</v>
          </cell>
          <cell r="C2207">
            <v>38.31</v>
          </cell>
          <cell r="D2207">
            <v>43.2</v>
          </cell>
          <cell r="E2207">
            <v>24.91</v>
          </cell>
          <cell r="I2207">
            <v>34.592500000000001</v>
          </cell>
        </row>
        <row r="2208">
          <cell r="A2208">
            <v>43109</v>
          </cell>
          <cell r="B2208">
            <v>32.090000000000003</v>
          </cell>
          <cell r="C2208">
            <v>38.200000000000003</v>
          </cell>
          <cell r="D2208">
            <v>43.34</v>
          </cell>
          <cell r="E2208">
            <v>24.92</v>
          </cell>
          <cell r="I2208">
            <v>34.637500000000003</v>
          </cell>
        </row>
        <row r="2209">
          <cell r="A2209">
            <v>43110</v>
          </cell>
          <cell r="B2209">
            <v>32.119999999999997</v>
          </cell>
          <cell r="C2209">
            <v>38.159999999999997</v>
          </cell>
          <cell r="D2209">
            <v>43.25</v>
          </cell>
          <cell r="E2209">
            <v>24.84</v>
          </cell>
          <cell r="I2209">
            <v>34.592500000000001</v>
          </cell>
        </row>
        <row r="2210">
          <cell r="A2210">
            <v>43111</v>
          </cell>
          <cell r="B2210">
            <v>31.95</v>
          </cell>
          <cell r="C2210">
            <v>38</v>
          </cell>
          <cell r="D2210">
            <v>42.99</v>
          </cell>
          <cell r="E2210">
            <v>24.94</v>
          </cell>
          <cell r="I2210">
            <v>34.47</v>
          </cell>
        </row>
        <row r="2211">
          <cell r="A2211">
            <v>43112</v>
          </cell>
          <cell r="B2211">
            <v>31.77</v>
          </cell>
          <cell r="C2211">
            <v>38.08</v>
          </cell>
          <cell r="D2211">
            <v>42.86</v>
          </cell>
          <cell r="E2211">
            <v>24.83</v>
          </cell>
          <cell r="I2211">
            <v>34.384999999999998</v>
          </cell>
        </row>
        <row r="2212">
          <cell r="A2212">
            <v>43113</v>
          </cell>
          <cell r="B2212">
            <v>31.81</v>
          </cell>
          <cell r="C2212">
            <v>38.369999999999997</v>
          </cell>
          <cell r="D2212">
            <v>42.98</v>
          </cell>
          <cell r="E2212">
            <v>24.69</v>
          </cell>
          <cell r="I2212">
            <v>34.462499999999999</v>
          </cell>
        </row>
        <row r="2213">
          <cell r="A2213">
            <v>43114</v>
          </cell>
          <cell r="B2213">
            <v>31.81</v>
          </cell>
          <cell r="C2213">
            <v>38.369999999999997</v>
          </cell>
          <cell r="D2213">
            <v>42.98</v>
          </cell>
          <cell r="E2213">
            <v>24.69</v>
          </cell>
          <cell r="I2213">
            <v>34.462499999999999</v>
          </cell>
        </row>
        <row r="2214">
          <cell r="A2214">
            <v>43115</v>
          </cell>
          <cell r="B2214">
            <v>31.74</v>
          </cell>
          <cell r="C2214">
            <v>38.549999999999997</v>
          </cell>
          <cell r="D2214">
            <v>43.44</v>
          </cell>
          <cell r="E2214">
            <v>24.92</v>
          </cell>
          <cell r="I2214">
            <v>34.662499999999994</v>
          </cell>
        </row>
        <row r="2215">
          <cell r="A2215">
            <v>43116</v>
          </cell>
          <cell r="B2215">
            <v>31.81</v>
          </cell>
          <cell r="C2215">
            <v>38.76</v>
          </cell>
          <cell r="D2215">
            <v>43.66</v>
          </cell>
          <cell r="E2215">
            <v>25.03</v>
          </cell>
          <cell r="I2215">
            <v>34.814999999999998</v>
          </cell>
        </row>
        <row r="2216">
          <cell r="A2216">
            <v>43117</v>
          </cell>
          <cell r="B2216">
            <v>31.75</v>
          </cell>
          <cell r="C2216">
            <v>38.83</v>
          </cell>
          <cell r="D2216">
            <v>43.69</v>
          </cell>
          <cell r="E2216">
            <v>25.11</v>
          </cell>
          <cell r="I2216">
            <v>34.844999999999999</v>
          </cell>
        </row>
        <row r="2217">
          <cell r="A2217">
            <v>43118</v>
          </cell>
          <cell r="B2217">
            <v>31.82</v>
          </cell>
          <cell r="C2217">
            <v>38.61</v>
          </cell>
          <cell r="D2217">
            <v>43.78</v>
          </cell>
          <cell r="E2217">
            <v>25.04</v>
          </cell>
          <cell r="I2217">
            <v>34.8125</v>
          </cell>
        </row>
        <row r="2218">
          <cell r="A2218">
            <v>43119</v>
          </cell>
          <cell r="B2218">
            <v>31.72</v>
          </cell>
          <cell r="C2218">
            <v>38.630000000000003</v>
          </cell>
          <cell r="D2218">
            <v>43.88</v>
          </cell>
          <cell r="E2218">
            <v>25.14</v>
          </cell>
          <cell r="I2218">
            <v>34.842500000000001</v>
          </cell>
        </row>
        <row r="2219">
          <cell r="A2219">
            <v>43120</v>
          </cell>
          <cell r="B2219">
            <v>31.71</v>
          </cell>
          <cell r="C2219">
            <v>38.619999999999997</v>
          </cell>
          <cell r="D2219">
            <v>43.6</v>
          </cell>
          <cell r="E2219">
            <v>24.97</v>
          </cell>
          <cell r="I2219">
            <v>34.725000000000001</v>
          </cell>
        </row>
        <row r="2220">
          <cell r="A2220">
            <v>43121</v>
          </cell>
          <cell r="B2220">
            <v>31.71</v>
          </cell>
          <cell r="C2220">
            <v>38.619999999999997</v>
          </cell>
          <cell r="D2220">
            <v>43.6</v>
          </cell>
          <cell r="E2220">
            <v>24.97</v>
          </cell>
          <cell r="I2220">
            <v>34.725000000000001</v>
          </cell>
        </row>
        <row r="2221">
          <cell r="A2221">
            <v>43122</v>
          </cell>
          <cell r="B2221">
            <v>31.74</v>
          </cell>
          <cell r="C2221">
            <v>38.64</v>
          </cell>
          <cell r="D2221">
            <v>43.82</v>
          </cell>
          <cell r="E2221">
            <v>25.09</v>
          </cell>
          <cell r="I2221">
            <v>34.822499999999998</v>
          </cell>
        </row>
        <row r="2222">
          <cell r="A2222">
            <v>43123</v>
          </cell>
          <cell r="B2222">
            <v>31.64</v>
          </cell>
          <cell r="C2222">
            <v>38.65</v>
          </cell>
          <cell r="D2222">
            <v>44.11</v>
          </cell>
          <cell r="E2222">
            <v>25.15</v>
          </cell>
          <cell r="I2222">
            <v>34.887499999999996</v>
          </cell>
        </row>
        <row r="2223">
          <cell r="A2223">
            <v>43124</v>
          </cell>
          <cell r="B2223">
            <v>31.6</v>
          </cell>
          <cell r="C2223">
            <v>38.71</v>
          </cell>
          <cell r="D2223">
            <v>44.1</v>
          </cell>
          <cell r="E2223">
            <v>25.04</v>
          </cell>
          <cell r="I2223">
            <v>34.862499999999997</v>
          </cell>
        </row>
        <row r="2224">
          <cell r="A2224">
            <v>43125</v>
          </cell>
          <cell r="B2224">
            <v>31.35</v>
          </cell>
          <cell r="C2224">
            <v>38.67</v>
          </cell>
          <cell r="D2224">
            <v>44.41</v>
          </cell>
          <cell r="E2224">
            <v>25.02</v>
          </cell>
          <cell r="I2224">
            <v>34.862500000000004</v>
          </cell>
        </row>
        <row r="2225">
          <cell r="A2225">
            <v>43126</v>
          </cell>
          <cell r="B2225">
            <v>31.21</v>
          </cell>
          <cell r="C2225">
            <v>38.64</v>
          </cell>
          <cell r="D2225">
            <v>44.12</v>
          </cell>
          <cell r="E2225">
            <v>24.92</v>
          </cell>
          <cell r="I2225">
            <v>34.722499999999997</v>
          </cell>
        </row>
        <row r="2226">
          <cell r="A2226">
            <v>43127</v>
          </cell>
          <cell r="B2226">
            <v>31.21</v>
          </cell>
          <cell r="C2226">
            <v>38.69</v>
          </cell>
          <cell r="D2226">
            <v>44.11</v>
          </cell>
          <cell r="E2226">
            <v>24.85</v>
          </cell>
          <cell r="I2226">
            <v>34.715000000000003</v>
          </cell>
        </row>
        <row r="2227">
          <cell r="A2227">
            <v>43128</v>
          </cell>
          <cell r="B2227">
            <v>31.21</v>
          </cell>
          <cell r="C2227">
            <v>38.69</v>
          </cell>
          <cell r="D2227">
            <v>44.11</v>
          </cell>
          <cell r="E2227">
            <v>24.85</v>
          </cell>
          <cell r="I2227">
            <v>34.715000000000003</v>
          </cell>
        </row>
        <row r="2228">
          <cell r="A2228">
            <v>43129</v>
          </cell>
          <cell r="B2228">
            <v>31.2</v>
          </cell>
          <cell r="C2228">
            <v>38.49</v>
          </cell>
          <cell r="D2228">
            <v>43.88</v>
          </cell>
          <cell r="E2228">
            <v>25</v>
          </cell>
          <cell r="I2228">
            <v>34.642499999999998</v>
          </cell>
        </row>
        <row r="2229">
          <cell r="A2229">
            <v>43130</v>
          </cell>
          <cell r="B2229">
            <v>31.3</v>
          </cell>
          <cell r="C2229">
            <v>38.56</v>
          </cell>
          <cell r="D2229">
            <v>43.84</v>
          </cell>
          <cell r="E2229">
            <v>25.07</v>
          </cell>
          <cell r="I2229">
            <v>34.692500000000003</v>
          </cell>
        </row>
        <row r="2230">
          <cell r="A2230">
            <v>43131</v>
          </cell>
          <cell r="B2230">
            <v>31.23</v>
          </cell>
          <cell r="C2230">
            <v>38.58</v>
          </cell>
          <cell r="D2230">
            <v>44.02</v>
          </cell>
          <cell r="E2230">
            <v>24.95</v>
          </cell>
          <cell r="I2230">
            <v>34.695</v>
          </cell>
        </row>
        <row r="2231">
          <cell r="A2231">
            <v>43132</v>
          </cell>
          <cell r="B2231">
            <v>31.21</v>
          </cell>
          <cell r="C2231">
            <v>38.53</v>
          </cell>
          <cell r="D2231">
            <v>44.08</v>
          </cell>
          <cell r="E2231">
            <v>24.83</v>
          </cell>
          <cell r="I2231">
            <v>34.662500000000001</v>
          </cell>
        </row>
        <row r="2232">
          <cell r="A2232">
            <v>43133</v>
          </cell>
          <cell r="B2232">
            <v>31.15</v>
          </cell>
          <cell r="C2232">
            <v>38.78</v>
          </cell>
          <cell r="D2232">
            <v>44.25</v>
          </cell>
          <cell r="E2232">
            <v>24.78</v>
          </cell>
          <cell r="I2232">
            <v>34.74</v>
          </cell>
        </row>
        <row r="2233">
          <cell r="A2233">
            <v>43134</v>
          </cell>
          <cell r="B2233">
            <v>31.23</v>
          </cell>
          <cell r="C2233">
            <v>38.79</v>
          </cell>
          <cell r="D2233">
            <v>44.06</v>
          </cell>
          <cell r="E2233">
            <v>24.55</v>
          </cell>
          <cell r="I2233">
            <v>34.657499999999999</v>
          </cell>
        </row>
        <row r="2234">
          <cell r="A2234">
            <v>43135</v>
          </cell>
          <cell r="B2234">
            <v>31.23</v>
          </cell>
          <cell r="C2234">
            <v>38.79</v>
          </cell>
          <cell r="D2234">
            <v>44.06</v>
          </cell>
          <cell r="E2234">
            <v>24.55</v>
          </cell>
          <cell r="I2234">
            <v>34.657499999999999</v>
          </cell>
        </row>
        <row r="2235">
          <cell r="A2235">
            <v>43136</v>
          </cell>
          <cell r="B2235">
            <v>31.34</v>
          </cell>
          <cell r="C2235">
            <v>38.83</v>
          </cell>
          <cell r="D2235">
            <v>44.03</v>
          </cell>
          <cell r="E2235">
            <v>24.57</v>
          </cell>
          <cell r="I2235">
            <v>34.692500000000003</v>
          </cell>
        </row>
        <row r="2236">
          <cell r="A2236">
            <v>43137</v>
          </cell>
          <cell r="B2236">
            <v>31.47</v>
          </cell>
          <cell r="C2236">
            <v>38.83</v>
          </cell>
          <cell r="D2236">
            <v>43.81</v>
          </cell>
          <cell r="E2236">
            <v>24.55</v>
          </cell>
          <cell r="I2236">
            <v>34.664999999999999</v>
          </cell>
        </row>
        <row r="2237">
          <cell r="A2237">
            <v>43138</v>
          </cell>
          <cell r="B2237">
            <v>31.3</v>
          </cell>
          <cell r="C2237">
            <v>38.58</v>
          </cell>
          <cell r="D2237">
            <v>43.49</v>
          </cell>
          <cell r="E2237">
            <v>24.45</v>
          </cell>
          <cell r="I2237">
            <v>34.454999999999998</v>
          </cell>
        </row>
        <row r="2238">
          <cell r="A2238">
            <v>43139</v>
          </cell>
          <cell r="B2238">
            <v>31.47</v>
          </cell>
          <cell r="C2238">
            <v>38.46</v>
          </cell>
          <cell r="D2238">
            <v>43.54</v>
          </cell>
          <cell r="E2238">
            <v>24.37</v>
          </cell>
          <cell r="I2238">
            <v>34.46</v>
          </cell>
        </row>
        <row r="2239">
          <cell r="A2239">
            <v>43140</v>
          </cell>
          <cell r="B2239">
            <v>31.7</v>
          </cell>
          <cell r="C2239">
            <v>38.67</v>
          </cell>
          <cell r="D2239">
            <v>43.98</v>
          </cell>
          <cell r="E2239">
            <v>24.42</v>
          </cell>
          <cell r="I2239">
            <v>34.692499999999995</v>
          </cell>
        </row>
        <row r="2240">
          <cell r="A2240">
            <v>43141</v>
          </cell>
          <cell r="B2240">
            <v>31.6</v>
          </cell>
          <cell r="C2240">
            <v>38.56</v>
          </cell>
          <cell r="D2240">
            <v>43.66</v>
          </cell>
          <cell r="E2240">
            <v>24.26</v>
          </cell>
          <cell r="I2240">
            <v>34.519999999999996</v>
          </cell>
        </row>
        <row r="2241">
          <cell r="A2241">
            <v>43142</v>
          </cell>
          <cell r="B2241">
            <v>31.6</v>
          </cell>
          <cell r="C2241">
            <v>38.56</v>
          </cell>
          <cell r="D2241">
            <v>43.66</v>
          </cell>
          <cell r="E2241">
            <v>24.26</v>
          </cell>
          <cell r="I2241">
            <v>34.519999999999996</v>
          </cell>
        </row>
        <row r="2242">
          <cell r="A2242">
            <v>43143</v>
          </cell>
          <cell r="B2242">
            <v>31.47</v>
          </cell>
          <cell r="C2242">
            <v>38.44</v>
          </cell>
          <cell r="D2242">
            <v>43.35</v>
          </cell>
          <cell r="E2242">
            <v>24.39</v>
          </cell>
          <cell r="I2242">
            <v>34.412499999999994</v>
          </cell>
        </row>
        <row r="2243">
          <cell r="A2243">
            <v>43144</v>
          </cell>
          <cell r="B2243">
            <v>31.46</v>
          </cell>
          <cell r="C2243">
            <v>38.479999999999997</v>
          </cell>
          <cell r="D2243">
            <v>43.34</v>
          </cell>
          <cell r="E2243">
            <v>24.48</v>
          </cell>
          <cell r="I2243">
            <v>34.44</v>
          </cell>
        </row>
        <row r="2244">
          <cell r="A2244">
            <v>43145</v>
          </cell>
          <cell r="B2244">
            <v>31.28</v>
          </cell>
          <cell r="C2244">
            <v>38.46</v>
          </cell>
          <cell r="D2244">
            <v>43.24</v>
          </cell>
          <cell r="E2244">
            <v>24.34</v>
          </cell>
          <cell r="I2244">
            <v>34.330000000000005</v>
          </cell>
        </row>
        <row r="2245">
          <cell r="A2245">
            <v>43146</v>
          </cell>
          <cell r="B2245">
            <v>31.12</v>
          </cell>
          <cell r="C2245">
            <v>38.590000000000003</v>
          </cell>
          <cell r="D2245">
            <v>43.43</v>
          </cell>
          <cell r="E2245">
            <v>24.44</v>
          </cell>
          <cell r="I2245">
            <v>34.395000000000003</v>
          </cell>
        </row>
        <row r="2246">
          <cell r="A2246">
            <v>43147</v>
          </cell>
          <cell r="B2246">
            <v>31.09</v>
          </cell>
          <cell r="C2246">
            <v>38.71</v>
          </cell>
          <cell r="D2246">
            <v>43.68</v>
          </cell>
          <cell r="E2246">
            <v>24.44</v>
          </cell>
          <cell r="I2246">
            <v>34.479999999999997</v>
          </cell>
        </row>
        <row r="2247">
          <cell r="A2247">
            <v>43148</v>
          </cell>
          <cell r="B2247">
            <v>31.13</v>
          </cell>
          <cell r="C2247">
            <v>38.81</v>
          </cell>
          <cell r="D2247">
            <v>43.63</v>
          </cell>
          <cell r="E2247">
            <v>24.44</v>
          </cell>
          <cell r="I2247">
            <v>34.502499999999998</v>
          </cell>
        </row>
        <row r="2248">
          <cell r="A2248">
            <v>43149</v>
          </cell>
          <cell r="B2248">
            <v>31.13</v>
          </cell>
          <cell r="C2248">
            <v>38.81</v>
          </cell>
          <cell r="D2248">
            <v>43.63</v>
          </cell>
          <cell r="E2248">
            <v>24.44</v>
          </cell>
          <cell r="I2248">
            <v>34.502499999999998</v>
          </cell>
        </row>
        <row r="2249">
          <cell r="A2249">
            <v>43150</v>
          </cell>
          <cell r="B2249">
            <v>31.11</v>
          </cell>
          <cell r="C2249">
            <v>38.479999999999997</v>
          </cell>
          <cell r="D2249">
            <v>43.51</v>
          </cell>
          <cell r="E2249">
            <v>24.41</v>
          </cell>
          <cell r="I2249">
            <v>34.377499999999998</v>
          </cell>
        </row>
        <row r="2250">
          <cell r="A2250">
            <v>43151</v>
          </cell>
          <cell r="B2250">
            <v>31.27</v>
          </cell>
          <cell r="C2250">
            <v>38.57</v>
          </cell>
          <cell r="D2250">
            <v>43.542000000000002</v>
          </cell>
          <cell r="E2250">
            <v>24.45</v>
          </cell>
          <cell r="I2250">
            <v>34.457999999999998</v>
          </cell>
        </row>
        <row r="2251">
          <cell r="A2251">
            <v>43152</v>
          </cell>
          <cell r="B2251">
            <v>31.37</v>
          </cell>
          <cell r="C2251">
            <v>38.520000000000003</v>
          </cell>
          <cell r="D2251">
            <v>43.71</v>
          </cell>
          <cell r="E2251">
            <v>24.45</v>
          </cell>
          <cell r="I2251">
            <v>34.512499999999996</v>
          </cell>
        </row>
        <row r="2252">
          <cell r="A2252">
            <v>43153</v>
          </cell>
          <cell r="B2252">
            <v>31.44</v>
          </cell>
          <cell r="C2252">
            <v>38.4</v>
          </cell>
          <cell r="D2252">
            <v>43.53</v>
          </cell>
          <cell r="E2252">
            <v>24.26</v>
          </cell>
          <cell r="I2252">
            <v>34.407499999999999</v>
          </cell>
        </row>
        <row r="2253">
          <cell r="A2253">
            <v>43154</v>
          </cell>
          <cell r="B2253">
            <v>31.28</v>
          </cell>
          <cell r="C2253">
            <v>38.36</v>
          </cell>
          <cell r="D2253">
            <v>43.46</v>
          </cell>
          <cell r="E2253">
            <v>24.24</v>
          </cell>
          <cell r="I2253">
            <v>34.335000000000001</v>
          </cell>
        </row>
        <row r="2254">
          <cell r="A2254">
            <v>43155</v>
          </cell>
          <cell r="B2254">
            <v>31.32</v>
          </cell>
          <cell r="C2254">
            <v>38.340000000000003</v>
          </cell>
          <cell r="D2254">
            <v>43.36</v>
          </cell>
          <cell r="E2254">
            <v>24.14</v>
          </cell>
          <cell r="I2254">
            <v>34.29</v>
          </cell>
        </row>
        <row r="2255">
          <cell r="A2255">
            <v>43156</v>
          </cell>
          <cell r="B2255">
            <v>31.32</v>
          </cell>
          <cell r="C2255">
            <v>38.340000000000003</v>
          </cell>
          <cell r="D2255">
            <v>43.36</v>
          </cell>
          <cell r="E2255">
            <v>24.14</v>
          </cell>
          <cell r="I2255">
            <v>34.29</v>
          </cell>
        </row>
        <row r="2256">
          <cell r="A2256">
            <v>43157</v>
          </cell>
          <cell r="B2256">
            <v>31.25</v>
          </cell>
          <cell r="C2256">
            <v>38.22</v>
          </cell>
          <cell r="D2256">
            <v>43.48</v>
          </cell>
          <cell r="E2256">
            <v>24.25</v>
          </cell>
          <cell r="I2256">
            <v>34.299999999999997</v>
          </cell>
        </row>
        <row r="2257">
          <cell r="A2257">
            <v>43158</v>
          </cell>
          <cell r="B2257">
            <v>31.11</v>
          </cell>
          <cell r="C2257">
            <v>38.17</v>
          </cell>
          <cell r="D2257">
            <v>43.27</v>
          </cell>
          <cell r="E2257">
            <v>24.22</v>
          </cell>
          <cell r="I2257">
            <v>34.192500000000003</v>
          </cell>
        </row>
        <row r="2258">
          <cell r="A2258">
            <v>43159</v>
          </cell>
          <cell r="B2258">
            <v>31.3</v>
          </cell>
          <cell r="C2258">
            <v>38.11</v>
          </cell>
          <cell r="D2258">
            <v>43.35</v>
          </cell>
          <cell r="E2258">
            <v>24.13</v>
          </cell>
          <cell r="I2258">
            <v>34.222499999999997</v>
          </cell>
        </row>
        <row r="2259">
          <cell r="A2259">
            <v>43160</v>
          </cell>
          <cell r="B2259">
            <v>31.24</v>
          </cell>
          <cell r="C2259">
            <v>38</v>
          </cell>
          <cell r="D2259">
            <v>43.05</v>
          </cell>
          <cell r="E2259">
            <v>24.02</v>
          </cell>
          <cell r="I2259">
            <v>34.077500000000001</v>
          </cell>
        </row>
        <row r="2260">
          <cell r="A2260">
            <v>43161</v>
          </cell>
          <cell r="B2260">
            <v>31.29</v>
          </cell>
          <cell r="C2260">
            <v>38.21</v>
          </cell>
          <cell r="D2260">
            <v>42.93</v>
          </cell>
          <cell r="E2260">
            <v>24.06</v>
          </cell>
          <cell r="I2260">
            <v>34.122500000000002</v>
          </cell>
        </row>
        <row r="2261">
          <cell r="A2261">
            <v>43162</v>
          </cell>
          <cell r="B2261">
            <v>31.29</v>
          </cell>
          <cell r="C2261">
            <v>38.15</v>
          </cell>
          <cell r="D2261">
            <v>42.74</v>
          </cell>
          <cell r="E2261">
            <v>23.9</v>
          </cell>
          <cell r="I2261">
            <v>34.020000000000003</v>
          </cell>
        </row>
        <row r="2262">
          <cell r="A2262">
            <v>43163</v>
          </cell>
          <cell r="B2262">
            <v>31.29</v>
          </cell>
          <cell r="C2262">
            <v>38.15</v>
          </cell>
          <cell r="D2262">
            <v>42.74</v>
          </cell>
          <cell r="E2262">
            <v>23.9</v>
          </cell>
          <cell r="I2262">
            <v>34.020000000000003</v>
          </cell>
        </row>
        <row r="2263">
          <cell r="A2263">
            <v>43164</v>
          </cell>
          <cell r="B2263">
            <v>31.23</v>
          </cell>
          <cell r="C2263">
            <v>38.33</v>
          </cell>
          <cell r="D2263">
            <v>42.93</v>
          </cell>
          <cell r="E2263">
            <v>24.02</v>
          </cell>
          <cell r="I2263">
            <v>34.127500000000005</v>
          </cell>
        </row>
        <row r="2264">
          <cell r="A2264">
            <v>43165</v>
          </cell>
          <cell r="B2264">
            <v>31.22</v>
          </cell>
          <cell r="C2264">
            <v>38.380000000000003</v>
          </cell>
          <cell r="D2264">
            <v>43.07</v>
          </cell>
          <cell r="E2264">
            <v>24.06</v>
          </cell>
          <cell r="I2264">
            <v>34.182499999999997</v>
          </cell>
        </row>
        <row r="2265">
          <cell r="A2265">
            <v>43166</v>
          </cell>
          <cell r="B2265">
            <v>31.18</v>
          </cell>
          <cell r="C2265">
            <v>38.520000000000003</v>
          </cell>
          <cell r="D2265">
            <v>43.12</v>
          </cell>
          <cell r="E2265">
            <v>24.07</v>
          </cell>
          <cell r="I2265">
            <v>34.222499999999997</v>
          </cell>
        </row>
        <row r="2266">
          <cell r="A2266">
            <v>43167</v>
          </cell>
          <cell r="B2266">
            <v>31.17</v>
          </cell>
          <cell r="C2266">
            <v>38.479999999999997</v>
          </cell>
          <cell r="D2266">
            <v>43.14</v>
          </cell>
          <cell r="E2266">
            <v>24.14</v>
          </cell>
          <cell r="I2266">
            <v>34.232500000000002</v>
          </cell>
        </row>
        <row r="2267">
          <cell r="A2267">
            <v>43168</v>
          </cell>
          <cell r="B2267">
            <v>31.2</v>
          </cell>
          <cell r="C2267">
            <v>38.200000000000003</v>
          </cell>
          <cell r="D2267">
            <v>42.87</v>
          </cell>
          <cell r="E2267">
            <v>24.04</v>
          </cell>
          <cell r="I2267">
            <v>34.077500000000001</v>
          </cell>
        </row>
        <row r="2268">
          <cell r="A2268">
            <v>43169</v>
          </cell>
          <cell r="B2268">
            <v>31.22</v>
          </cell>
          <cell r="C2268">
            <v>38.229999999999997</v>
          </cell>
          <cell r="D2268">
            <v>42.75</v>
          </cell>
          <cell r="E2268">
            <v>23.92</v>
          </cell>
          <cell r="I2268">
            <v>34.03</v>
          </cell>
        </row>
        <row r="2269">
          <cell r="A2269">
            <v>43170</v>
          </cell>
          <cell r="B2269">
            <v>31.22</v>
          </cell>
          <cell r="C2269">
            <v>38.229999999999997</v>
          </cell>
          <cell r="D2269">
            <v>42.75</v>
          </cell>
          <cell r="E2269">
            <v>23.92</v>
          </cell>
          <cell r="I2269">
            <v>34.03</v>
          </cell>
        </row>
        <row r="2270">
          <cell r="A2270">
            <v>43171</v>
          </cell>
          <cell r="B2270">
            <v>31.15</v>
          </cell>
          <cell r="C2270">
            <v>38.17</v>
          </cell>
          <cell r="D2270">
            <v>42.99</v>
          </cell>
          <cell r="E2270">
            <v>24.27</v>
          </cell>
          <cell r="I2270">
            <v>34.145000000000003</v>
          </cell>
        </row>
        <row r="2271">
          <cell r="A2271">
            <v>43172</v>
          </cell>
          <cell r="B2271">
            <v>31.12</v>
          </cell>
          <cell r="C2271">
            <v>38.22</v>
          </cell>
          <cell r="D2271">
            <v>43.09</v>
          </cell>
          <cell r="E2271">
            <v>24.27</v>
          </cell>
          <cell r="I2271">
            <v>34.175000000000004</v>
          </cell>
        </row>
        <row r="2272">
          <cell r="A2272">
            <v>43173</v>
          </cell>
          <cell r="B2272">
            <v>31.05</v>
          </cell>
          <cell r="C2272">
            <v>38.299999999999997</v>
          </cell>
          <cell r="D2272">
            <v>43.22</v>
          </cell>
          <cell r="E2272">
            <v>24.17</v>
          </cell>
          <cell r="I2272">
            <v>34.185000000000002</v>
          </cell>
        </row>
        <row r="2273">
          <cell r="A2273">
            <v>43174</v>
          </cell>
          <cell r="B2273">
            <v>30.98</v>
          </cell>
          <cell r="C2273">
            <v>38.17</v>
          </cell>
          <cell r="D2273">
            <v>43.09</v>
          </cell>
          <cell r="E2273">
            <v>24.16</v>
          </cell>
          <cell r="I2273">
            <v>34.1</v>
          </cell>
        </row>
        <row r="2274">
          <cell r="A2274">
            <v>43175</v>
          </cell>
          <cell r="B2274">
            <v>31.08</v>
          </cell>
          <cell r="C2274">
            <v>38.03</v>
          </cell>
          <cell r="D2274">
            <v>43.08</v>
          </cell>
          <cell r="E2274">
            <v>23.92</v>
          </cell>
          <cell r="I2274">
            <v>34.027500000000003</v>
          </cell>
        </row>
        <row r="2275">
          <cell r="A2275">
            <v>43176</v>
          </cell>
          <cell r="B2275">
            <v>31.05</v>
          </cell>
          <cell r="C2275">
            <v>38.01</v>
          </cell>
          <cell r="D2275">
            <v>42.92</v>
          </cell>
          <cell r="E2275">
            <v>23.81</v>
          </cell>
          <cell r="I2275">
            <v>33.947499999999998</v>
          </cell>
        </row>
        <row r="2276">
          <cell r="A2276">
            <v>43177</v>
          </cell>
          <cell r="B2276">
            <v>31.05</v>
          </cell>
          <cell r="C2276">
            <v>38.01</v>
          </cell>
          <cell r="D2276">
            <v>42.92</v>
          </cell>
          <cell r="E2276">
            <v>23.81</v>
          </cell>
          <cell r="I2276">
            <v>33.947499999999998</v>
          </cell>
        </row>
        <row r="2277">
          <cell r="A2277">
            <v>43178</v>
          </cell>
          <cell r="B2277">
            <v>31.08</v>
          </cell>
          <cell r="C2277">
            <v>37.950000000000003</v>
          </cell>
          <cell r="D2277">
            <v>43.12</v>
          </cell>
          <cell r="E2277">
            <v>23.7</v>
          </cell>
          <cell r="I2277">
            <v>33.962499999999999</v>
          </cell>
        </row>
        <row r="2278">
          <cell r="A2278">
            <v>43179</v>
          </cell>
          <cell r="B2278">
            <v>31.03</v>
          </cell>
          <cell r="C2278">
            <v>38.119999999999997</v>
          </cell>
          <cell r="D2278">
            <v>43.38</v>
          </cell>
          <cell r="E2278">
            <v>23.69</v>
          </cell>
          <cell r="I2278">
            <v>34.055</v>
          </cell>
        </row>
        <row r="2279">
          <cell r="A2279">
            <v>43180</v>
          </cell>
          <cell r="B2279">
            <v>31.05</v>
          </cell>
          <cell r="C2279">
            <v>37.869999999999997</v>
          </cell>
          <cell r="D2279">
            <v>43.31</v>
          </cell>
          <cell r="E2279">
            <v>23.66</v>
          </cell>
          <cell r="I2279">
            <v>33.972500000000004</v>
          </cell>
        </row>
        <row r="2280">
          <cell r="A2280">
            <v>43181</v>
          </cell>
          <cell r="B2280">
            <v>31.01</v>
          </cell>
          <cell r="C2280">
            <v>38.159999999999997</v>
          </cell>
          <cell r="D2280">
            <v>43.74</v>
          </cell>
          <cell r="E2280">
            <v>23.82</v>
          </cell>
          <cell r="I2280">
            <v>34.182499999999997</v>
          </cell>
        </row>
        <row r="2281">
          <cell r="A2281">
            <v>43182</v>
          </cell>
          <cell r="B2281">
            <v>31.11</v>
          </cell>
          <cell r="C2281">
            <v>38.17</v>
          </cell>
          <cell r="D2281">
            <v>43.74</v>
          </cell>
          <cell r="E2281">
            <v>23.74</v>
          </cell>
          <cell r="I2281">
            <v>34.190000000000005</v>
          </cell>
        </row>
        <row r="2282">
          <cell r="A2282">
            <v>43183</v>
          </cell>
          <cell r="B2282">
            <v>31.07</v>
          </cell>
          <cell r="C2282">
            <v>38.119999999999997</v>
          </cell>
          <cell r="D2282">
            <v>43.5</v>
          </cell>
          <cell r="E2282">
            <v>23.63</v>
          </cell>
          <cell r="I2282">
            <v>34.08</v>
          </cell>
        </row>
        <row r="2283">
          <cell r="A2283">
            <v>43184</v>
          </cell>
          <cell r="B2283">
            <v>31.07</v>
          </cell>
          <cell r="C2283">
            <v>38.119999999999997</v>
          </cell>
          <cell r="D2283">
            <v>43.5</v>
          </cell>
          <cell r="E2283">
            <v>23.63</v>
          </cell>
          <cell r="I2283">
            <v>34.08</v>
          </cell>
        </row>
        <row r="2284">
          <cell r="A2284">
            <v>43185</v>
          </cell>
          <cell r="B2284">
            <v>31</v>
          </cell>
          <cell r="C2284">
            <v>38.159999999999997</v>
          </cell>
          <cell r="D2284">
            <v>43.71</v>
          </cell>
          <cell r="E2284">
            <v>23.73</v>
          </cell>
          <cell r="I2284">
            <v>34.15</v>
          </cell>
        </row>
        <row r="2285">
          <cell r="A2285">
            <v>43186</v>
          </cell>
          <cell r="B2285">
            <v>30.97</v>
          </cell>
          <cell r="C2285">
            <v>38.36</v>
          </cell>
          <cell r="D2285">
            <v>43.88</v>
          </cell>
          <cell r="E2285">
            <v>23.77</v>
          </cell>
          <cell r="I2285">
            <v>34.245000000000005</v>
          </cell>
        </row>
        <row r="2286">
          <cell r="A2286">
            <v>43187</v>
          </cell>
          <cell r="B2286">
            <v>31.05</v>
          </cell>
          <cell r="C2286">
            <v>38.36</v>
          </cell>
          <cell r="D2286">
            <v>43.83</v>
          </cell>
          <cell r="E2286">
            <v>23.63</v>
          </cell>
          <cell r="I2286">
            <v>34.217500000000001</v>
          </cell>
        </row>
        <row r="2287">
          <cell r="A2287">
            <v>43188</v>
          </cell>
          <cell r="B2287">
            <v>31.1</v>
          </cell>
          <cell r="C2287">
            <v>38.130000000000003</v>
          </cell>
          <cell r="D2287">
            <v>43.6</v>
          </cell>
          <cell r="E2287">
            <v>23.59</v>
          </cell>
          <cell r="I2287">
            <v>34.105000000000004</v>
          </cell>
        </row>
        <row r="2288">
          <cell r="A2288">
            <v>43189</v>
          </cell>
          <cell r="B2288">
            <v>31.08</v>
          </cell>
          <cell r="C2288">
            <v>38.090000000000003</v>
          </cell>
          <cell r="D2288">
            <v>43.4</v>
          </cell>
          <cell r="E2288">
            <v>23.64</v>
          </cell>
          <cell r="I2288">
            <v>34.052499999999995</v>
          </cell>
        </row>
        <row r="2289">
          <cell r="A2289">
            <v>43190</v>
          </cell>
          <cell r="B2289">
            <v>31.04</v>
          </cell>
          <cell r="C2289">
            <v>38.04</v>
          </cell>
          <cell r="D2289">
            <v>43.28</v>
          </cell>
          <cell r="E2289">
            <v>23.52</v>
          </cell>
          <cell r="I2289">
            <v>33.97</v>
          </cell>
        </row>
        <row r="2290">
          <cell r="A2290">
            <v>43191</v>
          </cell>
          <cell r="B2290">
            <v>31.04</v>
          </cell>
          <cell r="C2290">
            <v>38.04</v>
          </cell>
          <cell r="D2290">
            <v>43.28</v>
          </cell>
          <cell r="E2290">
            <v>23.52</v>
          </cell>
          <cell r="I2290">
            <v>33.97</v>
          </cell>
        </row>
        <row r="2291">
          <cell r="A2291">
            <v>43192</v>
          </cell>
          <cell r="B2291">
            <v>31</v>
          </cell>
          <cell r="C2291">
            <v>38.049999999999997</v>
          </cell>
          <cell r="D2291">
            <v>43.38</v>
          </cell>
          <cell r="E2291">
            <v>23.61</v>
          </cell>
          <cell r="I2291">
            <v>34.010000000000005</v>
          </cell>
        </row>
        <row r="2292">
          <cell r="A2292">
            <v>43193</v>
          </cell>
          <cell r="B2292">
            <v>31.05</v>
          </cell>
          <cell r="C2292">
            <v>38.020000000000003</v>
          </cell>
          <cell r="D2292">
            <v>43.47</v>
          </cell>
          <cell r="E2292">
            <v>23.58</v>
          </cell>
          <cell r="I2292">
            <v>34.03</v>
          </cell>
        </row>
        <row r="2293">
          <cell r="A2293">
            <v>43194</v>
          </cell>
          <cell r="B2293">
            <v>31.03</v>
          </cell>
          <cell r="C2293">
            <v>37.9</v>
          </cell>
          <cell r="D2293">
            <v>43.49</v>
          </cell>
          <cell r="E2293">
            <v>23.64</v>
          </cell>
          <cell r="I2293">
            <v>34.015000000000001</v>
          </cell>
        </row>
        <row r="2294">
          <cell r="A2294">
            <v>43195</v>
          </cell>
          <cell r="B2294">
            <v>31.06</v>
          </cell>
          <cell r="C2294">
            <v>37.99</v>
          </cell>
          <cell r="D2294">
            <v>43.58</v>
          </cell>
          <cell r="E2294">
            <v>23.7</v>
          </cell>
          <cell r="I2294">
            <v>34.082499999999996</v>
          </cell>
        </row>
        <row r="2295">
          <cell r="A2295">
            <v>43196</v>
          </cell>
          <cell r="B2295">
            <v>31.06</v>
          </cell>
          <cell r="C2295">
            <v>37.94</v>
          </cell>
          <cell r="D2295">
            <v>43.33</v>
          </cell>
          <cell r="E2295">
            <v>23.49</v>
          </cell>
          <cell r="I2295">
            <v>33.954999999999998</v>
          </cell>
        </row>
        <row r="2296">
          <cell r="A2296">
            <v>43197</v>
          </cell>
          <cell r="B2296">
            <v>31.06</v>
          </cell>
          <cell r="C2296">
            <v>37.94</v>
          </cell>
          <cell r="D2296">
            <v>43.33</v>
          </cell>
          <cell r="E2296">
            <v>23.49</v>
          </cell>
          <cell r="I2296">
            <v>33.954999999999998</v>
          </cell>
        </row>
        <row r="2297">
          <cell r="A2297">
            <v>43198</v>
          </cell>
          <cell r="B2297">
            <v>31.06</v>
          </cell>
          <cell r="C2297">
            <v>37.94</v>
          </cell>
          <cell r="D2297">
            <v>43.33</v>
          </cell>
          <cell r="E2297">
            <v>23.49</v>
          </cell>
          <cell r="I2297">
            <v>33.954999999999998</v>
          </cell>
        </row>
        <row r="2298">
          <cell r="A2298">
            <v>43199</v>
          </cell>
          <cell r="B2298">
            <v>31.08</v>
          </cell>
          <cell r="C2298">
            <v>37.950000000000003</v>
          </cell>
          <cell r="D2298">
            <v>43.62</v>
          </cell>
          <cell r="E2298">
            <v>23.65</v>
          </cell>
          <cell r="I2298">
            <v>34.075000000000003</v>
          </cell>
        </row>
        <row r="2299">
          <cell r="A2299">
            <v>43200</v>
          </cell>
          <cell r="B2299">
            <v>31.09</v>
          </cell>
          <cell r="C2299">
            <v>38.119999999999997</v>
          </cell>
          <cell r="D2299">
            <v>43.76</v>
          </cell>
          <cell r="E2299">
            <v>23.74</v>
          </cell>
          <cell r="I2299">
            <v>34.177500000000002</v>
          </cell>
        </row>
        <row r="2300">
          <cell r="A2300">
            <v>43201</v>
          </cell>
          <cell r="B2300">
            <v>31.04</v>
          </cell>
          <cell r="C2300">
            <v>38.19</v>
          </cell>
          <cell r="D2300">
            <v>43.83</v>
          </cell>
          <cell r="E2300">
            <v>23.87</v>
          </cell>
          <cell r="I2300">
            <v>34.232499999999995</v>
          </cell>
        </row>
        <row r="2301">
          <cell r="A2301">
            <v>43202</v>
          </cell>
          <cell r="B2301">
            <v>30.98</v>
          </cell>
          <cell r="C2301">
            <v>38.14</v>
          </cell>
          <cell r="D2301">
            <v>43.76</v>
          </cell>
          <cell r="E2301">
            <v>23.81</v>
          </cell>
          <cell r="I2301">
            <v>34.172499999999999</v>
          </cell>
        </row>
        <row r="2302">
          <cell r="A2302">
            <v>43203</v>
          </cell>
          <cell r="B2302">
            <v>31.02</v>
          </cell>
          <cell r="C2302">
            <v>38.159999999999997</v>
          </cell>
          <cell r="D2302">
            <v>43.66</v>
          </cell>
          <cell r="E2302">
            <v>23.68</v>
          </cell>
          <cell r="I2302">
            <v>34.129999999999995</v>
          </cell>
        </row>
        <row r="2303">
          <cell r="A2303">
            <v>43204</v>
          </cell>
          <cell r="B2303">
            <v>31.02</v>
          </cell>
          <cell r="C2303">
            <v>38.159999999999997</v>
          </cell>
          <cell r="D2303">
            <v>43.66</v>
          </cell>
          <cell r="E2303">
            <v>23.68</v>
          </cell>
          <cell r="I2303">
            <v>34.129999999999995</v>
          </cell>
        </row>
        <row r="2304">
          <cell r="A2304">
            <v>43205</v>
          </cell>
          <cell r="B2304">
            <v>31.02</v>
          </cell>
          <cell r="C2304">
            <v>38.159999999999997</v>
          </cell>
          <cell r="D2304">
            <v>43.66</v>
          </cell>
          <cell r="E2304">
            <v>23.68</v>
          </cell>
          <cell r="I2304">
            <v>34.129999999999995</v>
          </cell>
        </row>
        <row r="2305">
          <cell r="A2305">
            <v>43206</v>
          </cell>
          <cell r="B2305">
            <v>31.02</v>
          </cell>
          <cell r="C2305">
            <v>38.159999999999997</v>
          </cell>
          <cell r="D2305">
            <v>43.66</v>
          </cell>
          <cell r="E2305">
            <v>23.68</v>
          </cell>
          <cell r="I2305">
            <v>34.129999999999995</v>
          </cell>
        </row>
        <row r="2306">
          <cell r="A2306">
            <v>43207</v>
          </cell>
          <cell r="B2306">
            <v>31</v>
          </cell>
          <cell r="C2306">
            <v>38.19</v>
          </cell>
          <cell r="D2306">
            <v>44.27</v>
          </cell>
          <cell r="E2306">
            <v>23.89</v>
          </cell>
          <cell r="I2306">
            <v>34.337500000000006</v>
          </cell>
        </row>
        <row r="2307">
          <cell r="A2307">
            <v>43208</v>
          </cell>
          <cell r="B2307">
            <v>31.06</v>
          </cell>
          <cell r="C2307">
            <v>38.229999999999997</v>
          </cell>
          <cell r="D2307">
            <v>44.23</v>
          </cell>
          <cell r="E2307">
            <v>23.89</v>
          </cell>
          <cell r="I2307">
            <v>34.352499999999992</v>
          </cell>
        </row>
        <row r="2308">
          <cell r="A2308">
            <v>43209</v>
          </cell>
          <cell r="B2308">
            <v>31.08</v>
          </cell>
          <cell r="C2308">
            <v>38.26</v>
          </cell>
          <cell r="D2308">
            <v>43.93</v>
          </cell>
          <cell r="E2308">
            <v>23.95</v>
          </cell>
          <cell r="I2308">
            <v>34.305</v>
          </cell>
        </row>
        <row r="2309">
          <cell r="A2309">
            <v>43210</v>
          </cell>
          <cell r="B2309">
            <v>31.1</v>
          </cell>
          <cell r="C2309">
            <v>38.18</v>
          </cell>
          <cell r="D2309">
            <v>43.59</v>
          </cell>
          <cell r="E2309">
            <v>23.74</v>
          </cell>
          <cell r="I2309">
            <v>34.152500000000003</v>
          </cell>
        </row>
        <row r="2310">
          <cell r="A2310">
            <v>43211</v>
          </cell>
          <cell r="B2310">
            <v>31.17</v>
          </cell>
          <cell r="C2310">
            <v>38.15</v>
          </cell>
          <cell r="D2310">
            <v>43.47</v>
          </cell>
          <cell r="E2310">
            <v>23.6</v>
          </cell>
          <cell r="I2310">
            <v>34.097499999999997</v>
          </cell>
        </row>
        <row r="2311">
          <cell r="A2311">
            <v>43212</v>
          </cell>
          <cell r="B2311">
            <v>31.17</v>
          </cell>
          <cell r="C2311">
            <v>38.15</v>
          </cell>
          <cell r="D2311">
            <v>43.47</v>
          </cell>
          <cell r="E2311">
            <v>23.6</v>
          </cell>
          <cell r="I2311">
            <v>34.097499999999997</v>
          </cell>
        </row>
        <row r="2312">
          <cell r="A2312">
            <v>43213</v>
          </cell>
          <cell r="B2312">
            <v>31.21</v>
          </cell>
          <cell r="C2312">
            <v>38.119999999999997</v>
          </cell>
          <cell r="D2312">
            <v>43.55</v>
          </cell>
          <cell r="E2312">
            <v>23.69</v>
          </cell>
          <cell r="I2312">
            <v>34.142499999999998</v>
          </cell>
        </row>
        <row r="2313">
          <cell r="A2313">
            <v>43214</v>
          </cell>
          <cell r="B2313">
            <v>31.39</v>
          </cell>
          <cell r="C2313">
            <v>38.11</v>
          </cell>
          <cell r="D2313">
            <v>43.54</v>
          </cell>
          <cell r="E2313">
            <v>23.59</v>
          </cell>
          <cell r="I2313">
            <v>34.157499999999999</v>
          </cell>
        </row>
        <row r="2314">
          <cell r="A2314">
            <v>43215</v>
          </cell>
          <cell r="B2314">
            <v>31.3</v>
          </cell>
          <cell r="C2314">
            <v>38.08</v>
          </cell>
          <cell r="D2314">
            <v>43.57</v>
          </cell>
          <cell r="E2314">
            <v>23.51</v>
          </cell>
          <cell r="I2314">
            <v>34.114999999999995</v>
          </cell>
        </row>
        <row r="2315">
          <cell r="A2315">
            <v>43216</v>
          </cell>
          <cell r="B2315">
            <v>31.38</v>
          </cell>
          <cell r="C2315">
            <v>38.020000000000003</v>
          </cell>
          <cell r="D2315">
            <v>43.56</v>
          </cell>
          <cell r="E2315">
            <v>23.52</v>
          </cell>
          <cell r="I2315">
            <v>34.120000000000005</v>
          </cell>
        </row>
        <row r="2316">
          <cell r="A2316">
            <v>43217</v>
          </cell>
          <cell r="B2316">
            <v>31.45</v>
          </cell>
          <cell r="C2316">
            <v>37.880000000000003</v>
          </cell>
          <cell r="D2316">
            <v>43.59</v>
          </cell>
          <cell r="E2316">
            <v>23.48</v>
          </cell>
          <cell r="I2316">
            <v>34.1</v>
          </cell>
        </row>
        <row r="2317">
          <cell r="A2317">
            <v>43218</v>
          </cell>
          <cell r="B2317">
            <v>31.46</v>
          </cell>
          <cell r="C2317">
            <v>37.9</v>
          </cell>
          <cell r="D2317">
            <v>43.48</v>
          </cell>
          <cell r="E2317">
            <v>23.39</v>
          </cell>
          <cell r="I2317">
            <v>34.057500000000005</v>
          </cell>
        </row>
        <row r="2318">
          <cell r="A2318">
            <v>43219</v>
          </cell>
          <cell r="B2318">
            <v>31.46</v>
          </cell>
          <cell r="C2318">
            <v>37.9</v>
          </cell>
          <cell r="D2318">
            <v>43.48</v>
          </cell>
          <cell r="E2318">
            <v>23.39</v>
          </cell>
          <cell r="I2318">
            <v>34.057500000000005</v>
          </cell>
        </row>
        <row r="2319">
          <cell r="A2319">
            <v>43220</v>
          </cell>
          <cell r="B2319">
            <v>31.33</v>
          </cell>
          <cell r="C2319">
            <v>37.82</v>
          </cell>
          <cell r="D2319">
            <v>42.97</v>
          </cell>
          <cell r="E2319">
            <v>23.48</v>
          </cell>
          <cell r="I2319">
            <v>33.9</v>
          </cell>
        </row>
        <row r="2320">
          <cell r="A2320">
            <v>43221</v>
          </cell>
          <cell r="B2320">
            <v>31.39</v>
          </cell>
          <cell r="C2320">
            <v>37.869999999999997</v>
          </cell>
          <cell r="D2320">
            <v>42.89</v>
          </cell>
          <cell r="E2320">
            <v>23.35</v>
          </cell>
          <cell r="I2320">
            <v>33.875</v>
          </cell>
        </row>
        <row r="2321">
          <cell r="A2321">
            <v>43222</v>
          </cell>
          <cell r="B2321">
            <v>31.52</v>
          </cell>
          <cell r="C2321">
            <v>37.630000000000003</v>
          </cell>
          <cell r="D2321">
            <v>42.73</v>
          </cell>
          <cell r="E2321">
            <v>23.36</v>
          </cell>
          <cell r="I2321">
            <v>33.81</v>
          </cell>
        </row>
        <row r="2322">
          <cell r="A2322">
            <v>43223</v>
          </cell>
          <cell r="B2322">
            <v>31.54</v>
          </cell>
          <cell r="C2322">
            <v>37.56</v>
          </cell>
          <cell r="D2322">
            <v>42.67</v>
          </cell>
          <cell r="E2322">
            <v>23.42</v>
          </cell>
          <cell r="I2322">
            <v>33.797499999999999</v>
          </cell>
        </row>
        <row r="2323">
          <cell r="A2323">
            <v>43224</v>
          </cell>
          <cell r="B2323">
            <v>31.47</v>
          </cell>
          <cell r="C2323">
            <v>37.53</v>
          </cell>
          <cell r="D2323">
            <v>42.55</v>
          </cell>
          <cell r="E2323">
            <v>23.51</v>
          </cell>
          <cell r="I2323">
            <v>33.765000000000001</v>
          </cell>
        </row>
        <row r="2324">
          <cell r="A2324">
            <v>43225</v>
          </cell>
          <cell r="B2324">
            <v>31.61</v>
          </cell>
          <cell r="C2324">
            <v>37.6</v>
          </cell>
          <cell r="D2324">
            <v>42.49</v>
          </cell>
          <cell r="E2324">
            <v>23.39</v>
          </cell>
          <cell r="I2324">
            <v>33.772500000000008</v>
          </cell>
        </row>
        <row r="2325">
          <cell r="A2325">
            <v>43226</v>
          </cell>
          <cell r="B2325">
            <v>31.61</v>
          </cell>
          <cell r="C2325">
            <v>37.6</v>
          </cell>
          <cell r="D2325">
            <v>42.49</v>
          </cell>
          <cell r="E2325">
            <v>23.39</v>
          </cell>
          <cell r="I2325">
            <v>33.772500000000008</v>
          </cell>
        </row>
        <row r="2326">
          <cell r="A2326">
            <v>43227</v>
          </cell>
          <cell r="B2326">
            <v>31.55</v>
          </cell>
          <cell r="C2326">
            <v>37.590000000000003</v>
          </cell>
          <cell r="D2326">
            <v>42.58</v>
          </cell>
          <cell r="E2326">
            <v>23.5</v>
          </cell>
          <cell r="I2326">
            <v>33.805</v>
          </cell>
        </row>
        <row r="2327">
          <cell r="A2327">
            <v>43228</v>
          </cell>
          <cell r="B2327">
            <v>31.66</v>
          </cell>
          <cell r="C2327">
            <v>37.58</v>
          </cell>
          <cell r="D2327">
            <v>42.79</v>
          </cell>
          <cell r="E2327">
            <v>23.52</v>
          </cell>
          <cell r="I2327">
            <v>33.887500000000003</v>
          </cell>
        </row>
        <row r="2328">
          <cell r="A2328">
            <v>43229</v>
          </cell>
          <cell r="B2328">
            <v>31.9</v>
          </cell>
          <cell r="C2328">
            <v>37.590000000000003</v>
          </cell>
          <cell r="D2328">
            <v>43</v>
          </cell>
          <cell r="E2328">
            <v>23.45</v>
          </cell>
          <cell r="I2328">
            <v>33.984999999999999</v>
          </cell>
        </row>
        <row r="2329">
          <cell r="A2329">
            <v>43230</v>
          </cell>
          <cell r="B2329">
            <v>32</v>
          </cell>
          <cell r="C2329">
            <v>37.74</v>
          </cell>
          <cell r="D2329">
            <v>43.17</v>
          </cell>
          <cell r="E2329">
            <v>23.62</v>
          </cell>
          <cell r="I2329">
            <v>34.1325</v>
          </cell>
        </row>
        <row r="2330">
          <cell r="A2330">
            <v>43231</v>
          </cell>
          <cell r="B2330">
            <v>31.77</v>
          </cell>
          <cell r="C2330">
            <v>37.700000000000003</v>
          </cell>
          <cell r="D2330">
            <v>42.83</v>
          </cell>
          <cell r="E2330">
            <v>23.68</v>
          </cell>
          <cell r="I2330">
            <v>33.994999999999997</v>
          </cell>
        </row>
        <row r="2331">
          <cell r="A2331">
            <v>43232</v>
          </cell>
          <cell r="B2331">
            <v>31.71</v>
          </cell>
          <cell r="C2331">
            <v>37.6</v>
          </cell>
          <cell r="D2331">
            <v>42.57</v>
          </cell>
          <cell r="E2331">
            <v>23.57</v>
          </cell>
          <cell r="I2331">
            <v>33.862499999999997</v>
          </cell>
        </row>
        <row r="2332">
          <cell r="A2332">
            <v>43233</v>
          </cell>
          <cell r="B2332">
            <v>31.71</v>
          </cell>
          <cell r="C2332">
            <v>37.6</v>
          </cell>
          <cell r="D2332">
            <v>42.57</v>
          </cell>
          <cell r="E2332">
            <v>23.57</v>
          </cell>
          <cell r="I2332">
            <v>33.862499999999997</v>
          </cell>
        </row>
        <row r="2333">
          <cell r="A2333">
            <v>43234</v>
          </cell>
          <cell r="B2333">
            <v>31.65</v>
          </cell>
          <cell r="C2333">
            <v>37.68</v>
          </cell>
          <cell r="D2333">
            <v>42.76</v>
          </cell>
          <cell r="E2333">
            <v>23.69</v>
          </cell>
          <cell r="I2333">
            <v>33.945</v>
          </cell>
        </row>
        <row r="2334">
          <cell r="A2334">
            <v>43235</v>
          </cell>
          <cell r="B2334">
            <v>31.7</v>
          </cell>
          <cell r="C2334">
            <v>37.630000000000003</v>
          </cell>
          <cell r="D2334">
            <v>42.81</v>
          </cell>
          <cell r="E2334">
            <v>23.62</v>
          </cell>
          <cell r="I2334">
            <v>33.94</v>
          </cell>
        </row>
        <row r="2335">
          <cell r="A2335">
            <v>43236</v>
          </cell>
          <cell r="B2335">
            <v>31.96</v>
          </cell>
          <cell r="C2335">
            <v>37.619999999999997</v>
          </cell>
          <cell r="D2335">
            <v>42.95</v>
          </cell>
          <cell r="E2335">
            <v>23.65</v>
          </cell>
          <cell r="I2335">
            <v>34.045000000000002</v>
          </cell>
        </row>
        <row r="2336">
          <cell r="A2336">
            <v>43237</v>
          </cell>
          <cell r="B2336">
            <v>31.87</v>
          </cell>
          <cell r="C2336">
            <v>37.46</v>
          </cell>
          <cell r="D2336">
            <v>42.98</v>
          </cell>
          <cell r="E2336">
            <v>23.73</v>
          </cell>
          <cell r="I2336">
            <v>34.01</v>
          </cell>
        </row>
        <row r="2337">
          <cell r="A2337">
            <v>43238</v>
          </cell>
          <cell r="B2337">
            <v>31.93</v>
          </cell>
          <cell r="C2337">
            <v>37.5</v>
          </cell>
          <cell r="D2337">
            <v>42.96</v>
          </cell>
          <cell r="E2337">
            <v>23.72</v>
          </cell>
          <cell r="I2337">
            <v>34.027500000000003</v>
          </cell>
        </row>
        <row r="2338">
          <cell r="A2338">
            <v>43239</v>
          </cell>
          <cell r="B2338">
            <v>32.04</v>
          </cell>
          <cell r="C2338">
            <v>37.549999999999997</v>
          </cell>
          <cell r="D2338">
            <v>42.87</v>
          </cell>
          <cell r="E2338">
            <v>23.67</v>
          </cell>
          <cell r="I2338">
            <v>34.032499999999999</v>
          </cell>
        </row>
        <row r="2339">
          <cell r="A2339">
            <v>43240</v>
          </cell>
          <cell r="B2339">
            <v>32.04</v>
          </cell>
          <cell r="C2339">
            <v>37.549999999999997</v>
          </cell>
          <cell r="D2339">
            <v>42.87</v>
          </cell>
          <cell r="E2339">
            <v>23.67</v>
          </cell>
          <cell r="I2339">
            <v>34.032499999999999</v>
          </cell>
        </row>
        <row r="2340">
          <cell r="A2340">
            <v>43241</v>
          </cell>
          <cell r="B2340">
            <v>32.020000000000003</v>
          </cell>
          <cell r="C2340">
            <v>37.42</v>
          </cell>
          <cell r="D2340">
            <v>42.91</v>
          </cell>
          <cell r="E2340">
            <v>23.82</v>
          </cell>
          <cell r="I2340">
            <v>34.042499999999997</v>
          </cell>
        </row>
        <row r="2341">
          <cell r="A2341">
            <v>43242</v>
          </cell>
          <cell r="B2341">
            <v>31.95</v>
          </cell>
          <cell r="C2341">
            <v>37.479999999999997</v>
          </cell>
          <cell r="D2341">
            <v>42.7</v>
          </cell>
          <cell r="E2341">
            <v>23.98</v>
          </cell>
          <cell r="I2341">
            <v>34.027499999999996</v>
          </cell>
        </row>
        <row r="2342">
          <cell r="A2342">
            <v>43243</v>
          </cell>
          <cell r="B2342">
            <v>31.86</v>
          </cell>
          <cell r="C2342">
            <v>37.36</v>
          </cell>
          <cell r="D2342">
            <v>42.61</v>
          </cell>
          <cell r="E2342">
            <v>23.91</v>
          </cell>
          <cell r="I2342">
            <v>33.935000000000002</v>
          </cell>
        </row>
        <row r="2343">
          <cell r="A2343">
            <v>43244</v>
          </cell>
          <cell r="B2343">
            <v>31.93</v>
          </cell>
          <cell r="C2343">
            <v>37.18</v>
          </cell>
          <cell r="D2343">
            <v>42.47</v>
          </cell>
          <cell r="E2343">
            <v>23.88</v>
          </cell>
          <cell r="I2343">
            <v>33.865000000000002</v>
          </cell>
        </row>
        <row r="2344">
          <cell r="A2344">
            <v>43245</v>
          </cell>
          <cell r="B2344">
            <v>31.93</v>
          </cell>
          <cell r="C2344">
            <v>37.18</v>
          </cell>
          <cell r="D2344">
            <v>42.47</v>
          </cell>
          <cell r="E2344">
            <v>23.88</v>
          </cell>
          <cell r="I2344">
            <v>33.865000000000002</v>
          </cell>
        </row>
        <row r="2345">
          <cell r="A2345">
            <v>43246</v>
          </cell>
          <cell r="B2345">
            <v>31.93</v>
          </cell>
          <cell r="C2345">
            <v>37.18</v>
          </cell>
          <cell r="D2345">
            <v>42.47</v>
          </cell>
          <cell r="E2345">
            <v>23.88</v>
          </cell>
          <cell r="I2345">
            <v>33.865000000000002</v>
          </cell>
        </row>
        <row r="2346">
          <cell r="A2346">
            <v>43247</v>
          </cell>
          <cell r="B2346">
            <v>31.93</v>
          </cell>
          <cell r="C2346">
            <v>37.18</v>
          </cell>
          <cell r="D2346">
            <v>42.47</v>
          </cell>
          <cell r="E2346">
            <v>23.88</v>
          </cell>
          <cell r="I2346">
            <v>33.865000000000002</v>
          </cell>
        </row>
        <row r="2347">
          <cell r="A2347">
            <v>43248</v>
          </cell>
          <cell r="B2347">
            <v>31.7</v>
          </cell>
          <cell r="C2347">
            <v>36.93</v>
          </cell>
          <cell r="D2347">
            <v>42.03</v>
          </cell>
          <cell r="E2347">
            <v>23.74</v>
          </cell>
          <cell r="I2347">
            <v>33.6</v>
          </cell>
        </row>
        <row r="2348">
          <cell r="A2348">
            <v>43249</v>
          </cell>
          <cell r="B2348">
            <v>31.86</v>
          </cell>
          <cell r="C2348">
            <v>37.020000000000003</v>
          </cell>
          <cell r="D2348">
            <v>42.1</v>
          </cell>
          <cell r="E2348">
            <v>23.72</v>
          </cell>
          <cell r="I2348">
            <v>33.674999999999997</v>
          </cell>
        </row>
        <row r="2349">
          <cell r="A2349">
            <v>43250</v>
          </cell>
          <cell r="B2349">
            <v>31.92</v>
          </cell>
          <cell r="C2349">
            <v>36.64</v>
          </cell>
          <cell r="D2349">
            <v>42.12</v>
          </cell>
          <cell r="E2349">
            <v>23.65</v>
          </cell>
          <cell r="I2349">
            <v>33.582500000000003</v>
          </cell>
        </row>
        <row r="2350">
          <cell r="A2350">
            <v>43251</v>
          </cell>
          <cell r="B2350">
            <v>31.87</v>
          </cell>
          <cell r="C2350">
            <v>36.950000000000003</v>
          </cell>
          <cell r="D2350">
            <v>42.18</v>
          </cell>
          <cell r="E2350">
            <v>23.85</v>
          </cell>
          <cell r="I2350">
            <v>33.712499999999999</v>
          </cell>
        </row>
        <row r="2351">
          <cell r="A2351">
            <v>43252</v>
          </cell>
          <cell r="B2351">
            <v>31.92</v>
          </cell>
          <cell r="C2351">
            <v>37.119999999999997</v>
          </cell>
          <cell r="D2351">
            <v>42.21</v>
          </cell>
          <cell r="E2351">
            <v>23.89</v>
          </cell>
          <cell r="I2351">
            <v>33.784999999999997</v>
          </cell>
        </row>
        <row r="2352">
          <cell r="A2352">
            <v>43253</v>
          </cell>
          <cell r="B2352">
            <v>31.86</v>
          </cell>
          <cell r="C2352">
            <v>37.020000000000003</v>
          </cell>
          <cell r="D2352">
            <v>42.02</v>
          </cell>
          <cell r="E2352">
            <v>23.67</v>
          </cell>
          <cell r="I2352">
            <v>33.642499999999998</v>
          </cell>
        </row>
        <row r="2353">
          <cell r="A2353">
            <v>43254</v>
          </cell>
          <cell r="B2353">
            <v>31.86</v>
          </cell>
          <cell r="C2353">
            <v>37.020000000000003</v>
          </cell>
          <cell r="D2353">
            <v>42.02</v>
          </cell>
          <cell r="E2353">
            <v>23.67</v>
          </cell>
          <cell r="I2353">
            <v>33.642499999999998</v>
          </cell>
        </row>
        <row r="2354">
          <cell r="A2354">
            <v>43255</v>
          </cell>
          <cell r="B2354">
            <v>31.86</v>
          </cell>
          <cell r="C2354">
            <v>37.01</v>
          </cell>
          <cell r="D2354">
            <v>42.39</v>
          </cell>
          <cell r="E2354">
            <v>23.94</v>
          </cell>
          <cell r="I2354">
            <v>33.800000000000004</v>
          </cell>
        </row>
        <row r="2355">
          <cell r="A2355">
            <v>43256</v>
          </cell>
          <cell r="B2355">
            <v>31.84</v>
          </cell>
          <cell r="C2355">
            <v>37.049999999999997</v>
          </cell>
          <cell r="D2355">
            <v>42.2</v>
          </cell>
          <cell r="E2355">
            <v>24.09</v>
          </cell>
          <cell r="I2355">
            <v>33.795000000000002</v>
          </cell>
        </row>
        <row r="2356">
          <cell r="A2356">
            <v>43257</v>
          </cell>
          <cell r="B2356">
            <v>31.77</v>
          </cell>
          <cell r="C2356">
            <v>37.06</v>
          </cell>
          <cell r="D2356">
            <v>42.43</v>
          </cell>
          <cell r="E2356">
            <v>24.07</v>
          </cell>
          <cell r="I2356">
            <v>33.832499999999996</v>
          </cell>
        </row>
        <row r="2357">
          <cell r="A2357">
            <v>43258</v>
          </cell>
          <cell r="B2357">
            <v>31.7</v>
          </cell>
          <cell r="C2357">
            <v>37.200000000000003</v>
          </cell>
          <cell r="D2357">
            <v>42.41</v>
          </cell>
          <cell r="E2357">
            <v>24.08</v>
          </cell>
          <cell r="I2357">
            <v>33.847499999999997</v>
          </cell>
        </row>
        <row r="2358">
          <cell r="A2358">
            <v>43259</v>
          </cell>
          <cell r="B2358">
            <v>31.88</v>
          </cell>
          <cell r="C2358">
            <v>37.472499999999997</v>
          </cell>
          <cell r="D2358">
            <v>42.622500000000002</v>
          </cell>
          <cell r="E2358">
            <v>24.052499999999998</v>
          </cell>
          <cell r="I2358">
            <v>34.006875000000001</v>
          </cell>
        </row>
        <row r="2359">
          <cell r="A2359">
            <v>43260</v>
          </cell>
          <cell r="B2359">
            <v>31.91</v>
          </cell>
          <cell r="C2359">
            <v>37.297499999999999</v>
          </cell>
          <cell r="D2359">
            <v>42.483750000000001</v>
          </cell>
          <cell r="E2359">
            <v>23.783750000000001</v>
          </cell>
          <cell r="I2359">
            <v>33.868749999999999</v>
          </cell>
        </row>
        <row r="2360">
          <cell r="A2360">
            <v>43261</v>
          </cell>
          <cell r="B2360">
            <v>31.91</v>
          </cell>
          <cell r="C2360">
            <v>37.297499999999999</v>
          </cell>
          <cell r="D2360">
            <v>42.483750000000001</v>
          </cell>
          <cell r="E2360">
            <v>23.783750000000001</v>
          </cell>
          <cell r="I2360">
            <v>33.868749999999999</v>
          </cell>
        </row>
        <row r="2361">
          <cell r="A2361">
            <v>43262</v>
          </cell>
          <cell r="B2361">
            <v>31.86</v>
          </cell>
          <cell r="C2361">
            <v>37.4</v>
          </cell>
          <cell r="D2361">
            <v>42.56</v>
          </cell>
          <cell r="E2361">
            <v>23.97</v>
          </cell>
          <cell r="I2361">
            <v>33.947499999999998</v>
          </cell>
        </row>
        <row r="2362">
          <cell r="A2362">
            <v>43263</v>
          </cell>
          <cell r="B2362">
            <v>31.9</v>
          </cell>
          <cell r="C2362">
            <v>37.31</v>
          </cell>
          <cell r="D2362">
            <v>42.43</v>
          </cell>
          <cell r="E2362">
            <v>23.99</v>
          </cell>
          <cell r="I2362">
            <v>33.907500000000006</v>
          </cell>
        </row>
        <row r="2363">
          <cell r="A2363">
            <v>43264</v>
          </cell>
          <cell r="B2363">
            <v>31.95</v>
          </cell>
          <cell r="C2363">
            <v>37.33</v>
          </cell>
          <cell r="D2363">
            <v>42.51</v>
          </cell>
          <cell r="E2363">
            <v>23.93</v>
          </cell>
          <cell r="I2363">
            <v>33.93</v>
          </cell>
        </row>
        <row r="2364">
          <cell r="A2364">
            <v>43265</v>
          </cell>
          <cell r="B2364">
            <v>31.98</v>
          </cell>
          <cell r="C2364">
            <v>37.53</v>
          </cell>
          <cell r="D2364">
            <v>42.58</v>
          </cell>
          <cell r="E2364">
            <v>23.97</v>
          </cell>
          <cell r="I2364">
            <v>34.015000000000001</v>
          </cell>
        </row>
        <row r="2365">
          <cell r="A2365">
            <v>43266</v>
          </cell>
          <cell r="B2365">
            <v>32.17</v>
          </cell>
          <cell r="C2365">
            <v>37.04</v>
          </cell>
          <cell r="D2365">
            <v>42.46</v>
          </cell>
          <cell r="E2365">
            <v>23.76</v>
          </cell>
          <cell r="I2365">
            <v>33.857500000000002</v>
          </cell>
        </row>
        <row r="2366">
          <cell r="A2366">
            <v>43267</v>
          </cell>
          <cell r="B2366">
            <v>32.299999999999997</v>
          </cell>
          <cell r="C2366">
            <v>37.130000000000003</v>
          </cell>
          <cell r="D2366">
            <v>42.38</v>
          </cell>
          <cell r="E2366">
            <v>23.72</v>
          </cell>
          <cell r="I2366">
            <v>33.8825</v>
          </cell>
        </row>
        <row r="2367">
          <cell r="A2367">
            <v>43268</v>
          </cell>
          <cell r="B2367">
            <v>32.299999999999997</v>
          </cell>
          <cell r="C2367">
            <v>37.130000000000003</v>
          </cell>
          <cell r="D2367">
            <v>42.38</v>
          </cell>
          <cell r="E2367">
            <v>23.72</v>
          </cell>
          <cell r="I2367">
            <v>33.8825</v>
          </cell>
        </row>
        <row r="2368">
          <cell r="A2368">
            <v>43269</v>
          </cell>
          <cell r="B2368">
            <v>32.58</v>
          </cell>
          <cell r="C2368">
            <v>37.56</v>
          </cell>
          <cell r="D2368">
            <v>43.05</v>
          </cell>
          <cell r="E2368">
            <v>23.98</v>
          </cell>
          <cell r="I2368">
            <v>34.292499999999997</v>
          </cell>
        </row>
        <row r="2369">
          <cell r="A2369">
            <v>43270</v>
          </cell>
          <cell r="B2369">
            <v>32.479999999999997</v>
          </cell>
          <cell r="C2369">
            <v>37.6</v>
          </cell>
          <cell r="D2369">
            <v>42.89</v>
          </cell>
          <cell r="E2369">
            <v>23.86</v>
          </cell>
          <cell r="I2369">
            <v>34.207499999999996</v>
          </cell>
        </row>
        <row r="2370">
          <cell r="A2370">
            <v>43271</v>
          </cell>
          <cell r="B2370">
            <v>32.590000000000003</v>
          </cell>
          <cell r="C2370">
            <v>37.56</v>
          </cell>
          <cell r="D2370">
            <v>42.73</v>
          </cell>
          <cell r="E2370">
            <v>23.82</v>
          </cell>
          <cell r="I2370">
            <v>34.174999999999997</v>
          </cell>
        </row>
        <row r="2371">
          <cell r="A2371">
            <v>43272</v>
          </cell>
          <cell r="B2371">
            <v>32.700000000000003</v>
          </cell>
          <cell r="C2371">
            <v>37.65</v>
          </cell>
          <cell r="D2371">
            <v>42.85</v>
          </cell>
          <cell r="E2371">
            <v>23.79</v>
          </cell>
          <cell r="I2371">
            <v>34.247499999999995</v>
          </cell>
        </row>
        <row r="2372">
          <cell r="A2372">
            <v>43273</v>
          </cell>
          <cell r="B2372">
            <v>32.729999999999997</v>
          </cell>
          <cell r="C2372">
            <v>37.799999999999997</v>
          </cell>
          <cell r="D2372">
            <v>43.2</v>
          </cell>
          <cell r="E2372">
            <v>23.91</v>
          </cell>
          <cell r="I2372">
            <v>34.410000000000004</v>
          </cell>
        </row>
        <row r="2373">
          <cell r="A2373">
            <v>43274</v>
          </cell>
          <cell r="B2373">
            <v>32.78</v>
          </cell>
          <cell r="C2373">
            <v>38.04</v>
          </cell>
          <cell r="D2373">
            <v>43.29</v>
          </cell>
          <cell r="E2373">
            <v>23.99</v>
          </cell>
          <cell r="I2373">
            <v>34.524999999999999</v>
          </cell>
        </row>
        <row r="2374">
          <cell r="A2374">
            <v>43275</v>
          </cell>
          <cell r="B2374">
            <v>32.78</v>
          </cell>
          <cell r="C2374">
            <v>38.04</v>
          </cell>
          <cell r="D2374">
            <v>43.29</v>
          </cell>
          <cell r="E2374">
            <v>23.99</v>
          </cell>
          <cell r="I2374">
            <v>34.524999999999999</v>
          </cell>
        </row>
        <row r="2375">
          <cell r="A2375">
            <v>43276</v>
          </cell>
          <cell r="B2375">
            <v>32.799999999999997</v>
          </cell>
          <cell r="C2375">
            <v>38.03</v>
          </cell>
          <cell r="D2375">
            <v>43.3</v>
          </cell>
          <cell r="E2375">
            <v>24.09</v>
          </cell>
          <cell r="I2375">
            <v>34.555</v>
          </cell>
        </row>
        <row r="2376">
          <cell r="A2376">
            <v>43277</v>
          </cell>
          <cell r="B2376">
            <v>32.81</v>
          </cell>
          <cell r="C2376">
            <v>38.26</v>
          </cell>
          <cell r="D2376">
            <v>43.41</v>
          </cell>
          <cell r="E2376">
            <v>24.08</v>
          </cell>
          <cell r="I2376">
            <v>34.64</v>
          </cell>
        </row>
        <row r="2377">
          <cell r="A2377">
            <v>43278</v>
          </cell>
          <cell r="B2377">
            <v>32.840000000000003</v>
          </cell>
          <cell r="C2377">
            <v>38.08</v>
          </cell>
          <cell r="D2377">
            <v>43.23</v>
          </cell>
          <cell r="E2377">
            <v>24.01</v>
          </cell>
          <cell r="I2377">
            <v>34.54</v>
          </cell>
        </row>
        <row r="2378">
          <cell r="A2378">
            <v>43279</v>
          </cell>
          <cell r="B2378">
            <v>32.880000000000003</v>
          </cell>
          <cell r="C2378">
            <v>37.83</v>
          </cell>
          <cell r="D2378">
            <v>42.92</v>
          </cell>
          <cell r="E2378">
            <v>23.9</v>
          </cell>
          <cell r="I2378">
            <v>34.3825</v>
          </cell>
        </row>
        <row r="2379">
          <cell r="A2379">
            <v>43280</v>
          </cell>
          <cell r="B2379">
            <v>33.03</v>
          </cell>
          <cell r="C2379">
            <v>38</v>
          </cell>
          <cell r="D2379">
            <v>42.99</v>
          </cell>
          <cell r="E2379">
            <v>24</v>
          </cell>
          <cell r="I2379">
            <v>34.505000000000003</v>
          </cell>
        </row>
        <row r="2380">
          <cell r="A2380">
            <v>43281</v>
          </cell>
          <cell r="B2380">
            <v>32.979999999999997</v>
          </cell>
          <cell r="C2380">
            <v>38.22</v>
          </cell>
          <cell r="D2380">
            <v>43.11</v>
          </cell>
          <cell r="E2380">
            <v>24.02</v>
          </cell>
          <cell r="I2380">
            <v>34.582499999999996</v>
          </cell>
        </row>
        <row r="2381">
          <cell r="A2381">
            <v>43282</v>
          </cell>
          <cell r="B2381">
            <v>32.979999999999997</v>
          </cell>
          <cell r="C2381">
            <v>38.22</v>
          </cell>
          <cell r="D2381">
            <v>43.11</v>
          </cell>
          <cell r="E2381">
            <v>24.02</v>
          </cell>
          <cell r="I2381">
            <v>34.582499999999996</v>
          </cell>
        </row>
        <row r="2382">
          <cell r="A2382">
            <v>43283</v>
          </cell>
          <cell r="B2382">
            <v>32.93</v>
          </cell>
          <cell r="C2382">
            <v>38.200000000000003</v>
          </cell>
          <cell r="D2382">
            <v>43.24</v>
          </cell>
          <cell r="E2382">
            <v>24.1</v>
          </cell>
          <cell r="I2382">
            <v>34.6175</v>
          </cell>
        </row>
        <row r="2383">
          <cell r="A2383">
            <v>43284</v>
          </cell>
          <cell r="B2383">
            <v>33.07</v>
          </cell>
          <cell r="C2383">
            <v>38.25</v>
          </cell>
          <cell r="D2383">
            <v>43.21</v>
          </cell>
          <cell r="E2383">
            <v>24.01</v>
          </cell>
          <cell r="I2383">
            <v>34.634999999999998</v>
          </cell>
        </row>
        <row r="2384">
          <cell r="A2384">
            <v>43285</v>
          </cell>
          <cell r="B2384">
            <v>32.97</v>
          </cell>
          <cell r="C2384">
            <v>38.26</v>
          </cell>
          <cell r="D2384">
            <v>43.31</v>
          </cell>
          <cell r="E2384">
            <v>24.12</v>
          </cell>
          <cell r="I2384">
            <v>34.664999999999999</v>
          </cell>
        </row>
        <row r="2385">
          <cell r="A2385">
            <v>43286</v>
          </cell>
          <cell r="B2385">
            <v>33.049999999999997</v>
          </cell>
          <cell r="C2385">
            <v>38.35</v>
          </cell>
          <cell r="D2385">
            <v>43.53</v>
          </cell>
          <cell r="E2385">
            <v>24.13</v>
          </cell>
          <cell r="I2385">
            <v>34.765000000000001</v>
          </cell>
        </row>
        <row r="2386">
          <cell r="A2386">
            <v>43287</v>
          </cell>
          <cell r="B2386">
            <v>33.049999999999997</v>
          </cell>
          <cell r="C2386">
            <v>38.450000000000003</v>
          </cell>
          <cell r="D2386">
            <v>43.48</v>
          </cell>
          <cell r="E2386">
            <v>24.14</v>
          </cell>
          <cell r="I2386">
            <v>34.78</v>
          </cell>
        </row>
        <row r="2387">
          <cell r="A2387">
            <v>43288</v>
          </cell>
          <cell r="B2387">
            <v>33.020000000000003</v>
          </cell>
          <cell r="C2387">
            <v>38.46</v>
          </cell>
          <cell r="D2387">
            <v>43.36</v>
          </cell>
          <cell r="E2387">
            <v>24.08</v>
          </cell>
          <cell r="I2387">
            <v>34.730000000000004</v>
          </cell>
        </row>
        <row r="2388">
          <cell r="A2388">
            <v>43289</v>
          </cell>
          <cell r="B2388">
            <v>33.020000000000003</v>
          </cell>
          <cell r="C2388">
            <v>38.46</v>
          </cell>
          <cell r="D2388">
            <v>43.36</v>
          </cell>
          <cell r="E2388">
            <v>24.08</v>
          </cell>
          <cell r="I2388">
            <v>34.730000000000004</v>
          </cell>
        </row>
        <row r="2389">
          <cell r="A2389">
            <v>43290</v>
          </cell>
          <cell r="B2389">
            <v>32.97</v>
          </cell>
          <cell r="C2389">
            <v>38.54</v>
          </cell>
          <cell r="D2389">
            <v>43.62</v>
          </cell>
          <cell r="E2389">
            <v>24.27</v>
          </cell>
          <cell r="I2389">
            <v>34.85</v>
          </cell>
        </row>
        <row r="2390">
          <cell r="A2390">
            <v>43291</v>
          </cell>
          <cell r="B2390">
            <v>32.909999999999997</v>
          </cell>
          <cell r="C2390">
            <v>38.520000000000003</v>
          </cell>
          <cell r="D2390">
            <v>43.46</v>
          </cell>
          <cell r="E2390">
            <v>24.34</v>
          </cell>
          <cell r="I2390">
            <v>34.807500000000005</v>
          </cell>
        </row>
        <row r="2391">
          <cell r="A2391">
            <v>43292</v>
          </cell>
          <cell r="B2391">
            <v>33.090000000000003</v>
          </cell>
          <cell r="C2391">
            <v>38.6</v>
          </cell>
          <cell r="D2391">
            <v>43.7</v>
          </cell>
          <cell r="E2391">
            <v>24.27</v>
          </cell>
          <cell r="I2391">
            <v>34.914999999999999</v>
          </cell>
        </row>
        <row r="2392">
          <cell r="A2392">
            <v>43293</v>
          </cell>
          <cell r="B2392">
            <v>33.19</v>
          </cell>
          <cell r="C2392">
            <v>38.549999999999997</v>
          </cell>
          <cell r="D2392">
            <v>43.63</v>
          </cell>
          <cell r="E2392">
            <v>24.18</v>
          </cell>
          <cell r="I2392">
            <v>34.887500000000003</v>
          </cell>
        </row>
        <row r="2393">
          <cell r="A2393">
            <v>43294</v>
          </cell>
          <cell r="B2393">
            <v>33.03</v>
          </cell>
          <cell r="C2393">
            <v>38.36</v>
          </cell>
          <cell r="D2393">
            <v>43.37</v>
          </cell>
          <cell r="E2393">
            <v>24.24</v>
          </cell>
          <cell r="I2393">
            <v>34.75</v>
          </cell>
        </row>
        <row r="2394">
          <cell r="A2394">
            <v>43295</v>
          </cell>
          <cell r="B2394">
            <v>33.18</v>
          </cell>
          <cell r="C2394">
            <v>38.36</v>
          </cell>
          <cell r="D2394">
            <v>43.2</v>
          </cell>
          <cell r="E2394">
            <v>24.09</v>
          </cell>
          <cell r="I2394">
            <v>34.707499999999996</v>
          </cell>
        </row>
        <row r="2395">
          <cell r="A2395">
            <v>43296</v>
          </cell>
          <cell r="B2395">
            <v>33.18</v>
          </cell>
          <cell r="C2395">
            <v>38.36</v>
          </cell>
          <cell r="D2395">
            <v>43.2</v>
          </cell>
          <cell r="E2395">
            <v>24.09</v>
          </cell>
          <cell r="I2395">
            <v>34.707499999999996</v>
          </cell>
        </row>
        <row r="2396">
          <cell r="A2396">
            <v>43297</v>
          </cell>
          <cell r="B2396">
            <v>33.130000000000003</v>
          </cell>
          <cell r="C2396">
            <v>38.5</v>
          </cell>
          <cell r="D2396">
            <v>43.65</v>
          </cell>
          <cell r="E2396">
            <v>24.35</v>
          </cell>
          <cell r="I2396">
            <v>34.907499999999999</v>
          </cell>
        </row>
        <row r="2397">
          <cell r="A2397">
            <v>43298</v>
          </cell>
          <cell r="B2397">
            <v>33.1</v>
          </cell>
          <cell r="C2397">
            <v>38.54</v>
          </cell>
          <cell r="D2397">
            <v>43.59</v>
          </cell>
          <cell r="E2397">
            <v>24.26</v>
          </cell>
          <cell r="I2397">
            <v>34.872500000000002</v>
          </cell>
        </row>
        <row r="2398">
          <cell r="A2398">
            <v>43299</v>
          </cell>
          <cell r="B2398">
            <v>33.18</v>
          </cell>
          <cell r="C2398">
            <v>38.47</v>
          </cell>
          <cell r="D2398">
            <v>43.28</v>
          </cell>
          <cell r="E2398">
            <v>24.24</v>
          </cell>
          <cell r="I2398">
            <v>34.792500000000004</v>
          </cell>
        </row>
        <row r="2399">
          <cell r="A2399">
            <v>43300</v>
          </cell>
          <cell r="B2399">
            <v>33.200000000000003</v>
          </cell>
          <cell r="C2399">
            <v>38.46</v>
          </cell>
          <cell r="D2399">
            <v>43.18</v>
          </cell>
          <cell r="E2399">
            <v>24.39</v>
          </cell>
          <cell r="I2399">
            <v>34.807500000000005</v>
          </cell>
        </row>
        <row r="2400">
          <cell r="A2400">
            <v>43301</v>
          </cell>
          <cell r="B2400">
            <v>33.32</v>
          </cell>
          <cell r="C2400">
            <v>38.58</v>
          </cell>
          <cell r="D2400">
            <v>43.13</v>
          </cell>
          <cell r="E2400">
            <v>24.19</v>
          </cell>
          <cell r="I2400">
            <v>34.805</v>
          </cell>
        </row>
        <row r="2401">
          <cell r="A2401">
            <v>43302</v>
          </cell>
          <cell r="B2401">
            <v>33.25</v>
          </cell>
          <cell r="C2401">
            <v>38.5</v>
          </cell>
          <cell r="D2401">
            <v>42.91</v>
          </cell>
          <cell r="E2401">
            <v>24.11</v>
          </cell>
          <cell r="I2401">
            <v>34.692499999999995</v>
          </cell>
        </row>
        <row r="2402">
          <cell r="A2402">
            <v>43303</v>
          </cell>
          <cell r="B2402">
            <v>33.25</v>
          </cell>
          <cell r="C2402">
            <v>38.5</v>
          </cell>
          <cell r="D2402">
            <v>42.91</v>
          </cell>
          <cell r="E2402">
            <v>24.11</v>
          </cell>
          <cell r="I2402">
            <v>34.692499999999995</v>
          </cell>
        </row>
        <row r="2403">
          <cell r="A2403">
            <v>43304</v>
          </cell>
          <cell r="B2403">
            <v>33.17</v>
          </cell>
          <cell r="C2403">
            <v>38.74</v>
          </cell>
          <cell r="D2403">
            <v>43.4</v>
          </cell>
          <cell r="E2403">
            <v>24.36</v>
          </cell>
          <cell r="I2403">
            <v>34.917500000000004</v>
          </cell>
        </row>
        <row r="2404">
          <cell r="A2404">
            <v>43305</v>
          </cell>
          <cell r="B2404">
            <v>33.31</v>
          </cell>
          <cell r="C2404">
            <v>38.74</v>
          </cell>
          <cell r="D2404">
            <v>43.44</v>
          </cell>
          <cell r="E2404">
            <v>24.3</v>
          </cell>
          <cell r="I2404">
            <v>34.947500000000005</v>
          </cell>
        </row>
        <row r="2405">
          <cell r="A2405">
            <v>43306</v>
          </cell>
          <cell r="B2405">
            <v>33.229999999999997</v>
          </cell>
          <cell r="C2405">
            <v>38.659999999999997</v>
          </cell>
          <cell r="D2405">
            <v>43.5</v>
          </cell>
          <cell r="E2405">
            <v>24.39</v>
          </cell>
          <cell r="I2405">
            <v>34.944999999999993</v>
          </cell>
        </row>
        <row r="2406">
          <cell r="A2406">
            <v>43307</v>
          </cell>
          <cell r="B2406">
            <v>33.03</v>
          </cell>
          <cell r="C2406">
            <v>38.56</v>
          </cell>
          <cell r="D2406">
            <v>43.42</v>
          </cell>
          <cell r="E2406">
            <v>24.36</v>
          </cell>
          <cell r="I2406">
            <v>34.842500000000001</v>
          </cell>
        </row>
        <row r="2407">
          <cell r="A2407">
            <v>43308</v>
          </cell>
          <cell r="B2407">
            <v>33.130000000000003</v>
          </cell>
          <cell r="C2407">
            <v>38.590000000000003</v>
          </cell>
          <cell r="D2407">
            <v>43.33</v>
          </cell>
          <cell r="E2407">
            <v>24.23</v>
          </cell>
          <cell r="I2407">
            <v>34.82</v>
          </cell>
        </row>
        <row r="2408">
          <cell r="A2408">
            <v>43309</v>
          </cell>
          <cell r="B2408">
            <v>33.130000000000003</v>
          </cell>
          <cell r="C2408">
            <v>38.590000000000003</v>
          </cell>
          <cell r="D2408">
            <v>43.33</v>
          </cell>
          <cell r="E2408">
            <v>24.23</v>
          </cell>
          <cell r="I2408">
            <v>34.82</v>
          </cell>
        </row>
        <row r="2409">
          <cell r="A2409">
            <v>43310</v>
          </cell>
          <cell r="B2409">
            <v>33.130000000000003</v>
          </cell>
          <cell r="C2409">
            <v>38.590000000000003</v>
          </cell>
          <cell r="D2409">
            <v>43.33</v>
          </cell>
          <cell r="E2409">
            <v>24.23</v>
          </cell>
          <cell r="I2409">
            <v>34.82</v>
          </cell>
        </row>
        <row r="2410">
          <cell r="A2410">
            <v>43311</v>
          </cell>
          <cell r="B2410">
            <v>33.130000000000003</v>
          </cell>
          <cell r="C2410">
            <v>38.590000000000003</v>
          </cell>
          <cell r="D2410">
            <v>43.33</v>
          </cell>
          <cell r="E2410">
            <v>24.23</v>
          </cell>
          <cell r="I2410">
            <v>34.82</v>
          </cell>
        </row>
        <row r="2411">
          <cell r="A2411">
            <v>43312</v>
          </cell>
          <cell r="B2411">
            <v>33.18</v>
          </cell>
          <cell r="C2411">
            <v>38.64</v>
          </cell>
          <cell r="D2411">
            <v>43.35</v>
          </cell>
          <cell r="E2411">
            <v>24.34</v>
          </cell>
          <cell r="I2411">
            <v>34.877499999999998</v>
          </cell>
        </row>
        <row r="2412">
          <cell r="A2412">
            <v>43313</v>
          </cell>
          <cell r="B2412">
            <v>33.020000000000003</v>
          </cell>
          <cell r="C2412">
            <v>38.4</v>
          </cell>
          <cell r="D2412">
            <v>43.11</v>
          </cell>
          <cell r="E2412">
            <v>24.24</v>
          </cell>
          <cell r="I2412">
            <v>34.692500000000003</v>
          </cell>
        </row>
        <row r="2413">
          <cell r="A2413">
            <v>43314</v>
          </cell>
          <cell r="B2413">
            <v>32.979999999999997</v>
          </cell>
          <cell r="C2413">
            <v>38.270000000000003</v>
          </cell>
          <cell r="D2413">
            <v>43.09</v>
          </cell>
          <cell r="E2413">
            <v>24.14</v>
          </cell>
          <cell r="I2413">
            <v>34.620000000000005</v>
          </cell>
        </row>
        <row r="2414">
          <cell r="A2414">
            <v>43315</v>
          </cell>
          <cell r="B2414">
            <v>33.159999999999997</v>
          </cell>
          <cell r="C2414">
            <v>38.229999999999997</v>
          </cell>
          <cell r="D2414">
            <v>42.96</v>
          </cell>
          <cell r="E2414">
            <v>24.17</v>
          </cell>
          <cell r="I2414">
            <v>34.629999999999995</v>
          </cell>
        </row>
        <row r="2415">
          <cell r="A2415">
            <v>43316</v>
          </cell>
          <cell r="B2415">
            <v>33.18</v>
          </cell>
          <cell r="C2415">
            <v>38.21</v>
          </cell>
          <cell r="D2415">
            <v>42.8</v>
          </cell>
          <cell r="E2415">
            <v>24.04</v>
          </cell>
          <cell r="I2415">
            <v>34.557499999999997</v>
          </cell>
        </row>
        <row r="2416">
          <cell r="A2416">
            <v>43317</v>
          </cell>
          <cell r="B2416">
            <v>33.18</v>
          </cell>
          <cell r="C2416">
            <v>38.21</v>
          </cell>
          <cell r="D2416">
            <v>42.8</v>
          </cell>
          <cell r="E2416">
            <v>24.04</v>
          </cell>
          <cell r="I2416">
            <v>34.557499999999997</v>
          </cell>
        </row>
        <row r="2417">
          <cell r="A2417">
            <v>43318</v>
          </cell>
          <cell r="B2417">
            <v>33.1</v>
          </cell>
          <cell r="C2417">
            <v>38.08</v>
          </cell>
          <cell r="D2417">
            <v>42.83</v>
          </cell>
          <cell r="E2417">
            <v>24.23</v>
          </cell>
          <cell r="I2417">
            <v>34.56</v>
          </cell>
        </row>
        <row r="2418">
          <cell r="A2418">
            <v>43319</v>
          </cell>
          <cell r="B2418">
            <v>33.18</v>
          </cell>
          <cell r="C2418">
            <v>38.17</v>
          </cell>
          <cell r="D2418">
            <v>42.75</v>
          </cell>
          <cell r="E2418">
            <v>24.27</v>
          </cell>
          <cell r="I2418">
            <v>34.592500000000001</v>
          </cell>
        </row>
        <row r="2419">
          <cell r="A2419">
            <v>43320</v>
          </cell>
          <cell r="B2419">
            <v>33.07</v>
          </cell>
          <cell r="C2419">
            <v>38.18</v>
          </cell>
          <cell r="D2419">
            <v>42.59</v>
          </cell>
          <cell r="E2419">
            <v>24.31</v>
          </cell>
          <cell r="I2419">
            <v>34.537500000000001</v>
          </cell>
        </row>
        <row r="2420">
          <cell r="A2420">
            <v>43321</v>
          </cell>
          <cell r="B2420">
            <v>33</v>
          </cell>
          <cell r="C2420">
            <v>38.159999999999997</v>
          </cell>
          <cell r="D2420">
            <v>42.32</v>
          </cell>
          <cell r="E2420">
            <v>24.34</v>
          </cell>
          <cell r="I2420">
            <v>34.454999999999998</v>
          </cell>
        </row>
        <row r="2421">
          <cell r="A2421">
            <v>43322</v>
          </cell>
          <cell r="B2421">
            <v>33.07</v>
          </cell>
          <cell r="C2421">
            <v>37.950000000000003</v>
          </cell>
          <cell r="D2421">
            <v>42.25</v>
          </cell>
          <cell r="E2421">
            <v>24.12</v>
          </cell>
          <cell r="I2421">
            <v>34.347500000000004</v>
          </cell>
        </row>
        <row r="2422">
          <cell r="A2422">
            <v>43323</v>
          </cell>
          <cell r="B2422">
            <v>33.11</v>
          </cell>
          <cell r="C2422">
            <v>37.76</v>
          </cell>
          <cell r="D2422">
            <v>41.92</v>
          </cell>
          <cell r="E2422">
            <v>23.81</v>
          </cell>
          <cell r="I2422">
            <v>34.15</v>
          </cell>
        </row>
        <row r="2423">
          <cell r="A2423">
            <v>43324</v>
          </cell>
          <cell r="B2423">
            <v>33.11</v>
          </cell>
          <cell r="C2423">
            <v>37.76</v>
          </cell>
          <cell r="D2423">
            <v>41.92</v>
          </cell>
          <cell r="E2423">
            <v>23.81</v>
          </cell>
          <cell r="I2423">
            <v>34.15</v>
          </cell>
        </row>
        <row r="2424">
          <cell r="A2424">
            <v>43325</v>
          </cell>
          <cell r="B2424">
            <v>33.11</v>
          </cell>
          <cell r="C2424">
            <v>37.76</v>
          </cell>
          <cell r="D2424">
            <v>41.92</v>
          </cell>
          <cell r="E2424">
            <v>23.81</v>
          </cell>
          <cell r="I2424">
            <v>34.15</v>
          </cell>
        </row>
        <row r="2425">
          <cell r="A2425">
            <v>43326</v>
          </cell>
          <cell r="B2425">
            <v>33.19</v>
          </cell>
          <cell r="C2425">
            <v>37.65</v>
          </cell>
          <cell r="D2425">
            <v>42.17</v>
          </cell>
          <cell r="E2425">
            <v>23.9</v>
          </cell>
          <cell r="I2425">
            <v>34.227499999999999</v>
          </cell>
        </row>
        <row r="2426">
          <cell r="A2426">
            <v>43327</v>
          </cell>
          <cell r="B2426">
            <v>33.15</v>
          </cell>
          <cell r="C2426">
            <v>37.39</v>
          </cell>
          <cell r="D2426">
            <v>41.95</v>
          </cell>
          <cell r="E2426">
            <v>23.69</v>
          </cell>
          <cell r="I2426">
            <v>34.045000000000002</v>
          </cell>
        </row>
        <row r="2427">
          <cell r="A2427">
            <v>43328</v>
          </cell>
          <cell r="B2427">
            <v>33.14</v>
          </cell>
          <cell r="C2427">
            <v>37.43</v>
          </cell>
          <cell r="D2427">
            <v>41.91</v>
          </cell>
          <cell r="E2427">
            <v>23.76</v>
          </cell>
          <cell r="I2427">
            <v>34.059999999999995</v>
          </cell>
        </row>
        <row r="2428">
          <cell r="A2428">
            <v>43329</v>
          </cell>
          <cell r="B2428">
            <v>33.01</v>
          </cell>
          <cell r="C2428">
            <v>37.380000000000003</v>
          </cell>
          <cell r="D2428">
            <v>41.81</v>
          </cell>
          <cell r="E2428">
            <v>23.78</v>
          </cell>
          <cell r="I2428">
            <v>33.995000000000005</v>
          </cell>
        </row>
        <row r="2429">
          <cell r="A2429">
            <v>43330</v>
          </cell>
          <cell r="B2429">
            <v>33.08</v>
          </cell>
          <cell r="C2429">
            <v>37.49</v>
          </cell>
          <cell r="D2429">
            <v>41.73</v>
          </cell>
          <cell r="E2429">
            <v>24.93</v>
          </cell>
          <cell r="I2429">
            <v>34.307499999999997</v>
          </cell>
        </row>
        <row r="2430">
          <cell r="A2430">
            <v>43331</v>
          </cell>
          <cell r="B2430">
            <v>33.08</v>
          </cell>
          <cell r="C2430">
            <v>37.49</v>
          </cell>
          <cell r="D2430">
            <v>41.73</v>
          </cell>
          <cell r="E2430">
            <v>24.93</v>
          </cell>
          <cell r="I2430">
            <v>34.307499999999997</v>
          </cell>
        </row>
        <row r="2431">
          <cell r="A2431">
            <v>43332</v>
          </cell>
          <cell r="B2431">
            <v>33.04</v>
          </cell>
          <cell r="C2431">
            <v>37.58</v>
          </cell>
          <cell r="D2431">
            <v>41.91</v>
          </cell>
          <cell r="E2431">
            <v>23.87</v>
          </cell>
          <cell r="I2431">
            <v>34.1</v>
          </cell>
        </row>
        <row r="2432">
          <cell r="A2432">
            <v>43333</v>
          </cell>
          <cell r="B2432">
            <v>32.6</v>
          </cell>
          <cell r="C2432">
            <v>37.380000000000003</v>
          </cell>
          <cell r="D2432">
            <v>41.63</v>
          </cell>
          <cell r="E2432">
            <v>23.72</v>
          </cell>
          <cell r="I2432">
            <v>33.832500000000003</v>
          </cell>
        </row>
        <row r="2433">
          <cell r="A2433">
            <v>43334</v>
          </cell>
          <cell r="B2433">
            <v>32.549999999999997</v>
          </cell>
          <cell r="C2433">
            <v>37.51</v>
          </cell>
          <cell r="D2433">
            <v>41.81</v>
          </cell>
          <cell r="E2433">
            <v>23.7</v>
          </cell>
          <cell r="I2433">
            <v>33.892499999999998</v>
          </cell>
        </row>
        <row r="2434">
          <cell r="A2434">
            <v>43335</v>
          </cell>
          <cell r="B2434">
            <v>32.659999999999997</v>
          </cell>
          <cell r="C2434">
            <v>37.590000000000003</v>
          </cell>
          <cell r="D2434">
            <v>41.9</v>
          </cell>
          <cell r="E2434">
            <v>23.58</v>
          </cell>
          <cell r="I2434">
            <v>33.932500000000005</v>
          </cell>
        </row>
        <row r="2435">
          <cell r="A2435">
            <v>43336</v>
          </cell>
          <cell r="B2435">
            <v>32.68</v>
          </cell>
          <cell r="C2435">
            <v>37.549999999999997</v>
          </cell>
          <cell r="D2435">
            <v>41.68</v>
          </cell>
          <cell r="E2435">
            <v>23.46</v>
          </cell>
          <cell r="I2435">
            <v>33.842500000000001</v>
          </cell>
        </row>
        <row r="2436">
          <cell r="A2436">
            <v>43337</v>
          </cell>
          <cell r="B2436">
            <v>32.6</v>
          </cell>
          <cell r="C2436">
            <v>37.493749999999999</v>
          </cell>
          <cell r="D2436">
            <v>41.463000000000001</v>
          </cell>
          <cell r="E2436">
            <v>23.335000000000001</v>
          </cell>
          <cell r="I2436">
            <v>33.7229375</v>
          </cell>
        </row>
        <row r="2437">
          <cell r="A2437">
            <v>43338</v>
          </cell>
          <cell r="B2437">
            <v>32.6</v>
          </cell>
          <cell r="C2437">
            <v>37.493749999999999</v>
          </cell>
          <cell r="D2437">
            <v>41.463000000000001</v>
          </cell>
          <cell r="E2437">
            <v>23.335000000000001</v>
          </cell>
          <cell r="I2437">
            <v>33.7229375</v>
          </cell>
        </row>
        <row r="2438">
          <cell r="A2438">
            <v>43339</v>
          </cell>
          <cell r="B2438">
            <v>32.42</v>
          </cell>
          <cell r="C2438">
            <v>37.54</v>
          </cell>
          <cell r="D2438">
            <v>41.5</v>
          </cell>
          <cell r="E2438">
            <v>23.52</v>
          </cell>
          <cell r="I2438">
            <v>33.745000000000005</v>
          </cell>
        </row>
        <row r="2439">
          <cell r="A2439">
            <v>43340</v>
          </cell>
          <cell r="B2439">
            <v>32.380000000000003</v>
          </cell>
          <cell r="C2439">
            <v>37.64</v>
          </cell>
          <cell r="D2439">
            <v>41.53</v>
          </cell>
          <cell r="E2439">
            <v>23.51</v>
          </cell>
          <cell r="I2439">
            <v>33.765000000000001</v>
          </cell>
        </row>
        <row r="2440">
          <cell r="A2440">
            <v>43341</v>
          </cell>
          <cell r="B2440">
            <v>32.47</v>
          </cell>
          <cell r="C2440">
            <v>37.76</v>
          </cell>
          <cell r="D2440">
            <v>41.58</v>
          </cell>
          <cell r="E2440">
            <v>23.59</v>
          </cell>
          <cell r="I2440">
            <v>33.849999999999994</v>
          </cell>
        </row>
        <row r="2441">
          <cell r="A2441">
            <v>43342</v>
          </cell>
          <cell r="B2441">
            <v>32.51</v>
          </cell>
          <cell r="C2441">
            <v>37.86</v>
          </cell>
          <cell r="D2441">
            <v>42.15</v>
          </cell>
          <cell r="E2441">
            <v>23.49</v>
          </cell>
          <cell r="I2441">
            <v>34.002500000000005</v>
          </cell>
        </row>
        <row r="2442">
          <cell r="A2442">
            <v>43343</v>
          </cell>
          <cell r="B2442">
            <v>32.61</v>
          </cell>
          <cell r="C2442">
            <v>37.86</v>
          </cell>
          <cell r="D2442">
            <v>42.26</v>
          </cell>
          <cell r="E2442">
            <v>23.43</v>
          </cell>
          <cell r="I2442">
            <v>34.04</v>
          </cell>
        </row>
        <row r="2443">
          <cell r="A2443">
            <v>43344</v>
          </cell>
          <cell r="B2443">
            <v>32.58</v>
          </cell>
          <cell r="C2443">
            <v>37.81</v>
          </cell>
          <cell r="D2443">
            <v>42.03</v>
          </cell>
          <cell r="E2443">
            <v>23.2</v>
          </cell>
          <cell r="I2443">
            <v>33.905000000000001</v>
          </cell>
        </row>
        <row r="2444">
          <cell r="A2444">
            <v>43345</v>
          </cell>
          <cell r="B2444">
            <v>32.58</v>
          </cell>
          <cell r="C2444">
            <v>37.81</v>
          </cell>
          <cell r="D2444">
            <v>42.03</v>
          </cell>
          <cell r="E2444">
            <v>23.2</v>
          </cell>
          <cell r="I2444">
            <v>33.905000000000001</v>
          </cell>
        </row>
        <row r="2445">
          <cell r="A2445">
            <v>43346</v>
          </cell>
          <cell r="B2445">
            <v>32.619999999999997</v>
          </cell>
          <cell r="C2445">
            <v>37.630000000000003</v>
          </cell>
          <cell r="D2445">
            <v>41.97</v>
          </cell>
          <cell r="E2445">
            <v>23.19</v>
          </cell>
          <cell r="I2445">
            <v>33.852499999999999</v>
          </cell>
        </row>
        <row r="2446">
          <cell r="A2446">
            <v>43347</v>
          </cell>
          <cell r="B2446">
            <v>32.590000000000003</v>
          </cell>
          <cell r="C2446">
            <v>37.630000000000003</v>
          </cell>
          <cell r="D2446">
            <v>41.72</v>
          </cell>
          <cell r="E2446">
            <v>23.2</v>
          </cell>
          <cell r="I2446">
            <v>33.784999999999997</v>
          </cell>
        </row>
        <row r="2447">
          <cell r="A2447">
            <v>43348</v>
          </cell>
          <cell r="B2447">
            <v>32.619999999999997</v>
          </cell>
          <cell r="C2447">
            <v>37.64</v>
          </cell>
          <cell r="D2447">
            <v>41.77</v>
          </cell>
          <cell r="E2447">
            <v>23.21</v>
          </cell>
          <cell r="I2447">
            <v>33.81</v>
          </cell>
        </row>
        <row r="2448">
          <cell r="A2448">
            <v>43349</v>
          </cell>
          <cell r="B2448">
            <v>32.630000000000003</v>
          </cell>
          <cell r="C2448">
            <v>37.799999999999997</v>
          </cell>
          <cell r="D2448">
            <v>41.98</v>
          </cell>
          <cell r="E2448">
            <v>23.23</v>
          </cell>
          <cell r="I2448">
            <v>33.909999999999997</v>
          </cell>
        </row>
        <row r="2449">
          <cell r="A2449">
            <v>43350</v>
          </cell>
          <cell r="B2449">
            <v>32.630000000000003</v>
          </cell>
          <cell r="C2449">
            <v>37.74</v>
          </cell>
          <cell r="D2449">
            <v>41.98</v>
          </cell>
          <cell r="E2449">
            <v>23.18</v>
          </cell>
          <cell r="I2449">
            <v>33.8825</v>
          </cell>
        </row>
        <row r="2450">
          <cell r="A2450">
            <v>43351</v>
          </cell>
          <cell r="B2450">
            <v>32.65</v>
          </cell>
          <cell r="C2450">
            <v>37.72</v>
          </cell>
          <cell r="D2450">
            <v>41.85</v>
          </cell>
          <cell r="E2450">
            <v>23</v>
          </cell>
          <cell r="I2450">
            <v>33.805</v>
          </cell>
        </row>
        <row r="2451">
          <cell r="A2451">
            <v>43352</v>
          </cell>
          <cell r="B2451">
            <v>32.65</v>
          </cell>
          <cell r="C2451">
            <v>37.72</v>
          </cell>
          <cell r="D2451">
            <v>41.85</v>
          </cell>
          <cell r="E2451">
            <v>23</v>
          </cell>
          <cell r="I2451">
            <v>33.805</v>
          </cell>
        </row>
        <row r="2452">
          <cell r="A2452">
            <v>43353</v>
          </cell>
          <cell r="B2452">
            <v>32.68</v>
          </cell>
          <cell r="C2452">
            <v>37.6</v>
          </cell>
          <cell r="D2452">
            <v>42.04</v>
          </cell>
          <cell r="E2452">
            <v>22.99</v>
          </cell>
          <cell r="I2452">
            <v>33.827500000000001</v>
          </cell>
        </row>
        <row r="2453">
          <cell r="A2453">
            <v>43354</v>
          </cell>
          <cell r="B2453">
            <v>32.69</v>
          </cell>
          <cell r="C2453">
            <v>37.68</v>
          </cell>
          <cell r="D2453">
            <v>42.38</v>
          </cell>
          <cell r="E2453">
            <v>22.96</v>
          </cell>
          <cell r="I2453">
            <v>33.927500000000002</v>
          </cell>
        </row>
        <row r="2454">
          <cell r="A2454">
            <v>43355</v>
          </cell>
          <cell r="B2454">
            <v>32.630000000000003</v>
          </cell>
          <cell r="C2454">
            <v>37.64</v>
          </cell>
          <cell r="D2454">
            <v>42.27</v>
          </cell>
          <cell r="E2454">
            <v>22.91</v>
          </cell>
          <cell r="I2454">
            <v>33.862500000000004</v>
          </cell>
        </row>
        <row r="2455">
          <cell r="A2455">
            <v>43356</v>
          </cell>
          <cell r="B2455">
            <v>32.44</v>
          </cell>
          <cell r="C2455">
            <v>37.549999999999997</v>
          </cell>
          <cell r="D2455">
            <v>42.14</v>
          </cell>
          <cell r="E2455">
            <v>23.05</v>
          </cell>
          <cell r="I2455">
            <v>33.795000000000002</v>
          </cell>
        </row>
        <row r="2456">
          <cell r="A2456">
            <v>43357</v>
          </cell>
          <cell r="B2456">
            <v>32.43</v>
          </cell>
          <cell r="C2456">
            <v>37.72</v>
          </cell>
          <cell r="D2456">
            <v>42.34</v>
          </cell>
          <cell r="E2456">
            <v>23.04</v>
          </cell>
          <cell r="I2456">
            <v>33.8825</v>
          </cell>
        </row>
        <row r="2457">
          <cell r="A2457">
            <v>43358</v>
          </cell>
          <cell r="B2457">
            <v>32.380000000000003</v>
          </cell>
          <cell r="C2457">
            <v>37.74</v>
          </cell>
          <cell r="D2457">
            <v>42.18</v>
          </cell>
          <cell r="E2457">
            <v>22.98</v>
          </cell>
          <cell r="I2457">
            <v>33.82</v>
          </cell>
        </row>
        <row r="2458">
          <cell r="A2458">
            <v>43359</v>
          </cell>
          <cell r="B2458">
            <v>32.380000000000003</v>
          </cell>
          <cell r="C2458">
            <v>37.74</v>
          </cell>
          <cell r="D2458">
            <v>42.18</v>
          </cell>
          <cell r="E2458">
            <v>22.98</v>
          </cell>
          <cell r="I2458">
            <v>33.82</v>
          </cell>
        </row>
        <row r="2459">
          <cell r="A2459">
            <v>43360</v>
          </cell>
          <cell r="B2459">
            <v>32.54</v>
          </cell>
          <cell r="C2459">
            <v>37.67</v>
          </cell>
          <cell r="D2459">
            <v>42.35</v>
          </cell>
          <cell r="E2459">
            <v>23.02</v>
          </cell>
          <cell r="I2459">
            <v>33.895000000000003</v>
          </cell>
        </row>
        <row r="2460">
          <cell r="A2460">
            <v>43361</v>
          </cell>
          <cell r="B2460">
            <v>32.47</v>
          </cell>
          <cell r="C2460">
            <v>37.729999999999997</v>
          </cell>
          <cell r="D2460">
            <v>42.49</v>
          </cell>
          <cell r="E2460">
            <v>22.99</v>
          </cell>
          <cell r="I2460">
            <v>33.92</v>
          </cell>
        </row>
        <row r="2461">
          <cell r="A2461">
            <v>43362</v>
          </cell>
          <cell r="B2461">
            <v>32.43</v>
          </cell>
          <cell r="C2461">
            <v>37.67</v>
          </cell>
          <cell r="D2461">
            <v>42.47</v>
          </cell>
          <cell r="E2461">
            <v>23.17</v>
          </cell>
          <cell r="I2461">
            <v>33.935000000000002</v>
          </cell>
        </row>
        <row r="2462">
          <cell r="A2462">
            <v>43363</v>
          </cell>
          <cell r="B2462">
            <v>32.200000000000003</v>
          </cell>
          <cell r="C2462">
            <v>37.43</v>
          </cell>
          <cell r="D2462">
            <v>42.15</v>
          </cell>
          <cell r="E2462">
            <v>23.14</v>
          </cell>
          <cell r="I2462">
            <v>33.730000000000004</v>
          </cell>
        </row>
        <row r="2463">
          <cell r="A2463">
            <v>43364</v>
          </cell>
          <cell r="B2463">
            <v>32.25</v>
          </cell>
          <cell r="C2463">
            <v>37.811999999999998</v>
          </cell>
          <cell r="D2463">
            <v>42.6</v>
          </cell>
          <cell r="E2463">
            <v>23.25</v>
          </cell>
          <cell r="I2463">
            <v>33.978000000000002</v>
          </cell>
        </row>
        <row r="2464">
          <cell r="A2464">
            <v>43365</v>
          </cell>
          <cell r="B2464">
            <v>32.25</v>
          </cell>
          <cell r="C2464">
            <v>37.79</v>
          </cell>
          <cell r="D2464">
            <v>42.47</v>
          </cell>
          <cell r="E2464">
            <v>23.14</v>
          </cell>
          <cell r="I2464">
            <v>33.912499999999994</v>
          </cell>
        </row>
        <row r="2465">
          <cell r="A2465">
            <v>43366</v>
          </cell>
          <cell r="B2465">
            <v>32.25</v>
          </cell>
          <cell r="C2465">
            <v>37.79</v>
          </cell>
          <cell r="D2465">
            <v>42.47</v>
          </cell>
          <cell r="E2465">
            <v>23.14</v>
          </cell>
          <cell r="I2465">
            <v>33.912499999999994</v>
          </cell>
        </row>
        <row r="2466">
          <cell r="A2466">
            <v>43367</v>
          </cell>
          <cell r="B2466">
            <v>32.32</v>
          </cell>
          <cell r="C2466">
            <v>37.78</v>
          </cell>
          <cell r="D2466">
            <v>42.1</v>
          </cell>
          <cell r="E2466">
            <v>23.29</v>
          </cell>
          <cell r="I2466">
            <v>33.872499999999995</v>
          </cell>
        </row>
        <row r="2467">
          <cell r="A2467">
            <v>43368</v>
          </cell>
          <cell r="B2467">
            <v>32.28</v>
          </cell>
          <cell r="C2467">
            <v>37.75</v>
          </cell>
          <cell r="D2467">
            <v>42.16</v>
          </cell>
          <cell r="E2467">
            <v>23.16</v>
          </cell>
          <cell r="I2467">
            <v>33.837499999999999</v>
          </cell>
        </row>
        <row r="2468">
          <cell r="A2468">
            <v>43369</v>
          </cell>
          <cell r="B2468">
            <v>32.270000000000003</v>
          </cell>
          <cell r="C2468">
            <v>37.770000000000003</v>
          </cell>
          <cell r="D2468">
            <v>42.32</v>
          </cell>
          <cell r="E2468">
            <v>23.22</v>
          </cell>
          <cell r="I2468">
            <v>33.895000000000003</v>
          </cell>
        </row>
        <row r="2469">
          <cell r="A2469">
            <v>43370</v>
          </cell>
          <cell r="B2469">
            <v>32.299999999999997</v>
          </cell>
          <cell r="C2469">
            <v>37.770000000000003</v>
          </cell>
          <cell r="D2469">
            <v>42.36</v>
          </cell>
          <cell r="E2469">
            <v>23.19</v>
          </cell>
          <cell r="I2469">
            <v>33.905000000000001</v>
          </cell>
        </row>
        <row r="2470">
          <cell r="A2470">
            <v>43371</v>
          </cell>
          <cell r="B2470">
            <v>32.229999999999997</v>
          </cell>
          <cell r="C2470">
            <v>37.369999999999997</v>
          </cell>
          <cell r="D2470">
            <v>42</v>
          </cell>
          <cell r="E2470">
            <v>23.03</v>
          </cell>
          <cell r="I2470">
            <v>33.657499999999999</v>
          </cell>
        </row>
        <row r="2471">
          <cell r="A2471">
            <v>43372</v>
          </cell>
          <cell r="B2471">
            <v>32.17</v>
          </cell>
          <cell r="C2471">
            <v>37.174999999999997</v>
          </cell>
          <cell r="D2471">
            <v>41.69</v>
          </cell>
          <cell r="E2471">
            <v>22.84375</v>
          </cell>
          <cell r="I2471">
            <v>33.469687499999999</v>
          </cell>
        </row>
        <row r="2472">
          <cell r="A2472">
            <v>43373</v>
          </cell>
          <cell r="B2472">
            <v>32.17</v>
          </cell>
          <cell r="C2472">
            <v>37.174999999999997</v>
          </cell>
          <cell r="D2472">
            <v>41.69</v>
          </cell>
          <cell r="E2472">
            <v>22.84375</v>
          </cell>
          <cell r="I2472">
            <v>33.469687499999999</v>
          </cell>
        </row>
        <row r="2473">
          <cell r="A2473">
            <v>43374</v>
          </cell>
          <cell r="B2473">
            <v>32.119999999999997</v>
          </cell>
          <cell r="C2473">
            <v>37.08</v>
          </cell>
          <cell r="D2473">
            <v>41.68</v>
          </cell>
          <cell r="E2473">
            <v>22.95</v>
          </cell>
          <cell r="I2473">
            <v>33.457499999999996</v>
          </cell>
        </row>
        <row r="2474">
          <cell r="A2474">
            <v>43375</v>
          </cell>
          <cell r="B2474">
            <v>32.15</v>
          </cell>
          <cell r="C2474">
            <v>37.049999999999997</v>
          </cell>
          <cell r="D2474">
            <v>41.76</v>
          </cell>
          <cell r="E2474">
            <v>22.99</v>
          </cell>
          <cell r="I2474">
            <v>33.487499999999997</v>
          </cell>
        </row>
        <row r="2475">
          <cell r="A2475">
            <v>43376</v>
          </cell>
          <cell r="B2475">
            <v>32.21</v>
          </cell>
          <cell r="C2475">
            <v>36.99</v>
          </cell>
          <cell r="D2475">
            <v>41.62</v>
          </cell>
          <cell r="E2475">
            <v>22.89</v>
          </cell>
          <cell r="I2475">
            <v>33.427499999999995</v>
          </cell>
        </row>
        <row r="2476">
          <cell r="A2476">
            <v>43377</v>
          </cell>
          <cell r="B2476">
            <v>32.42</v>
          </cell>
          <cell r="C2476">
            <v>37.020000000000003</v>
          </cell>
          <cell r="D2476">
            <v>41.72</v>
          </cell>
          <cell r="E2476">
            <v>22.78</v>
          </cell>
          <cell r="I2476">
            <v>33.484999999999999</v>
          </cell>
        </row>
        <row r="2477">
          <cell r="A2477">
            <v>43378</v>
          </cell>
          <cell r="B2477">
            <v>32.590000000000003</v>
          </cell>
          <cell r="C2477">
            <v>37.33</v>
          </cell>
          <cell r="D2477">
            <v>42.25</v>
          </cell>
          <cell r="E2477">
            <v>22.81</v>
          </cell>
          <cell r="I2477">
            <v>33.744999999999997</v>
          </cell>
        </row>
        <row r="2478">
          <cell r="A2478">
            <v>43379</v>
          </cell>
          <cell r="B2478">
            <v>32.700000000000003</v>
          </cell>
          <cell r="C2478">
            <v>37.380000000000003</v>
          </cell>
          <cell r="D2478">
            <v>42.29</v>
          </cell>
          <cell r="E2478">
            <v>22.73</v>
          </cell>
          <cell r="I2478">
            <v>33.774999999999999</v>
          </cell>
        </row>
        <row r="2479">
          <cell r="A2479">
            <v>43380</v>
          </cell>
          <cell r="B2479">
            <v>32.700000000000003</v>
          </cell>
          <cell r="C2479">
            <v>37.380000000000003</v>
          </cell>
          <cell r="D2479">
            <v>42.29</v>
          </cell>
          <cell r="E2479">
            <v>22.73</v>
          </cell>
          <cell r="I2479">
            <v>33.774999999999999</v>
          </cell>
        </row>
        <row r="2480">
          <cell r="A2480">
            <v>43381</v>
          </cell>
          <cell r="B2480">
            <v>32.68</v>
          </cell>
          <cell r="C2480">
            <v>37.47</v>
          </cell>
          <cell r="D2480">
            <v>42.7</v>
          </cell>
          <cell r="E2480">
            <v>22.79</v>
          </cell>
          <cell r="I2480">
            <v>33.910000000000004</v>
          </cell>
        </row>
        <row r="2481">
          <cell r="A2481">
            <v>43382</v>
          </cell>
          <cell r="B2481">
            <v>32.729999999999997</v>
          </cell>
          <cell r="C2481">
            <v>37.43</v>
          </cell>
          <cell r="D2481">
            <v>42.66</v>
          </cell>
          <cell r="E2481">
            <v>22.93</v>
          </cell>
          <cell r="I2481">
            <v>33.9375</v>
          </cell>
        </row>
        <row r="2482">
          <cell r="A2482">
            <v>43383</v>
          </cell>
          <cell r="B2482">
            <v>32.71</v>
          </cell>
          <cell r="C2482">
            <v>37.44</v>
          </cell>
          <cell r="D2482">
            <v>42.69</v>
          </cell>
          <cell r="E2482">
            <v>22.92</v>
          </cell>
          <cell r="I2482">
            <v>33.94</v>
          </cell>
        </row>
        <row r="2483">
          <cell r="A2483">
            <v>43384</v>
          </cell>
          <cell r="B2483">
            <v>32.86</v>
          </cell>
          <cell r="C2483">
            <v>37.71</v>
          </cell>
          <cell r="D2483">
            <v>43.19</v>
          </cell>
          <cell r="E2483">
            <v>22.95</v>
          </cell>
          <cell r="I2483">
            <v>34.177499999999995</v>
          </cell>
        </row>
        <row r="2484">
          <cell r="A2484">
            <v>43385</v>
          </cell>
          <cell r="B2484">
            <v>32.520000000000003</v>
          </cell>
          <cell r="C2484">
            <v>37.51</v>
          </cell>
          <cell r="D2484">
            <v>42.71</v>
          </cell>
          <cell r="E2484">
            <v>22.68</v>
          </cell>
          <cell r="I2484">
            <v>33.855000000000004</v>
          </cell>
        </row>
        <row r="2485">
          <cell r="A2485">
            <v>43386</v>
          </cell>
          <cell r="B2485">
            <v>32.6</v>
          </cell>
          <cell r="C2485">
            <v>37.549999999999997</v>
          </cell>
          <cell r="D2485">
            <v>42.75</v>
          </cell>
          <cell r="E2485">
            <v>22.82</v>
          </cell>
          <cell r="I2485">
            <v>33.93</v>
          </cell>
        </row>
        <row r="2486">
          <cell r="A2486">
            <v>43387</v>
          </cell>
          <cell r="B2486">
            <v>32.6</v>
          </cell>
          <cell r="C2486">
            <v>37.549999999999997</v>
          </cell>
          <cell r="D2486">
            <v>42.75</v>
          </cell>
          <cell r="E2486">
            <v>22.82</v>
          </cell>
          <cell r="I2486">
            <v>33.93</v>
          </cell>
        </row>
        <row r="2487">
          <cell r="A2487">
            <v>43388</v>
          </cell>
          <cell r="B2487">
            <v>32.6</v>
          </cell>
          <cell r="C2487">
            <v>37.549999999999997</v>
          </cell>
          <cell r="D2487">
            <v>42.75</v>
          </cell>
          <cell r="E2487">
            <v>22.82</v>
          </cell>
          <cell r="I2487">
            <v>33.93</v>
          </cell>
        </row>
        <row r="2488">
          <cell r="A2488">
            <v>43389</v>
          </cell>
          <cell r="B2488">
            <v>32.46</v>
          </cell>
          <cell r="C2488">
            <v>37.43</v>
          </cell>
          <cell r="D2488">
            <v>42.52</v>
          </cell>
          <cell r="E2488">
            <v>22.93</v>
          </cell>
          <cell r="I2488">
            <v>33.835000000000001</v>
          </cell>
        </row>
        <row r="2489">
          <cell r="A2489">
            <v>43390</v>
          </cell>
          <cell r="B2489">
            <v>32.369999999999997</v>
          </cell>
          <cell r="C2489">
            <v>37.29</v>
          </cell>
          <cell r="D2489">
            <v>42.5</v>
          </cell>
          <cell r="E2489">
            <v>22.87</v>
          </cell>
          <cell r="I2489">
            <v>33.7575</v>
          </cell>
        </row>
        <row r="2490">
          <cell r="A2490">
            <v>43391</v>
          </cell>
          <cell r="B2490">
            <v>32.450000000000003</v>
          </cell>
          <cell r="C2490">
            <v>37.14</v>
          </cell>
          <cell r="D2490">
            <v>42.31</v>
          </cell>
          <cell r="E2490">
            <v>22.86</v>
          </cell>
          <cell r="I2490">
            <v>33.69</v>
          </cell>
        </row>
        <row r="2491">
          <cell r="A2491">
            <v>43392</v>
          </cell>
          <cell r="B2491">
            <v>32.47</v>
          </cell>
          <cell r="C2491">
            <v>37.03</v>
          </cell>
          <cell r="D2491">
            <v>42.13</v>
          </cell>
          <cell r="E2491">
            <v>22.81</v>
          </cell>
          <cell r="I2491">
            <v>33.61</v>
          </cell>
        </row>
        <row r="2492">
          <cell r="A2492">
            <v>43393</v>
          </cell>
          <cell r="B2492">
            <v>32.47</v>
          </cell>
          <cell r="C2492">
            <v>36.97</v>
          </cell>
          <cell r="D2492">
            <v>42.01</v>
          </cell>
          <cell r="E2492">
            <v>22.72</v>
          </cell>
          <cell r="I2492">
            <v>33.542499999999997</v>
          </cell>
        </row>
        <row r="2493">
          <cell r="A2493">
            <v>43394</v>
          </cell>
          <cell r="B2493">
            <v>32.47</v>
          </cell>
          <cell r="C2493">
            <v>36.97</v>
          </cell>
          <cell r="D2493">
            <v>42.01</v>
          </cell>
          <cell r="E2493">
            <v>22.72</v>
          </cell>
          <cell r="I2493">
            <v>33.542499999999997</v>
          </cell>
        </row>
        <row r="2494">
          <cell r="A2494">
            <v>43395</v>
          </cell>
          <cell r="B2494">
            <v>32.450000000000003</v>
          </cell>
          <cell r="C2494">
            <v>37.14</v>
          </cell>
          <cell r="D2494">
            <v>42.19</v>
          </cell>
          <cell r="E2494">
            <v>22.76</v>
          </cell>
          <cell r="I2494">
            <v>33.634999999999998</v>
          </cell>
        </row>
        <row r="2495">
          <cell r="A2495">
            <v>43396</v>
          </cell>
          <cell r="B2495">
            <v>32.6</v>
          </cell>
          <cell r="C2495">
            <v>37.380000000000003</v>
          </cell>
          <cell r="D2495">
            <v>42.31</v>
          </cell>
          <cell r="E2495">
            <v>22.8</v>
          </cell>
          <cell r="I2495">
            <v>33.772500000000001</v>
          </cell>
        </row>
        <row r="2496">
          <cell r="A2496">
            <v>43397</v>
          </cell>
          <cell r="B2496">
            <v>32.630000000000003</v>
          </cell>
          <cell r="C2496">
            <v>37.25</v>
          </cell>
          <cell r="D2496">
            <v>42.19</v>
          </cell>
          <cell r="E2496">
            <v>22.89</v>
          </cell>
          <cell r="I2496">
            <v>33.739999999999995</v>
          </cell>
        </row>
        <row r="2497">
          <cell r="A2497">
            <v>43398</v>
          </cell>
          <cell r="B2497">
            <v>32.78</v>
          </cell>
          <cell r="C2497">
            <v>37.21</v>
          </cell>
          <cell r="D2497">
            <v>42.07</v>
          </cell>
          <cell r="E2497">
            <v>22.93</v>
          </cell>
          <cell r="I2497">
            <v>33.747500000000002</v>
          </cell>
        </row>
        <row r="2498">
          <cell r="A2498">
            <v>43399</v>
          </cell>
          <cell r="B2498">
            <v>32.840000000000003</v>
          </cell>
          <cell r="C2498">
            <v>37.130000000000003</v>
          </cell>
          <cell r="D2498">
            <v>41.9</v>
          </cell>
          <cell r="E2498">
            <v>22.96</v>
          </cell>
          <cell r="I2498">
            <v>33.707500000000003</v>
          </cell>
        </row>
        <row r="2499">
          <cell r="A2499">
            <v>43400</v>
          </cell>
          <cell r="B2499">
            <v>32.950000000000003</v>
          </cell>
          <cell r="C2499">
            <v>37.200000000000003</v>
          </cell>
          <cell r="D2499">
            <v>41.81</v>
          </cell>
          <cell r="E2499">
            <v>22.79</v>
          </cell>
          <cell r="I2499">
            <v>33.6875</v>
          </cell>
        </row>
        <row r="2500">
          <cell r="A2500">
            <v>43401</v>
          </cell>
          <cell r="B2500">
            <v>32.950000000000003</v>
          </cell>
          <cell r="C2500">
            <v>37.200000000000003</v>
          </cell>
          <cell r="D2500">
            <v>41.81</v>
          </cell>
          <cell r="E2500">
            <v>22.79</v>
          </cell>
          <cell r="I2500">
            <v>33.6875</v>
          </cell>
        </row>
        <row r="2501">
          <cell r="A2501">
            <v>43402</v>
          </cell>
          <cell r="B2501">
            <v>32.9</v>
          </cell>
          <cell r="C2501">
            <v>37.29</v>
          </cell>
          <cell r="D2501">
            <v>42.01</v>
          </cell>
          <cell r="E2501">
            <v>23.0625</v>
          </cell>
          <cell r="I2501">
            <v>33.815624999999997</v>
          </cell>
        </row>
        <row r="2502">
          <cell r="A2502">
            <v>43403</v>
          </cell>
          <cell r="B2502">
            <v>33.119999999999997</v>
          </cell>
          <cell r="C2502">
            <v>37.49</v>
          </cell>
          <cell r="D2502">
            <v>42.21</v>
          </cell>
          <cell r="E2502">
            <v>23.17</v>
          </cell>
          <cell r="I2502">
            <v>33.997500000000002</v>
          </cell>
        </row>
        <row r="2503">
          <cell r="A2503">
            <v>43404</v>
          </cell>
          <cell r="B2503">
            <v>33.119999999999997</v>
          </cell>
          <cell r="C2503">
            <v>37.380000000000003</v>
          </cell>
          <cell r="D2503">
            <v>41.9</v>
          </cell>
          <cell r="E2503">
            <v>23.2</v>
          </cell>
          <cell r="I2503">
            <v>33.9</v>
          </cell>
        </row>
        <row r="2504">
          <cell r="A2504">
            <v>43405</v>
          </cell>
          <cell r="B2504">
            <v>32.9</v>
          </cell>
          <cell r="C2504">
            <v>37.090000000000003</v>
          </cell>
          <cell r="D2504">
            <v>42.08</v>
          </cell>
          <cell r="E2504">
            <v>23.13</v>
          </cell>
          <cell r="I2504">
            <v>33.800000000000004</v>
          </cell>
        </row>
        <row r="2505">
          <cell r="A2505">
            <v>43406</v>
          </cell>
          <cell r="B2505">
            <v>32.74</v>
          </cell>
          <cell r="C2505">
            <v>37.14</v>
          </cell>
          <cell r="D2505">
            <v>42.35</v>
          </cell>
          <cell r="E2505">
            <v>23.33</v>
          </cell>
          <cell r="I2505">
            <v>33.89</v>
          </cell>
        </row>
        <row r="2506">
          <cell r="A2506">
            <v>43407</v>
          </cell>
          <cell r="B2506">
            <v>32.659999999999997</v>
          </cell>
          <cell r="C2506">
            <v>37.18</v>
          </cell>
          <cell r="D2506">
            <v>42.2</v>
          </cell>
          <cell r="E2506">
            <v>23.26</v>
          </cell>
          <cell r="I2506">
            <v>33.825000000000003</v>
          </cell>
        </row>
        <row r="2507">
          <cell r="A2507">
            <v>43408</v>
          </cell>
          <cell r="B2507">
            <v>32.659999999999997</v>
          </cell>
          <cell r="C2507">
            <v>37.18</v>
          </cell>
          <cell r="D2507">
            <v>42.2</v>
          </cell>
          <cell r="E2507">
            <v>23.26</v>
          </cell>
          <cell r="I2507">
            <v>33.825000000000003</v>
          </cell>
        </row>
        <row r="2508">
          <cell r="A2508">
            <v>43409</v>
          </cell>
          <cell r="B2508">
            <v>32.729999999999997</v>
          </cell>
          <cell r="C2508">
            <v>37.1</v>
          </cell>
          <cell r="D2508">
            <v>42.37</v>
          </cell>
          <cell r="E2508">
            <v>23.27</v>
          </cell>
          <cell r="I2508">
            <v>33.8675</v>
          </cell>
        </row>
        <row r="2509">
          <cell r="A2509">
            <v>43410</v>
          </cell>
          <cell r="B2509">
            <v>32.78</v>
          </cell>
          <cell r="C2509">
            <v>37.22</v>
          </cell>
          <cell r="D2509">
            <v>42.61</v>
          </cell>
          <cell r="E2509">
            <v>23.37</v>
          </cell>
          <cell r="I2509">
            <v>33.994999999999997</v>
          </cell>
        </row>
        <row r="2510">
          <cell r="A2510">
            <v>43411</v>
          </cell>
          <cell r="B2510">
            <v>32.799999999999997</v>
          </cell>
          <cell r="C2510">
            <v>37.28</v>
          </cell>
          <cell r="D2510">
            <v>42.75</v>
          </cell>
          <cell r="E2510">
            <v>23.4</v>
          </cell>
          <cell r="I2510">
            <v>34.057499999999997</v>
          </cell>
        </row>
        <row r="2511">
          <cell r="A2511">
            <v>43412</v>
          </cell>
          <cell r="B2511">
            <v>32.67</v>
          </cell>
          <cell r="C2511">
            <v>37.159999999999997</v>
          </cell>
          <cell r="D2511">
            <v>42.68</v>
          </cell>
          <cell r="E2511">
            <v>23.49</v>
          </cell>
          <cell r="I2511">
            <v>34</v>
          </cell>
        </row>
        <row r="2512">
          <cell r="A2512">
            <v>43413</v>
          </cell>
          <cell r="B2512">
            <v>32.85</v>
          </cell>
          <cell r="C2512">
            <v>37.14</v>
          </cell>
          <cell r="D2512">
            <v>42.71</v>
          </cell>
          <cell r="E2512">
            <v>23.54</v>
          </cell>
          <cell r="I2512">
            <v>34.06</v>
          </cell>
        </row>
        <row r="2513">
          <cell r="A2513">
            <v>43414</v>
          </cell>
          <cell r="B2513">
            <v>32.86</v>
          </cell>
          <cell r="C2513">
            <v>37.08</v>
          </cell>
          <cell r="D2513">
            <v>42.46</v>
          </cell>
          <cell r="E2513">
            <v>23.68</v>
          </cell>
          <cell r="I2513">
            <v>34.020000000000003</v>
          </cell>
        </row>
        <row r="2514">
          <cell r="A2514">
            <v>43415</v>
          </cell>
          <cell r="B2514">
            <v>32.86</v>
          </cell>
          <cell r="C2514">
            <v>37.08</v>
          </cell>
          <cell r="D2514">
            <v>42.46</v>
          </cell>
          <cell r="E2514">
            <v>23.68</v>
          </cell>
          <cell r="I2514">
            <v>34.020000000000003</v>
          </cell>
        </row>
        <row r="2515">
          <cell r="A2515">
            <v>43416</v>
          </cell>
          <cell r="B2515">
            <v>32.93</v>
          </cell>
          <cell r="C2515">
            <v>37.11</v>
          </cell>
          <cell r="D2515">
            <v>42.41</v>
          </cell>
          <cell r="E2515">
            <v>23.54</v>
          </cell>
          <cell r="I2515">
            <v>33.997499999999995</v>
          </cell>
        </row>
        <row r="2516">
          <cell r="A2516">
            <v>43417</v>
          </cell>
          <cell r="B2516">
            <v>32.950000000000003</v>
          </cell>
          <cell r="C2516">
            <v>36.82</v>
          </cell>
          <cell r="D2516">
            <v>42.19</v>
          </cell>
          <cell r="E2516">
            <v>23.38</v>
          </cell>
          <cell r="I2516">
            <v>33.835000000000001</v>
          </cell>
        </row>
        <row r="2517">
          <cell r="A2517">
            <v>43418</v>
          </cell>
          <cell r="B2517">
            <v>32.74</v>
          </cell>
          <cell r="C2517">
            <v>36.82</v>
          </cell>
          <cell r="D2517">
            <v>42.4</v>
          </cell>
          <cell r="E2517">
            <v>23.39</v>
          </cell>
          <cell r="I2517">
            <v>33.837500000000006</v>
          </cell>
        </row>
        <row r="2518">
          <cell r="A2518">
            <v>43419</v>
          </cell>
          <cell r="B2518">
            <v>32.71</v>
          </cell>
          <cell r="C2518">
            <v>36.85</v>
          </cell>
          <cell r="D2518">
            <v>42.31</v>
          </cell>
          <cell r="E2518">
            <v>23.53</v>
          </cell>
          <cell r="I2518">
            <v>33.85</v>
          </cell>
        </row>
        <row r="2519">
          <cell r="A2519">
            <v>43420</v>
          </cell>
          <cell r="B2519">
            <v>32.840000000000003</v>
          </cell>
          <cell r="C2519">
            <v>37.090000000000003</v>
          </cell>
          <cell r="D2519">
            <v>41.84</v>
          </cell>
          <cell r="E2519">
            <v>23.68</v>
          </cell>
          <cell r="I2519">
            <v>33.862500000000004</v>
          </cell>
        </row>
        <row r="2520">
          <cell r="A2520">
            <v>43421</v>
          </cell>
          <cell r="B2520">
            <v>32.79</v>
          </cell>
          <cell r="C2520">
            <v>37.19</v>
          </cell>
          <cell r="D2520">
            <v>41.75</v>
          </cell>
          <cell r="E2520">
            <v>23.6</v>
          </cell>
          <cell r="I2520">
            <v>33.832499999999996</v>
          </cell>
        </row>
        <row r="2521">
          <cell r="A2521">
            <v>43422</v>
          </cell>
          <cell r="B2521">
            <v>32.79</v>
          </cell>
          <cell r="C2521">
            <v>37.19</v>
          </cell>
          <cell r="D2521">
            <v>41.75</v>
          </cell>
          <cell r="E2521">
            <v>23.6</v>
          </cell>
          <cell r="I2521">
            <v>33.832499999999996</v>
          </cell>
        </row>
        <row r="2522">
          <cell r="A2522">
            <v>43423</v>
          </cell>
          <cell r="B2522">
            <v>32.799999999999997</v>
          </cell>
          <cell r="C2522">
            <v>37.229999999999997</v>
          </cell>
          <cell r="D2522">
            <v>41.9</v>
          </cell>
          <cell r="E2522">
            <v>23.76</v>
          </cell>
          <cell r="I2522">
            <v>33.922499999999999</v>
          </cell>
        </row>
        <row r="2523">
          <cell r="A2523">
            <v>43424</v>
          </cell>
          <cell r="B2523">
            <v>32.78</v>
          </cell>
          <cell r="C2523">
            <v>37.32</v>
          </cell>
          <cell r="D2523">
            <v>41.94</v>
          </cell>
          <cell r="E2523">
            <v>23.68</v>
          </cell>
          <cell r="I2523">
            <v>33.93</v>
          </cell>
        </row>
        <row r="2524">
          <cell r="A2524">
            <v>43425</v>
          </cell>
          <cell r="B2524">
            <v>32.85</v>
          </cell>
          <cell r="C2524">
            <v>37.17</v>
          </cell>
          <cell r="D2524">
            <v>41.82</v>
          </cell>
          <cell r="E2524">
            <v>23.47</v>
          </cell>
          <cell r="I2524">
            <v>33.827500000000001</v>
          </cell>
        </row>
        <row r="2525">
          <cell r="A2525">
            <v>43426</v>
          </cell>
          <cell r="B2525">
            <v>32.729999999999997</v>
          </cell>
          <cell r="C2525">
            <v>37.08</v>
          </cell>
          <cell r="D2525">
            <v>41.65</v>
          </cell>
          <cell r="E2525">
            <v>23.48</v>
          </cell>
          <cell r="I2525">
            <v>33.734999999999999</v>
          </cell>
        </row>
        <row r="2526">
          <cell r="A2526">
            <v>43427</v>
          </cell>
          <cell r="B2526">
            <v>32.81</v>
          </cell>
          <cell r="C2526">
            <v>37.24</v>
          </cell>
          <cell r="D2526">
            <v>42.05</v>
          </cell>
          <cell r="E2526">
            <v>23.54</v>
          </cell>
          <cell r="I2526">
            <v>33.910000000000004</v>
          </cell>
        </row>
        <row r="2527">
          <cell r="A2527">
            <v>43428</v>
          </cell>
          <cell r="B2527">
            <v>32.9</v>
          </cell>
          <cell r="C2527">
            <v>37.130000000000003</v>
          </cell>
          <cell r="D2527">
            <v>41.86</v>
          </cell>
          <cell r="E2527">
            <v>23.39</v>
          </cell>
          <cell r="I2527">
            <v>33.82</v>
          </cell>
        </row>
        <row r="2528">
          <cell r="A2528">
            <v>43429</v>
          </cell>
          <cell r="B2528">
            <v>32.9</v>
          </cell>
          <cell r="C2528">
            <v>37.130000000000003</v>
          </cell>
          <cell r="D2528">
            <v>41.86</v>
          </cell>
          <cell r="E2528">
            <v>23.39</v>
          </cell>
          <cell r="I2528">
            <v>33.82</v>
          </cell>
        </row>
        <row r="2529">
          <cell r="A2529">
            <v>43430</v>
          </cell>
          <cell r="B2529">
            <v>32.9</v>
          </cell>
          <cell r="C2529">
            <v>37.090000000000003</v>
          </cell>
          <cell r="D2529">
            <v>41.96</v>
          </cell>
          <cell r="E2529">
            <v>23.56</v>
          </cell>
          <cell r="I2529">
            <v>33.877500000000005</v>
          </cell>
        </row>
        <row r="2530">
          <cell r="A2530">
            <v>43431</v>
          </cell>
          <cell r="B2530">
            <v>32.880000000000003</v>
          </cell>
          <cell r="C2530">
            <v>37.07</v>
          </cell>
          <cell r="D2530">
            <v>41.94</v>
          </cell>
          <cell r="E2530">
            <v>23.49</v>
          </cell>
          <cell r="F2530">
            <v>24.68</v>
          </cell>
          <cell r="G2530">
            <v>22.08</v>
          </cell>
          <cell r="I2530">
            <v>30.356666666666666</v>
          </cell>
        </row>
        <row r="2531">
          <cell r="A2531">
            <v>43432</v>
          </cell>
          <cell r="B2531">
            <v>32.880000000000003</v>
          </cell>
          <cell r="C2531">
            <v>36.92</v>
          </cell>
          <cell r="D2531">
            <v>41.68</v>
          </cell>
          <cell r="E2531">
            <v>23.49</v>
          </cell>
          <cell r="F2531">
            <v>24.61</v>
          </cell>
          <cell r="G2531">
            <v>22.16</v>
          </cell>
          <cell r="I2531">
            <v>30.290000000000006</v>
          </cell>
        </row>
        <row r="2532">
          <cell r="A2532">
            <v>43433</v>
          </cell>
          <cell r="B2532">
            <v>32.729999999999997</v>
          </cell>
          <cell r="C2532">
            <v>37.020000000000003</v>
          </cell>
          <cell r="D2532">
            <v>41.8</v>
          </cell>
          <cell r="E2532">
            <v>23.63</v>
          </cell>
          <cell r="F2532">
            <v>24.54</v>
          </cell>
          <cell r="G2532">
            <v>22.24</v>
          </cell>
          <cell r="I2532">
            <v>30.326666666666668</v>
          </cell>
        </row>
        <row r="2533">
          <cell r="A2533">
            <v>43434</v>
          </cell>
          <cell r="B2533">
            <v>32.78</v>
          </cell>
          <cell r="C2533">
            <v>37.159999999999997</v>
          </cell>
          <cell r="D2533">
            <v>41.7</v>
          </cell>
          <cell r="E2533">
            <v>23.75</v>
          </cell>
          <cell r="F2533">
            <v>24.55</v>
          </cell>
          <cell r="G2533">
            <v>22.37</v>
          </cell>
          <cell r="I2533">
            <v>30.385000000000002</v>
          </cell>
        </row>
        <row r="2534">
          <cell r="A2534">
            <v>43435</v>
          </cell>
          <cell r="B2534">
            <v>32.75</v>
          </cell>
          <cell r="C2534">
            <v>37.053750000000001</v>
          </cell>
          <cell r="D2534">
            <v>41.498750000000001</v>
          </cell>
          <cell r="E2534">
            <v>23.561250000000001</v>
          </cell>
          <cell r="F2534">
            <v>24.432500000000001</v>
          </cell>
          <cell r="G2534">
            <v>22.197500000000002</v>
          </cell>
          <cell r="I2534">
            <v>30.248958333333334</v>
          </cell>
        </row>
        <row r="2535">
          <cell r="A2535">
            <v>43436</v>
          </cell>
          <cell r="B2535">
            <v>32.75</v>
          </cell>
          <cell r="C2535">
            <v>37.053750000000001</v>
          </cell>
          <cell r="D2535">
            <v>41.498750000000001</v>
          </cell>
          <cell r="E2535">
            <v>23.561250000000001</v>
          </cell>
          <cell r="F2535">
            <v>24.432500000000001</v>
          </cell>
          <cell r="G2535">
            <v>22.197500000000002</v>
          </cell>
          <cell r="I2535">
            <v>30.248958333333334</v>
          </cell>
        </row>
        <row r="2536">
          <cell r="A2536">
            <v>43437</v>
          </cell>
          <cell r="B2536">
            <v>32.700000000000003</v>
          </cell>
          <cell r="C2536">
            <v>36.9</v>
          </cell>
          <cell r="D2536">
            <v>41.55</v>
          </cell>
          <cell r="E2536">
            <v>23.82</v>
          </cell>
          <cell r="F2536">
            <v>24.57</v>
          </cell>
          <cell r="G2536">
            <v>22.4</v>
          </cell>
          <cell r="I2536">
            <v>30.323333333333334</v>
          </cell>
        </row>
        <row r="2537">
          <cell r="A2537">
            <v>43438</v>
          </cell>
          <cell r="B2537">
            <v>32.58</v>
          </cell>
          <cell r="C2537">
            <v>36.85</v>
          </cell>
          <cell r="D2537">
            <v>41.3</v>
          </cell>
          <cell r="E2537">
            <v>23.75</v>
          </cell>
          <cell r="F2537">
            <v>24.59</v>
          </cell>
          <cell r="G2537">
            <v>22.46</v>
          </cell>
          <cell r="I2537">
            <v>30.255000000000006</v>
          </cell>
        </row>
        <row r="2538">
          <cell r="A2538">
            <v>43439</v>
          </cell>
          <cell r="B2538">
            <v>32.58</v>
          </cell>
          <cell r="C2538">
            <v>36.86</v>
          </cell>
          <cell r="D2538">
            <v>41.14</v>
          </cell>
          <cell r="E2538">
            <v>23.66</v>
          </cell>
          <cell r="F2538">
            <v>24.53</v>
          </cell>
          <cell r="G2538">
            <v>22.41</v>
          </cell>
          <cell r="I2538">
            <v>30.196666666666669</v>
          </cell>
        </row>
        <row r="2539">
          <cell r="A2539">
            <v>43440</v>
          </cell>
          <cell r="B2539">
            <v>32.65</v>
          </cell>
          <cell r="C2539">
            <v>36.86</v>
          </cell>
          <cell r="D2539">
            <v>41.35</v>
          </cell>
          <cell r="E2539">
            <v>23.38</v>
          </cell>
          <cell r="F2539">
            <v>24.27</v>
          </cell>
          <cell r="G2539">
            <v>22.32</v>
          </cell>
          <cell r="I2539">
            <v>30.138333333333332</v>
          </cell>
        </row>
        <row r="2540">
          <cell r="A2540">
            <v>43441</v>
          </cell>
          <cell r="B2540">
            <v>32.67</v>
          </cell>
          <cell r="C2540">
            <v>36.979999999999997</v>
          </cell>
          <cell r="D2540">
            <v>41.56</v>
          </cell>
          <cell r="E2540">
            <v>23.36</v>
          </cell>
          <cell r="F2540">
            <v>24.3</v>
          </cell>
          <cell r="G2540">
            <v>22.33</v>
          </cell>
          <cell r="I2540">
            <v>30.2</v>
          </cell>
        </row>
        <row r="2541">
          <cell r="A2541">
            <v>43442</v>
          </cell>
          <cell r="B2541">
            <v>32.659999999999997</v>
          </cell>
          <cell r="C2541">
            <v>36.92</v>
          </cell>
          <cell r="D2541">
            <v>41.36</v>
          </cell>
          <cell r="E2541">
            <v>23.21</v>
          </cell>
          <cell r="F2541">
            <v>24.2</v>
          </cell>
          <cell r="G2541">
            <v>22.19</v>
          </cell>
          <cell r="I2541">
            <v>30.09</v>
          </cell>
        </row>
        <row r="2542">
          <cell r="A2542">
            <v>43443</v>
          </cell>
          <cell r="B2542">
            <v>32.659999999999997</v>
          </cell>
          <cell r="C2542">
            <v>36.92</v>
          </cell>
          <cell r="D2542">
            <v>41.36</v>
          </cell>
          <cell r="E2542">
            <v>23.21</v>
          </cell>
          <cell r="F2542">
            <v>24.2</v>
          </cell>
          <cell r="G2542">
            <v>22.19</v>
          </cell>
          <cell r="I2542">
            <v>30.09</v>
          </cell>
        </row>
        <row r="2543">
          <cell r="A2543">
            <v>43444</v>
          </cell>
          <cell r="B2543">
            <v>32.659999999999997</v>
          </cell>
          <cell r="C2543">
            <v>36.92</v>
          </cell>
          <cell r="D2543">
            <v>41.36</v>
          </cell>
          <cell r="E2543">
            <v>23.21</v>
          </cell>
          <cell r="F2543">
            <v>24.2</v>
          </cell>
          <cell r="G2543">
            <v>22.19</v>
          </cell>
          <cell r="I2543">
            <v>30.09</v>
          </cell>
        </row>
        <row r="2544">
          <cell r="A2544">
            <v>43445</v>
          </cell>
          <cell r="B2544">
            <v>32.68</v>
          </cell>
          <cell r="C2544">
            <v>36.94</v>
          </cell>
          <cell r="D2544">
            <v>40.9</v>
          </cell>
          <cell r="E2544">
            <v>23.24</v>
          </cell>
          <cell r="F2544">
            <v>24.28</v>
          </cell>
          <cell r="G2544">
            <v>22.32</v>
          </cell>
          <cell r="I2544">
            <v>30.060000000000002</v>
          </cell>
        </row>
        <row r="2545">
          <cell r="A2545">
            <v>43446</v>
          </cell>
          <cell r="B2545">
            <v>32.590000000000003</v>
          </cell>
          <cell r="C2545">
            <v>36.75</v>
          </cell>
          <cell r="D2545">
            <v>40.56</v>
          </cell>
          <cell r="E2545">
            <v>23.29</v>
          </cell>
          <cell r="F2545">
            <v>24.27</v>
          </cell>
          <cell r="G2545">
            <v>22.31</v>
          </cell>
          <cell r="I2545">
            <v>29.96166666666667</v>
          </cell>
        </row>
        <row r="2546">
          <cell r="A2546">
            <v>43447</v>
          </cell>
          <cell r="B2546">
            <v>32.56</v>
          </cell>
          <cell r="C2546">
            <v>36.83</v>
          </cell>
          <cell r="D2546">
            <v>40.9</v>
          </cell>
          <cell r="E2546">
            <v>23.25</v>
          </cell>
          <cell r="F2546">
            <v>24.28</v>
          </cell>
          <cell r="G2546">
            <v>22.14</v>
          </cell>
          <cell r="I2546">
            <v>29.993333333333329</v>
          </cell>
        </row>
        <row r="2547">
          <cell r="A2547">
            <v>43448</v>
          </cell>
          <cell r="B2547">
            <v>32.58</v>
          </cell>
          <cell r="C2547">
            <v>36.83</v>
          </cell>
          <cell r="D2547">
            <v>40.967500000000001</v>
          </cell>
          <cell r="E2547">
            <v>23.195</v>
          </cell>
          <cell r="F2547">
            <v>24.285</v>
          </cell>
          <cell r="G2547">
            <v>22.087499999999999</v>
          </cell>
          <cell r="I2547">
            <v>29.990833333333331</v>
          </cell>
        </row>
        <row r="2548">
          <cell r="A2548">
            <v>43449</v>
          </cell>
          <cell r="B2548">
            <v>32.64</v>
          </cell>
          <cell r="C2548">
            <v>36.86</v>
          </cell>
          <cell r="D2548">
            <v>40.869999999999997</v>
          </cell>
          <cell r="E2548">
            <v>23.06</v>
          </cell>
          <cell r="F2548">
            <v>24.2</v>
          </cell>
          <cell r="G2548">
            <v>21.92</v>
          </cell>
          <cell r="I2548">
            <v>29.925000000000001</v>
          </cell>
        </row>
        <row r="2549">
          <cell r="A2549">
            <v>43450</v>
          </cell>
          <cell r="B2549">
            <v>32.64</v>
          </cell>
          <cell r="C2549">
            <v>36.86</v>
          </cell>
          <cell r="D2549">
            <v>40.869999999999997</v>
          </cell>
          <cell r="E2549">
            <v>23.06</v>
          </cell>
          <cell r="F2549">
            <v>24.2</v>
          </cell>
          <cell r="G2549">
            <v>21.92</v>
          </cell>
          <cell r="I2549">
            <v>29.925000000000001</v>
          </cell>
        </row>
        <row r="2550">
          <cell r="A2550">
            <v>43451</v>
          </cell>
          <cell r="B2550">
            <v>32.65</v>
          </cell>
          <cell r="C2550">
            <v>36.729999999999997</v>
          </cell>
          <cell r="D2550">
            <v>40.89</v>
          </cell>
          <cell r="E2550">
            <v>23.17</v>
          </cell>
          <cell r="F2550">
            <v>24.29</v>
          </cell>
          <cell r="G2550">
            <v>22.01</v>
          </cell>
          <cell r="I2550">
            <v>29.956666666666663</v>
          </cell>
        </row>
        <row r="2551">
          <cell r="A2551">
            <v>43452</v>
          </cell>
          <cell r="B2551">
            <v>32.58</v>
          </cell>
          <cell r="C2551">
            <v>36.78</v>
          </cell>
          <cell r="D2551">
            <v>40.92</v>
          </cell>
          <cell r="E2551">
            <v>23.18</v>
          </cell>
          <cell r="F2551">
            <v>24.19</v>
          </cell>
          <cell r="G2551">
            <v>22.11</v>
          </cell>
          <cell r="I2551">
            <v>29.959999999999997</v>
          </cell>
        </row>
        <row r="2552">
          <cell r="A2552">
            <v>43453</v>
          </cell>
          <cell r="B2552">
            <v>32.549999999999997</v>
          </cell>
          <cell r="C2552">
            <v>36.86</v>
          </cell>
          <cell r="D2552">
            <v>41.03</v>
          </cell>
          <cell r="E2552">
            <v>23.18</v>
          </cell>
          <cell r="F2552">
            <v>24.09</v>
          </cell>
          <cell r="G2552">
            <v>22.18</v>
          </cell>
          <cell r="I2552">
            <v>29.981666666666669</v>
          </cell>
        </row>
        <row r="2553">
          <cell r="A2553">
            <v>43454</v>
          </cell>
          <cell r="B2553">
            <v>32.6</v>
          </cell>
          <cell r="C2553">
            <v>36.9</v>
          </cell>
          <cell r="D2553">
            <v>40.93</v>
          </cell>
          <cell r="E2553">
            <v>22.95</v>
          </cell>
          <cell r="F2553">
            <v>24.07</v>
          </cell>
          <cell r="G2553">
            <v>21.91</v>
          </cell>
          <cell r="I2553">
            <v>29.893333333333331</v>
          </cell>
        </row>
        <row r="2554">
          <cell r="A2554">
            <v>43455</v>
          </cell>
          <cell r="B2554">
            <v>32.450000000000003</v>
          </cell>
          <cell r="C2554">
            <v>36.979999999999997</v>
          </cell>
          <cell r="D2554">
            <v>40.9</v>
          </cell>
          <cell r="E2554">
            <v>22.86</v>
          </cell>
          <cell r="F2554">
            <v>23.93</v>
          </cell>
          <cell r="G2554">
            <v>21.86</v>
          </cell>
          <cell r="I2554">
            <v>29.830000000000002</v>
          </cell>
        </row>
        <row r="2555">
          <cell r="A2555">
            <v>43456</v>
          </cell>
          <cell r="B2555">
            <v>32.51</v>
          </cell>
          <cell r="C2555">
            <v>37.049999999999997</v>
          </cell>
          <cell r="D2555">
            <v>40.85</v>
          </cell>
          <cell r="E2555">
            <v>22.76</v>
          </cell>
          <cell r="F2555">
            <v>23.9</v>
          </cell>
          <cell r="G2555">
            <v>21.75</v>
          </cell>
          <cell r="I2555">
            <v>29.803333333333331</v>
          </cell>
        </row>
        <row r="2556">
          <cell r="A2556">
            <v>43457</v>
          </cell>
          <cell r="B2556">
            <v>32.51</v>
          </cell>
          <cell r="C2556">
            <v>37.049999999999997</v>
          </cell>
          <cell r="D2556">
            <v>40.85</v>
          </cell>
          <cell r="E2556">
            <v>22.76</v>
          </cell>
          <cell r="F2556">
            <v>23.9</v>
          </cell>
          <cell r="G2556">
            <v>21.75</v>
          </cell>
          <cell r="I2556">
            <v>29.803333333333331</v>
          </cell>
        </row>
        <row r="2557">
          <cell r="A2557">
            <v>43458</v>
          </cell>
          <cell r="B2557">
            <v>32.49</v>
          </cell>
          <cell r="C2557">
            <v>36.79</v>
          </cell>
          <cell r="D2557">
            <v>40.94</v>
          </cell>
          <cell r="E2557">
            <v>22.66</v>
          </cell>
          <cell r="F2557">
            <v>23.82</v>
          </cell>
          <cell r="G2557">
            <v>21.72</v>
          </cell>
          <cell r="I2557">
            <v>29.736666666666665</v>
          </cell>
        </row>
        <row r="2558">
          <cell r="A2558">
            <v>43459</v>
          </cell>
          <cell r="B2558">
            <v>32.44</v>
          </cell>
          <cell r="C2558">
            <v>36.802500000000002</v>
          </cell>
          <cell r="D2558">
            <v>41.034999999999997</v>
          </cell>
          <cell r="E2558">
            <v>22.642499999999998</v>
          </cell>
          <cell r="F2558">
            <v>23.747499999999999</v>
          </cell>
          <cell r="G2558">
            <v>21.684999999999999</v>
          </cell>
          <cell r="I2558">
            <v>29.725416666666671</v>
          </cell>
        </row>
        <row r="2559">
          <cell r="A2559">
            <v>43460</v>
          </cell>
          <cell r="B2559">
            <v>32.43</v>
          </cell>
          <cell r="C2559">
            <v>36.79</v>
          </cell>
          <cell r="D2559">
            <v>40.975000000000001</v>
          </cell>
          <cell r="E2559">
            <v>22.6175</v>
          </cell>
          <cell r="F2559">
            <v>23.765000000000001</v>
          </cell>
          <cell r="G2559">
            <v>21.695</v>
          </cell>
          <cell r="I2559">
            <v>29.712083333333329</v>
          </cell>
        </row>
        <row r="2560">
          <cell r="A2560">
            <v>43461</v>
          </cell>
          <cell r="B2560">
            <v>32.42</v>
          </cell>
          <cell r="C2560">
            <v>36.664999999999999</v>
          </cell>
          <cell r="D2560">
            <v>40.832500000000003</v>
          </cell>
          <cell r="E2560">
            <v>22.66</v>
          </cell>
          <cell r="F2560">
            <v>23.75</v>
          </cell>
          <cell r="G2560">
            <v>21.655000000000001</v>
          </cell>
          <cell r="I2560">
            <v>29.663750000000004</v>
          </cell>
        </row>
        <row r="2561">
          <cell r="A2561">
            <v>43462</v>
          </cell>
          <cell r="B2561">
            <v>32.25</v>
          </cell>
          <cell r="C2561">
            <v>36.732500000000002</v>
          </cell>
          <cell r="D2561">
            <v>40.634999999999998</v>
          </cell>
          <cell r="E2561">
            <v>22.46</v>
          </cell>
          <cell r="F2561">
            <v>23.572500000000002</v>
          </cell>
          <cell r="G2561">
            <v>21.4925</v>
          </cell>
          <cell r="I2561">
            <v>29.523750000000003</v>
          </cell>
        </row>
        <row r="2562">
          <cell r="A2562">
            <v>43463</v>
          </cell>
          <cell r="B2562">
            <v>32.25</v>
          </cell>
          <cell r="C2562">
            <v>36.732500000000002</v>
          </cell>
          <cell r="D2562">
            <v>40.634999999999998</v>
          </cell>
          <cell r="E2562">
            <v>22.46</v>
          </cell>
          <cell r="F2562">
            <v>23.572500000000002</v>
          </cell>
          <cell r="G2562">
            <v>21.4925</v>
          </cell>
          <cell r="I2562">
            <v>29.523750000000003</v>
          </cell>
        </row>
        <row r="2563">
          <cell r="A2563">
            <v>43464</v>
          </cell>
          <cell r="B2563">
            <v>32.25</v>
          </cell>
          <cell r="C2563">
            <v>36.732500000000002</v>
          </cell>
          <cell r="D2563">
            <v>40.634999999999998</v>
          </cell>
          <cell r="E2563">
            <v>22.46</v>
          </cell>
          <cell r="F2563">
            <v>23.572500000000002</v>
          </cell>
          <cell r="G2563">
            <v>21.4925</v>
          </cell>
          <cell r="I2563">
            <v>29.523750000000003</v>
          </cell>
        </row>
        <row r="2564">
          <cell r="A2564">
            <v>43465</v>
          </cell>
          <cell r="B2564">
            <v>32.25</v>
          </cell>
          <cell r="C2564">
            <v>36.732500000000002</v>
          </cell>
          <cell r="D2564">
            <v>40.634999999999998</v>
          </cell>
          <cell r="E2564">
            <v>22.46</v>
          </cell>
          <cell r="F2564">
            <v>23.572500000000002</v>
          </cell>
          <cell r="G2564">
            <v>21.4925</v>
          </cell>
          <cell r="I2564">
            <v>29.523750000000003</v>
          </cell>
        </row>
        <row r="2565">
          <cell r="A2565">
            <v>43466</v>
          </cell>
          <cell r="B2565">
            <v>32.25</v>
          </cell>
          <cell r="C2565">
            <v>36.732500000000002</v>
          </cell>
          <cell r="D2565">
            <v>40.634999999999998</v>
          </cell>
          <cell r="E2565">
            <v>22.46</v>
          </cell>
          <cell r="F2565">
            <v>23.572500000000002</v>
          </cell>
          <cell r="G2565">
            <v>21.4925</v>
          </cell>
          <cell r="I2565">
            <v>29.523750000000003</v>
          </cell>
        </row>
        <row r="2566">
          <cell r="A2566">
            <v>43467</v>
          </cell>
          <cell r="B2566">
            <v>32.25</v>
          </cell>
          <cell r="C2566">
            <v>36.732500000000002</v>
          </cell>
          <cell r="D2566">
            <v>40.634999999999998</v>
          </cell>
          <cell r="E2566">
            <v>22.46</v>
          </cell>
          <cell r="F2566">
            <v>23.572500000000002</v>
          </cell>
          <cell r="G2566">
            <v>21.4925</v>
          </cell>
          <cell r="I2566">
            <v>29.523750000000003</v>
          </cell>
        </row>
        <row r="2567">
          <cell r="A2567">
            <v>43468</v>
          </cell>
          <cell r="B2567">
            <v>32.15</v>
          </cell>
          <cell r="C2567">
            <v>36.295000000000002</v>
          </cell>
          <cell r="D2567">
            <v>40.137500000000003</v>
          </cell>
          <cell r="E2567">
            <v>22.004999999999999</v>
          </cell>
          <cell r="F2567">
            <v>23.4925</v>
          </cell>
          <cell r="G2567">
            <v>21.137499999999999</v>
          </cell>
          <cell r="I2567">
            <v>29.202916666666667</v>
          </cell>
        </row>
        <row r="2568">
          <cell r="A2568">
            <v>43469</v>
          </cell>
          <cell r="B2568">
            <v>31.9</v>
          </cell>
          <cell r="C2568">
            <v>36.204999999999998</v>
          </cell>
          <cell r="D2568">
            <v>40.145000000000003</v>
          </cell>
          <cell r="E2568">
            <v>22.09</v>
          </cell>
          <cell r="F2568">
            <v>23.54</v>
          </cell>
          <cell r="G2568">
            <v>21.164999999999999</v>
          </cell>
          <cell r="I2568">
            <v>29.174166666666665</v>
          </cell>
        </row>
        <row r="2569">
          <cell r="A2569">
            <v>43470</v>
          </cell>
          <cell r="B2569">
            <v>31.87</v>
          </cell>
          <cell r="C2569">
            <v>36.157499999999999</v>
          </cell>
          <cell r="D2569">
            <v>40.011249999999997</v>
          </cell>
          <cell r="E2569">
            <v>22.026250000000001</v>
          </cell>
          <cell r="F2569">
            <v>23.508749999999999</v>
          </cell>
          <cell r="G2569">
            <v>21.07375</v>
          </cell>
          <cell r="I2569">
            <v>29.107916666666664</v>
          </cell>
        </row>
        <row r="2570">
          <cell r="A2570">
            <v>43471</v>
          </cell>
          <cell r="B2570">
            <v>31.87</v>
          </cell>
          <cell r="C2570">
            <v>36.157499999999999</v>
          </cell>
          <cell r="D2570">
            <v>40.011249999999997</v>
          </cell>
          <cell r="E2570">
            <v>22.026250000000001</v>
          </cell>
          <cell r="F2570">
            <v>23.508749999999999</v>
          </cell>
          <cell r="G2570">
            <v>21.07375</v>
          </cell>
          <cell r="I2570">
            <v>29.107916666666664</v>
          </cell>
        </row>
        <row r="2571">
          <cell r="A2571">
            <v>43472</v>
          </cell>
          <cell r="B2571">
            <v>31.8</v>
          </cell>
          <cell r="C2571">
            <v>36.090000000000003</v>
          </cell>
          <cell r="D2571">
            <v>40.32</v>
          </cell>
          <cell r="E2571">
            <v>22.4</v>
          </cell>
          <cell r="F2571">
            <v>23.69</v>
          </cell>
          <cell r="G2571">
            <v>21.27</v>
          </cell>
          <cell r="I2571">
            <v>29.26166666666667</v>
          </cell>
        </row>
        <row r="2572">
          <cell r="A2572">
            <v>43473</v>
          </cell>
          <cell r="B2572">
            <v>31.8</v>
          </cell>
          <cell r="C2572">
            <v>36.270000000000003</v>
          </cell>
          <cell r="D2572">
            <v>40.450000000000003</v>
          </cell>
          <cell r="E2572">
            <v>22.45</v>
          </cell>
          <cell r="F2572">
            <v>23.81</v>
          </cell>
          <cell r="G2572">
            <v>21.31</v>
          </cell>
          <cell r="I2572">
            <v>29.348333333333333</v>
          </cell>
        </row>
        <row r="2573">
          <cell r="A2573">
            <v>43474</v>
          </cell>
          <cell r="B2573">
            <v>31.87</v>
          </cell>
          <cell r="C2573">
            <v>36.33</v>
          </cell>
          <cell r="D2573">
            <v>40.43</v>
          </cell>
          <cell r="E2573">
            <v>22.55</v>
          </cell>
          <cell r="F2573">
            <v>23.95</v>
          </cell>
          <cell r="G2573">
            <v>21.34</v>
          </cell>
          <cell r="I2573">
            <v>29.411666666666665</v>
          </cell>
        </row>
        <row r="2574">
          <cell r="A2574">
            <v>43475</v>
          </cell>
          <cell r="B2574">
            <v>31.8</v>
          </cell>
          <cell r="C2574">
            <v>36.54</v>
          </cell>
          <cell r="D2574">
            <v>40.5</v>
          </cell>
          <cell r="E2574">
            <v>22.51</v>
          </cell>
          <cell r="F2574">
            <v>23.93</v>
          </cell>
          <cell r="G2574">
            <v>21.42</v>
          </cell>
          <cell r="I2574">
            <v>29.45</v>
          </cell>
        </row>
        <row r="2575">
          <cell r="A2575">
            <v>43476</v>
          </cell>
          <cell r="B2575">
            <v>31.78</v>
          </cell>
          <cell r="C2575">
            <v>36.369999999999997</v>
          </cell>
          <cell r="D2575">
            <v>40.340000000000003</v>
          </cell>
          <cell r="E2575">
            <v>22.58</v>
          </cell>
          <cell r="F2575">
            <v>23.91</v>
          </cell>
          <cell r="G2575">
            <v>21.4</v>
          </cell>
          <cell r="I2575">
            <v>29.396666666666665</v>
          </cell>
        </row>
        <row r="2576">
          <cell r="A2576">
            <v>43477</v>
          </cell>
          <cell r="B2576">
            <v>31.76</v>
          </cell>
          <cell r="C2576">
            <v>36.380000000000003</v>
          </cell>
          <cell r="D2576">
            <v>40.369999999999997</v>
          </cell>
          <cell r="E2576">
            <v>22.54</v>
          </cell>
          <cell r="F2576">
            <v>23.79</v>
          </cell>
          <cell r="G2576">
            <v>21.42</v>
          </cell>
          <cell r="I2576">
            <v>29.376666666666665</v>
          </cell>
        </row>
        <row r="2577">
          <cell r="A2577">
            <v>43478</v>
          </cell>
          <cell r="B2577">
            <v>31.76</v>
          </cell>
          <cell r="C2577">
            <v>36.380000000000003</v>
          </cell>
          <cell r="D2577">
            <v>40.369999999999997</v>
          </cell>
          <cell r="E2577">
            <v>22.54</v>
          </cell>
          <cell r="F2577">
            <v>23.79</v>
          </cell>
          <cell r="G2577">
            <v>21.42</v>
          </cell>
          <cell r="I2577">
            <v>29.376666666666665</v>
          </cell>
        </row>
        <row r="2578">
          <cell r="A2578">
            <v>43479</v>
          </cell>
          <cell r="B2578">
            <v>31.76</v>
          </cell>
          <cell r="C2578">
            <v>36.25</v>
          </cell>
          <cell r="D2578">
            <v>40.64</v>
          </cell>
          <cell r="E2578">
            <v>22.66</v>
          </cell>
          <cell r="F2578">
            <v>23.84</v>
          </cell>
          <cell r="G2578">
            <v>21.55</v>
          </cell>
          <cell r="I2578">
            <v>29.450000000000003</v>
          </cell>
        </row>
        <row r="2579">
          <cell r="A2579">
            <v>43480</v>
          </cell>
          <cell r="B2579">
            <v>31.73</v>
          </cell>
          <cell r="C2579">
            <v>36.25</v>
          </cell>
          <cell r="D2579">
            <v>40.76</v>
          </cell>
          <cell r="E2579">
            <v>22.64</v>
          </cell>
          <cell r="F2579">
            <v>23.81</v>
          </cell>
          <cell r="G2579">
            <v>21.53</v>
          </cell>
          <cell r="I2579">
            <v>29.453333333333333</v>
          </cell>
        </row>
        <row r="2580">
          <cell r="A2580">
            <v>43481</v>
          </cell>
          <cell r="B2580">
            <v>31.75</v>
          </cell>
          <cell r="C2580">
            <v>36.020000000000003</v>
          </cell>
          <cell r="D2580">
            <v>40.58</v>
          </cell>
          <cell r="E2580">
            <v>22.61</v>
          </cell>
          <cell r="F2580">
            <v>23.82</v>
          </cell>
          <cell r="G2580">
            <v>21.49</v>
          </cell>
          <cell r="I2580">
            <v>29.378333333333334</v>
          </cell>
        </row>
        <row r="2581">
          <cell r="A2581">
            <v>43482</v>
          </cell>
          <cell r="B2581">
            <v>31.42</v>
          </cell>
          <cell r="C2581">
            <v>35.65</v>
          </cell>
          <cell r="D2581">
            <v>40.299999999999997</v>
          </cell>
          <cell r="E2581">
            <v>22.29</v>
          </cell>
          <cell r="F2581">
            <v>23.6</v>
          </cell>
          <cell r="G2581">
            <v>21.13</v>
          </cell>
          <cell r="I2581">
            <v>29.064999999999998</v>
          </cell>
        </row>
        <row r="2582">
          <cell r="A2582">
            <v>43483</v>
          </cell>
          <cell r="B2582">
            <v>31.53</v>
          </cell>
          <cell r="C2582">
            <v>35.74</v>
          </cell>
          <cell r="D2582">
            <v>40.75</v>
          </cell>
          <cell r="E2582">
            <v>22.47</v>
          </cell>
          <cell r="F2582">
            <v>23.64</v>
          </cell>
          <cell r="G2582">
            <v>21.17</v>
          </cell>
          <cell r="I2582">
            <v>29.216666666666669</v>
          </cell>
        </row>
        <row r="2583">
          <cell r="A2583">
            <v>43484</v>
          </cell>
          <cell r="B2583">
            <v>31.51</v>
          </cell>
          <cell r="C2583">
            <v>35.71</v>
          </cell>
          <cell r="D2583">
            <v>40.47</v>
          </cell>
          <cell r="E2583">
            <v>22.27</v>
          </cell>
          <cell r="F2583">
            <v>23.56</v>
          </cell>
          <cell r="G2583">
            <v>21.06</v>
          </cell>
          <cell r="I2583">
            <v>29.096666666666668</v>
          </cell>
        </row>
        <row r="2584">
          <cell r="A2584">
            <v>43485</v>
          </cell>
          <cell r="B2584">
            <v>31.51</v>
          </cell>
          <cell r="C2584">
            <v>35.71</v>
          </cell>
          <cell r="D2584">
            <v>40.47</v>
          </cell>
          <cell r="E2584">
            <v>22.27</v>
          </cell>
          <cell r="F2584">
            <v>23.56</v>
          </cell>
          <cell r="G2584">
            <v>21.06</v>
          </cell>
          <cell r="I2584">
            <v>29.096666666666668</v>
          </cell>
        </row>
        <row r="2585">
          <cell r="A2585">
            <v>43486</v>
          </cell>
          <cell r="B2585">
            <v>31.58</v>
          </cell>
          <cell r="C2585">
            <v>35.75</v>
          </cell>
          <cell r="D2585">
            <v>40.42</v>
          </cell>
          <cell r="E2585">
            <v>22.34</v>
          </cell>
          <cell r="F2585">
            <v>23.69</v>
          </cell>
          <cell r="G2585">
            <v>21.08</v>
          </cell>
          <cell r="I2585">
            <v>29.143333333333334</v>
          </cell>
        </row>
        <row r="2586">
          <cell r="A2586">
            <v>43487</v>
          </cell>
          <cell r="B2586">
            <v>31.62</v>
          </cell>
          <cell r="C2586">
            <v>35.78</v>
          </cell>
          <cell r="D2586">
            <v>40.58</v>
          </cell>
          <cell r="E2586">
            <v>22.4</v>
          </cell>
          <cell r="F2586">
            <v>23.65</v>
          </cell>
          <cell r="G2586">
            <v>21.12</v>
          </cell>
          <cell r="I2586">
            <v>29.191666666666666</v>
          </cell>
        </row>
        <row r="2587">
          <cell r="A2587">
            <v>43488</v>
          </cell>
          <cell r="B2587">
            <v>31.58</v>
          </cell>
          <cell r="C2587">
            <v>35.700000000000003</v>
          </cell>
          <cell r="D2587">
            <v>40.72</v>
          </cell>
          <cell r="E2587">
            <v>22.28</v>
          </cell>
          <cell r="F2587">
            <v>23.58</v>
          </cell>
          <cell r="G2587">
            <v>21.24</v>
          </cell>
          <cell r="I2587">
            <v>29.183333333333337</v>
          </cell>
        </row>
        <row r="2588">
          <cell r="A2588">
            <v>43489</v>
          </cell>
          <cell r="B2588">
            <v>31.5</v>
          </cell>
          <cell r="C2588">
            <v>35.69</v>
          </cell>
          <cell r="D2588">
            <v>41.03</v>
          </cell>
          <cell r="E2588">
            <v>22.32</v>
          </cell>
          <cell r="F2588">
            <v>23.53</v>
          </cell>
          <cell r="G2588">
            <v>21.23</v>
          </cell>
          <cell r="I2588">
            <v>29.216666666666665</v>
          </cell>
        </row>
        <row r="2589">
          <cell r="A2589">
            <v>43490</v>
          </cell>
          <cell r="B2589">
            <v>31.55</v>
          </cell>
          <cell r="C2589">
            <v>35.5075</v>
          </cell>
          <cell r="D2589">
            <v>41.155000000000001</v>
          </cell>
          <cell r="E2589">
            <v>22.1</v>
          </cell>
          <cell r="F2589">
            <v>23.524999999999999</v>
          </cell>
          <cell r="G2589">
            <v>21.1525</v>
          </cell>
          <cell r="I2589">
            <v>29.165000000000003</v>
          </cell>
        </row>
        <row r="2590">
          <cell r="A2590">
            <v>43491</v>
          </cell>
          <cell r="B2590">
            <v>31.52</v>
          </cell>
          <cell r="C2590">
            <v>35.484999999999999</v>
          </cell>
          <cell r="D2590">
            <v>41</v>
          </cell>
          <cell r="E2590">
            <v>22.004999999999999</v>
          </cell>
          <cell r="F2590">
            <v>23.483750000000001</v>
          </cell>
          <cell r="G2590">
            <v>21.08625</v>
          </cell>
          <cell r="I2590">
            <v>29.096666666666664</v>
          </cell>
        </row>
        <row r="2591">
          <cell r="A2591">
            <v>43492</v>
          </cell>
          <cell r="B2591">
            <v>31.52</v>
          </cell>
          <cell r="C2591">
            <v>35.484999999999999</v>
          </cell>
          <cell r="D2591">
            <v>41</v>
          </cell>
          <cell r="E2591">
            <v>22.004999999999999</v>
          </cell>
          <cell r="F2591">
            <v>23.483750000000001</v>
          </cell>
          <cell r="G2591">
            <v>21.08625</v>
          </cell>
          <cell r="I2591">
            <v>29.096666666666664</v>
          </cell>
        </row>
        <row r="2592">
          <cell r="A2592">
            <v>43493</v>
          </cell>
          <cell r="B2592">
            <v>31.31</v>
          </cell>
          <cell r="C2592">
            <v>35.549999999999997</v>
          </cell>
          <cell r="D2592">
            <v>41.14</v>
          </cell>
          <cell r="E2592">
            <v>22.26</v>
          </cell>
          <cell r="F2592">
            <v>23.59</v>
          </cell>
          <cell r="G2592">
            <v>21.28</v>
          </cell>
          <cell r="I2592">
            <v>29.188333333333333</v>
          </cell>
        </row>
        <row r="2593">
          <cell r="A2593">
            <v>43494</v>
          </cell>
          <cell r="B2593">
            <v>31.43</v>
          </cell>
          <cell r="C2593">
            <v>35.74</v>
          </cell>
          <cell r="D2593">
            <v>41.16</v>
          </cell>
          <cell r="E2593">
            <v>22.25</v>
          </cell>
          <cell r="F2593">
            <v>23.59</v>
          </cell>
          <cell r="G2593">
            <v>21.33</v>
          </cell>
          <cell r="I2593">
            <v>29.25</v>
          </cell>
        </row>
        <row r="2594">
          <cell r="A2594">
            <v>43495</v>
          </cell>
          <cell r="B2594">
            <v>31.31</v>
          </cell>
          <cell r="C2594">
            <v>35.6</v>
          </cell>
          <cell r="D2594">
            <v>40.799999999999997</v>
          </cell>
          <cell r="E2594">
            <v>22.25</v>
          </cell>
          <cell r="F2594">
            <v>23.47</v>
          </cell>
          <cell r="G2594">
            <v>21.21</v>
          </cell>
          <cell r="I2594">
            <v>29.106666666666666</v>
          </cell>
        </row>
        <row r="2595">
          <cell r="A2595">
            <v>43496</v>
          </cell>
          <cell r="B2595">
            <v>31.12</v>
          </cell>
          <cell r="C2595">
            <v>35.590000000000003</v>
          </cell>
          <cell r="D2595">
            <v>40.64</v>
          </cell>
          <cell r="E2595">
            <v>22.34</v>
          </cell>
          <cell r="F2595">
            <v>23.58</v>
          </cell>
          <cell r="G2595">
            <v>21.33</v>
          </cell>
          <cell r="I2595">
            <v>29.099999999999994</v>
          </cell>
        </row>
        <row r="2596">
          <cell r="A2596">
            <v>43497</v>
          </cell>
          <cell r="B2596">
            <v>31.12</v>
          </cell>
          <cell r="C2596">
            <v>35.43</v>
          </cell>
          <cell r="D2596">
            <v>40.61</v>
          </cell>
          <cell r="E2596">
            <v>22.38</v>
          </cell>
          <cell r="F2596">
            <v>23.59</v>
          </cell>
          <cell r="G2596">
            <v>21.38</v>
          </cell>
          <cell r="I2596">
            <v>29.084999999999997</v>
          </cell>
        </row>
        <row r="2597">
          <cell r="A2597">
            <v>43498</v>
          </cell>
          <cell r="B2597">
            <v>31.16</v>
          </cell>
          <cell r="C2597">
            <v>35.47</v>
          </cell>
          <cell r="D2597">
            <v>40.49</v>
          </cell>
          <cell r="E2597">
            <v>22.2</v>
          </cell>
          <cell r="F2597">
            <v>23.51</v>
          </cell>
          <cell r="G2597">
            <v>21.27</v>
          </cell>
          <cell r="I2597">
            <v>29.016666666666666</v>
          </cell>
        </row>
        <row r="2598">
          <cell r="A2598">
            <v>43499</v>
          </cell>
          <cell r="B2598">
            <v>31.16</v>
          </cell>
          <cell r="C2598">
            <v>35.47</v>
          </cell>
          <cell r="D2598">
            <v>40.49</v>
          </cell>
          <cell r="E2598">
            <v>22.2</v>
          </cell>
          <cell r="F2598">
            <v>23.51</v>
          </cell>
          <cell r="G2598">
            <v>21.27</v>
          </cell>
          <cell r="I2598">
            <v>29.016666666666666</v>
          </cell>
        </row>
        <row r="2599">
          <cell r="A2599">
            <v>43500</v>
          </cell>
          <cell r="B2599">
            <v>31.14</v>
          </cell>
          <cell r="C2599">
            <v>35.5</v>
          </cell>
          <cell r="D2599">
            <v>40.56</v>
          </cell>
          <cell r="E2599">
            <v>22.3</v>
          </cell>
          <cell r="F2599">
            <v>23.67</v>
          </cell>
          <cell r="G2599">
            <v>21.35</v>
          </cell>
          <cell r="I2599">
            <v>29.08666666666667</v>
          </cell>
        </row>
        <row r="2600">
          <cell r="A2600">
            <v>43501</v>
          </cell>
          <cell r="B2600">
            <v>31.16</v>
          </cell>
          <cell r="C2600">
            <v>35.44</v>
          </cell>
          <cell r="D2600">
            <v>40.450000000000003</v>
          </cell>
          <cell r="E2600">
            <v>22.2</v>
          </cell>
          <cell r="F2600">
            <v>23.64</v>
          </cell>
          <cell r="G2600">
            <v>21.33</v>
          </cell>
          <cell r="I2600">
            <v>29.036666666666662</v>
          </cell>
        </row>
        <row r="2601">
          <cell r="A2601">
            <v>43502</v>
          </cell>
          <cell r="B2601">
            <v>31.08</v>
          </cell>
          <cell r="C2601">
            <v>35.26</v>
          </cell>
          <cell r="D2601">
            <v>40.08</v>
          </cell>
          <cell r="E2601">
            <v>22.25</v>
          </cell>
          <cell r="F2601">
            <v>23.56</v>
          </cell>
          <cell r="G2601">
            <v>21.31</v>
          </cell>
          <cell r="I2601">
            <v>28.923333333333336</v>
          </cell>
        </row>
        <row r="2602">
          <cell r="A2602">
            <v>43503</v>
          </cell>
          <cell r="B2602">
            <v>31.11</v>
          </cell>
          <cell r="C2602">
            <v>35.17</v>
          </cell>
          <cell r="D2602">
            <v>40.049999999999997</v>
          </cell>
          <cell r="E2602">
            <v>21.84</v>
          </cell>
          <cell r="F2602">
            <v>23.42</v>
          </cell>
          <cell r="G2602">
            <v>20.87</v>
          </cell>
          <cell r="I2602">
            <v>28.743333333333329</v>
          </cell>
        </row>
        <row r="2603">
          <cell r="A2603">
            <v>43504</v>
          </cell>
          <cell r="B2603">
            <v>31.08</v>
          </cell>
          <cell r="C2603">
            <v>35.07</v>
          </cell>
          <cell r="D2603">
            <v>40.08</v>
          </cell>
          <cell r="E2603">
            <v>21.72</v>
          </cell>
          <cell r="F2603">
            <v>23.23</v>
          </cell>
          <cell r="G2603">
            <v>20.79</v>
          </cell>
          <cell r="I2603">
            <v>28.661666666666665</v>
          </cell>
        </row>
        <row r="2604">
          <cell r="A2604">
            <v>43505</v>
          </cell>
          <cell r="B2604">
            <v>31.32</v>
          </cell>
          <cell r="C2604">
            <v>35.33</v>
          </cell>
          <cell r="D2604">
            <v>40.270000000000003</v>
          </cell>
          <cell r="E2604">
            <v>21.84</v>
          </cell>
          <cell r="F2604">
            <v>23.44</v>
          </cell>
          <cell r="G2604">
            <v>20.87</v>
          </cell>
          <cell r="I2604">
            <v>28.845000000000002</v>
          </cell>
        </row>
        <row r="2605">
          <cell r="A2605">
            <v>43506</v>
          </cell>
          <cell r="B2605">
            <v>31.32</v>
          </cell>
          <cell r="C2605">
            <v>35.33</v>
          </cell>
          <cell r="D2605">
            <v>40.270000000000003</v>
          </cell>
          <cell r="E2605">
            <v>21.84</v>
          </cell>
          <cell r="F2605">
            <v>23.44</v>
          </cell>
          <cell r="G2605">
            <v>20.87</v>
          </cell>
          <cell r="I2605">
            <v>28.845000000000002</v>
          </cell>
        </row>
        <row r="2606">
          <cell r="A2606">
            <v>43507</v>
          </cell>
          <cell r="B2606">
            <v>31.22</v>
          </cell>
          <cell r="C2606">
            <v>35.18</v>
          </cell>
          <cell r="D2606">
            <v>40.21</v>
          </cell>
          <cell r="E2606">
            <v>21.92</v>
          </cell>
          <cell r="F2606">
            <v>23.4</v>
          </cell>
          <cell r="G2606">
            <v>20.98</v>
          </cell>
          <cell r="I2606">
            <v>28.818333333333339</v>
          </cell>
        </row>
        <row r="2607">
          <cell r="A2607">
            <v>43508</v>
          </cell>
          <cell r="B2607">
            <v>31.25</v>
          </cell>
          <cell r="C2607">
            <v>35.08</v>
          </cell>
          <cell r="D2607">
            <v>40.03</v>
          </cell>
          <cell r="E2607">
            <v>21.83</v>
          </cell>
          <cell r="F2607">
            <v>23.37</v>
          </cell>
          <cell r="G2607">
            <v>20.88</v>
          </cell>
          <cell r="I2607">
            <v>28.74</v>
          </cell>
        </row>
        <row r="2608">
          <cell r="A2608">
            <v>43509</v>
          </cell>
          <cell r="B2608">
            <v>31.09</v>
          </cell>
          <cell r="C2608">
            <v>35.049999999999997</v>
          </cell>
          <cell r="D2608">
            <v>39.92</v>
          </cell>
          <cell r="E2608">
            <v>21.9</v>
          </cell>
          <cell r="F2608">
            <v>23.44</v>
          </cell>
          <cell r="G2608">
            <v>21.02</v>
          </cell>
          <cell r="I2608">
            <v>28.736666666666668</v>
          </cell>
        </row>
        <row r="2609">
          <cell r="A2609">
            <v>43510</v>
          </cell>
          <cell r="B2609">
            <v>31.24</v>
          </cell>
          <cell r="C2609">
            <v>35</v>
          </cell>
          <cell r="D2609">
            <v>39.97</v>
          </cell>
          <cell r="E2609">
            <v>21.91</v>
          </cell>
          <cell r="F2609">
            <v>23.46</v>
          </cell>
          <cell r="G2609">
            <v>21.13</v>
          </cell>
          <cell r="I2609">
            <v>28.785</v>
          </cell>
        </row>
        <row r="2610">
          <cell r="A2610">
            <v>43511</v>
          </cell>
          <cell r="B2610">
            <v>31.15</v>
          </cell>
          <cell r="C2610">
            <v>34.979999999999997</v>
          </cell>
          <cell r="D2610">
            <v>39.667499999999997</v>
          </cell>
          <cell r="E2610">
            <v>21.835000000000001</v>
          </cell>
          <cell r="F2610">
            <v>23.315000000000001</v>
          </cell>
          <cell r="G2610">
            <v>21.087499999999999</v>
          </cell>
          <cell r="I2610">
            <v>28.672499999999999</v>
          </cell>
        </row>
        <row r="2611">
          <cell r="A2611">
            <v>43512</v>
          </cell>
          <cell r="B2611">
            <v>31.13</v>
          </cell>
          <cell r="C2611">
            <v>34.94</v>
          </cell>
          <cell r="D2611">
            <v>39.54</v>
          </cell>
          <cell r="E2611">
            <v>21.7</v>
          </cell>
          <cell r="F2611">
            <v>23.21</v>
          </cell>
          <cell r="G2611">
            <v>20.99</v>
          </cell>
          <cell r="I2611">
            <v>28.584999999999997</v>
          </cell>
        </row>
        <row r="2612">
          <cell r="A2612">
            <v>43513</v>
          </cell>
          <cell r="B2612">
            <v>31.13</v>
          </cell>
          <cell r="C2612">
            <v>34.94</v>
          </cell>
          <cell r="D2612">
            <v>39.54</v>
          </cell>
          <cell r="E2612">
            <v>21.7</v>
          </cell>
          <cell r="F2612">
            <v>23.21</v>
          </cell>
          <cell r="G2612">
            <v>20.99</v>
          </cell>
          <cell r="I2612">
            <v>28.584999999999997</v>
          </cell>
        </row>
        <row r="2613">
          <cell r="A2613">
            <v>43514</v>
          </cell>
          <cell r="B2613">
            <v>31.06</v>
          </cell>
          <cell r="C2613">
            <v>34.94</v>
          </cell>
          <cell r="D2613">
            <v>39.909999999999997</v>
          </cell>
          <cell r="E2613">
            <v>21.96</v>
          </cell>
          <cell r="F2613">
            <v>23.36</v>
          </cell>
          <cell r="G2613">
            <v>21.23</v>
          </cell>
          <cell r="I2613">
            <v>28.743333333333336</v>
          </cell>
        </row>
        <row r="2614">
          <cell r="A2614">
            <v>43515</v>
          </cell>
          <cell r="B2614">
            <v>31.1</v>
          </cell>
          <cell r="C2614">
            <v>34.950000000000003</v>
          </cell>
          <cell r="D2614">
            <v>39.799999999999997</v>
          </cell>
          <cell r="E2614">
            <v>21.86</v>
          </cell>
          <cell r="F2614">
            <v>23.31</v>
          </cell>
          <cell r="G2614">
            <v>21.08</v>
          </cell>
          <cell r="I2614">
            <v>28.683333333333337</v>
          </cell>
        </row>
        <row r="2615">
          <cell r="A2615">
            <v>43516</v>
          </cell>
          <cell r="B2615">
            <v>30.97</v>
          </cell>
          <cell r="C2615">
            <v>34.979999999999997</v>
          </cell>
          <cell r="D2615">
            <v>40.31</v>
          </cell>
          <cell r="E2615">
            <v>21.93</v>
          </cell>
          <cell r="F2615">
            <v>23.36</v>
          </cell>
          <cell r="G2615">
            <v>21.14</v>
          </cell>
          <cell r="I2615">
            <v>28.781666666666666</v>
          </cell>
        </row>
        <row r="2616">
          <cell r="A2616">
            <v>43517</v>
          </cell>
          <cell r="B2616">
            <v>30.98</v>
          </cell>
          <cell r="C2616">
            <v>34.950000000000003</v>
          </cell>
          <cell r="D2616">
            <v>40.200000000000003</v>
          </cell>
          <cell r="E2616">
            <v>21.9</v>
          </cell>
          <cell r="F2616">
            <v>23.39</v>
          </cell>
          <cell r="G2616">
            <v>21.04</v>
          </cell>
          <cell r="I2616">
            <v>28.743333333333336</v>
          </cell>
        </row>
        <row r="2617">
          <cell r="A2617">
            <v>43518</v>
          </cell>
          <cell r="B2617">
            <v>31.08</v>
          </cell>
          <cell r="C2617">
            <v>35.06</v>
          </cell>
          <cell r="D2617">
            <v>40.340000000000003</v>
          </cell>
          <cell r="E2617">
            <v>21.82</v>
          </cell>
          <cell r="F2617">
            <v>23.38</v>
          </cell>
          <cell r="G2617">
            <v>21.01</v>
          </cell>
          <cell r="I2617">
            <v>28.781666666666666</v>
          </cell>
        </row>
        <row r="2618">
          <cell r="A2618">
            <v>43519</v>
          </cell>
          <cell r="B2618">
            <v>31.17</v>
          </cell>
          <cell r="C2618">
            <v>35.17</v>
          </cell>
          <cell r="D2618">
            <v>40.31</v>
          </cell>
          <cell r="E2618">
            <v>21.8</v>
          </cell>
          <cell r="F2618">
            <v>23.39</v>
          </cell>
          <cell r="G2618">
            <v>20.91</v>
          </cell>
          <cell r="I2618">
            <v>28.791666666666671</v>
          </cell>
        </row>
        <row r="2619">
          <cell r="A2619">
            <v>43520</v>
          </cell>
          <cell r="B2619">
            <v>31.17</v>
          </cell>
          <cell r="C2619">
            <v>35.17</v>
          </cell>
          <cell r="D2619">
            <v>40.31</v>
          </cell>
          <cell r="E2619">
            <v>21.8</v>
          </cell>
          <cell r="F2619">
            <v>23.39</v>
          </cell>
          <cell r="G2619">
            <v>20.91</v>
          </cell>
          <cell r="I2619">
            <v>28.791666666666671</v>
          </cell>
        </row>
        <row r="2620">
          <cell r="A2620">
            <v>43521</v>
          </cell>
          <cell r="B2620">
            <v>31.14</v>
          </cell>
          <cell r="C2620">
            <v>35.159999999999997</v>
          </cell>
          <cell r="D2620">
            <v>40.51</v>
          </cell>
          <cell r="E2620">
            <v>22.05</v>
          </cell>
          <cell r="F2620">
            <v>23.61</v>
          </cell>
          <cell r="G2620">
            <v>21.27</v>
          </cell>
          <cell r="I2620">
            <v>28.956666666666674</v>
          </cell>
        </row>
        <row r="2621">
          <cell r="A2621">
            <v>43522</v>
          </cell>
          <cell r="B2621">
            <v>31.11</v>
          </cell>
          <cell r="C2621">
            <v>35.15</v>
          </cell>
          <cell r="D2621">
            <v>40.659999999999997</v>
          </cell>
          <cell r="E2621">
            <v>22.03</v>
          </cell>
          <cell r="F2621">
            <v>23.48</v>
          </cell>
          <cell r="G2621">
            <v>21.25</v>
          </cell>
          <cell r="I2621">
            <v>28.946666666666662</v>
          </cell>
        </row>
        <row r="2622">
          <cell r="A2622">
            <v>43523</v>
          </cell>
          <cell r="B2622">
            <v>31.22</v>
          </cell>
          <cell r="C2622">
            <v>35.36</v>
          </cell>
          <cell r="D2622">
            <v>41.18</v>
          </cell>
          <cell r="E2622">
            <v>22.17</v>
          </cell>
          <cell r="F2622">
            <v>23.62</v>
          </cell>
          <cell r="G2622">
            <v>21.37</v>
          </cell>
          <cell r="I2622">
            <v>29.153333333333336</v>
          </cell>
        </row>
        <row r="2623">
          <cell r="A2623">
            <v>43524</v>
          </cell>
          <cell r="B2623">
            <v>31.3</v>
          </cell>
          <cell r="C2623">
            <v>35.414999999999999</v>
          </cell>
          <cell r="D2623">
            <v>41.487499999999997</v>
          </cell>
          <cell r="E2623">
            <v>22.0975</v>
          </cell>
          <cell r="F2623">
            <v>23.692499999999999</v>
          </cell>
          <cell r="G2623">
            <v>21.267499999999998</v>
          </cell>
          <cell r="I2623">
            <v>29.209999999999997</v>
          </cell>
        </row>
        <row r="2624">
          <cell r="A2624">
            <v>43525</v>
          </cell>
          <cell r="B2624">
            <v>31.41</v>
          </cell>
          <cell r="C2624">
            <v>35.54</v>
          </cell>
          <cell r="D2624">
            <v>41.48</v>
          </cell>
          <cell r="E2624">
            <v>22.05</v>
          </cell>
          <cell r="F2624">
            <v>23.76</v>
          </cell>
          <cell r="G2624">
            <v>21.25</v>
          </cell>
          <cell r="I2624">
            <v>29.248333333333335</v>
          </cell>
        </row>
        <row r="2625">
          <cell r="A2625">
            <v>43526</v>
          </cell>
          <cell r="B2625">
            <v>31.55</v>
          </cell>
          <cell r="C2625">
            <v>35.67</v>
          </cell>
          <cell r="D2625">
            <v>41.49</v>
          </cell>
          <cell r="E2625">
            <v>22</v>
          </cell>
          <cell r="F2625">
            <v>23.8</v>
          </cell>
          <cell r="G2625">
            <v>21.24</v>
          </cell>
          <cell r="I2625">
            <v>29.291666666666671</v>
          </cell>
        </row>
        <row r="2626">
          <cell r="A2626">
            <v>43527</v>
          </cell>
          <cell r="B2626">
            <v>31.55</v>
          </cell>
          <cell r="C2626">
            <v>35.67</v>
          </cell>
          <cell r="D2626">
            <v>41.49</v>
          </cell>
          <cell r="E2626">
            <v>22</v>
          </cell>
          <cell r="F2626">
            <v>23.8</v>
          </cell>
          <cell r="G2626">
            <v>21.24</v>
          </cell>
          <cell r="I2626">
            <v>29.291666666666671</v>
          </cell>
        </row>
        <row r="2627">
          <cell r="A2627">
            <v>43528</v>
          </cell>
          <cell r="B2627">
            <v>31.61</v>
          </cell>
          <cell r="C2627">
            <v>35.765000000000001</v>
          </cell>
          <cell r="D2627">
            <v>41.645000000000003</v>
          </cell>
          <cell r="E2627">
            <v>22.157499999999999</v>
          </cell>
          <cell r="F2627">
            <v>23.695</v>
          </cell>
          <cell r="G2627">
            <v>21.3825</v>
          </cell>
          <cell r="I2627">
            <v>29.375833333333333</v>
          </cell>
        </row>
        <row r="2628">
          <cell r="A2628">
            <v>43529</v>
          </cell>
          <cell r="B2628">
            <v>31.73</v>
          </cell>
          <cell r="C2628">
            <v>35.78</v>
          </cell>
          <cell r="D2628">
            <v>41.61</v>
          </cell>
          <cell r="E2628">
            <v>22.23</v>
          </cell>
          <cell r="F2628">
            <v>23.72</v>
          </cell>
          <cell r="G2628">
            <v>21.48</v>
          </cell>
          <cell r="I2628">
            <v>29.424999999999997</v>
          </cell>
        </row>
        <row r="2629">
          <cell r="A2629">
            <v>43530</v>
          </cell>
          <cell r="B2629">
            <v>31.67</v>
          </cell>
          <cell r="C2629">
            <v>35.6</v>
          </cell>
          <cell r="D2629">
            <v>41.46</v>
          </cell>
          <cell r="E2629">
            <v>22.07</v>
          </cell>
          <cell r="F2629">
            <v>23.59</v>
          </cell>
          <cell r="G2629">
            <v>21.3</v>
          </cell>
          <cell r="I2629">
            <v>29.28166666666667</v>
          </cell>
        </row>
        <row r="2630">
          <cell r="A2630">
            <v>43531</v>
          </cell>
          <cell r="B2630">
            <v>31.69</v>
          </cell>
          <cell r="C2630">
            <v>35.67</v>
          </cell>
          <cell r="D2630">
            <v>41.58</v>
          </cell>
          <cell r="E2630">
            <v>22.06</v>
          </cell>
          <cell r="F2630">
            <v>23.48</v>
          </cell>
          <cell r="G2630">
            <v>21.34</v>
          </cell>
          <cell r="I2630">
            <v>29.303333333333331</v>
          </cell>
        </row>
        <row r="2631">
          <cell r="A2631">
            <v>43532</v>
          </cell>
          <cell r="B2631">
            <v>31.65</v>
          </cell>
          <cell r="C2631">
            <v>35.225000000000001</v>
          </cell>
          <cell r="D2631">
            <v>41.237499999999997</v>
          </cell>
          <cell r="E2631">
            <v>21.965</v>
          </cell>
          <cell r="F2631">
            <v>23.425000000000001</v>
          </cell>
          <cell r="G2631">
            <v>21.252500000000001</v>
          </cell>
          <cell r="I2631">
            <v>29.125833333333333</v>
          </cell>
        </row>
        <row r="2632">
          <cell r="A2632">
            <v>43533</v>
          </cell>
          <cell r="B2632">
            <v>31.64</v>
          </cell>
          <cell r="C2632">
            <v>35.26</v>
          </cell>
          <cell r="D2632">
            <v>41.09375</v>
          </cell>
          <cell r="E2632">
            <v>21.833749999999998</v>
          </cell>
          <cell r="F2632">
            <v>23.331250000000001</v>
          </cell>
          <cell r="G2632">
            <v>21.18</v>
          </cell>
          <cell r="I2632">
            <v>29.056458333333339</v>
          </cell>
        </row>
        <row r="2633">
          <cell r="A2633">
            <v>43534</v>
          </cell>
          <cell r="B2633">
            <v>31.64</v>
          </cell>
          <cell r="C2633">
            <v>35.26</v>
          </cell>
          <cell r="D2633">
            <v>41.09375</v>
          </cell>
          <cell r="E2633">
            <v>21.833749999999998</v>
          </cell>
          <cell r="F2633">
            <v>23.331250000000001</v>
          </cell>
          <cell r="G2633">
            <v>21.18</v>
          </cell>
          <cell r="I2633">
            <v>29.056458333333339</v>
          </cell>
        </row>
        <row r="2634">
          <cell r="A2634">
            <v>43535</v>
          </cell>
          <cell r="B2634">
            <v>31.55</v>
          </cell>
          <cell r="C2634">
            <v>35.229999999999997</v>
          </cell>
          <cell r="D2634">
            <v>40.75</v>
          </cell>
          <cell r="E2634">
            <v>21.94</v>
          </cell>
          <cell r="F2634">
            <v>23.4</v>
          </cell>
          <cell r="G2634">
            <v>21.3</v>
          </cell>
          <cell r="I2634">
            <v>29.028333333333336</v>
          </cell>
        </row>
        <row r="2635">
          <cell r="A2635">
            <v>43536</v>
          </cell>
          <cell r="B2635">
            <v>31.49</v>
          </cell>
          <cell r="C2635">
            <v>35.270000000000003</v>
          </cell>
          <cell r="D2635">
            <v>41.46</v>
          </cell>
          <cell r="E2635">
            <v>22.01</v>
          </cell>
          <cell r="F2635">
            <v>23.4</v>
          </cell>
          <cell r="G2635">
            <v>21.37</v>
          </cell>
          <cell r="I2635">
            <v>29.166666666666668</v>
          </cell>
        </row>
        <row r="2636">
          <cell r="A2636">
            <v>43537</v>
          </cell>
          <cell r="B2636">
            <v>31.48</v>
          </cell>
          <cell r="C2636">
            <v>35.35</v>
          </cell>
          <cell r="D2636">
            <v>41.02</v>
          </cell>
          <cell r="E2636">
            <v>21.99</v>
          </cell>
          <cell r="F2636">
            <v>23.48</v>
          </cell>
          <cell r="G2636">
            <v>21.41</v>
          </cell>
          <cell r="I2636">
            <v>29.121666666666666</v>
          </cell>
        </row>
        <row r="2637">
          <cell r="A2637">
            <v>43538</v>
          </cell>
          <cell r="B2637">
            <v>31.45</v>
          </cell>
          <cell r="C2637">
            <v>35.44</v>
          </cell>
          <cell r="D2637">
            <v>41.56</v>
          </cell>
          <cell r="E2637">
            <v>22</v>
          </cell>
          <cell r="F2637">
            <v>23.53</v>
          </cell>
          <cell r="G2637">
            <v>21.39</v>
          </cell>
          <cell r="I2637">
            <v>29.228333333333335</v>
          </cell>
        </row>
        <row r="2638">
          <cell r="A2638">
            <v>43539</v>
          </cell>
          <cell r="B2638">
            <v>31.6</v>
          </cell>
          <cell r="C2638">
            <v>35.53</v>
          </cell>
          <cell r="D2638">
            <v>41.63</v>
          </cell>
          <cell r="E2638">
            <v>22.09</v>
          </cell>
          <cell r="F2638">
            <v>23.6</v>
          </cell>
          <cell r="G2638">
            <v>21.44</v>
          </cell>
          <cell r="I2638">
            <v>29.314999999999998</v>
          </cell>
        </row>
        <row r="2639">
          <cell r="A2639">
            <v>43540</v>
          </cell>
          <cell r="B2639">
            <v>31.54</v>
          </cell>
          <cell r="C2639">
            <v>35.520000000000003</v>
          </cell>
          <cell r="D2639">
            <v>41.38</v>
          </cell>
          <cell r="E2639">
            <v>21.99</v>
          </cell>
          <cell r="F2639">
            <v>23.53</v>
          </cell>
          <cell r="G2639">
            <v>21.36</v>
          </cell>
          <cell r="I2639">
            <v>29.22</v>
          </cell>
        </row>
        <row r="2640">
          <cell r="A2640">
            <v>43541</v>
          </cell>
          <cell r="B2640">
            <v>31.54</v>
          </cell>
          <cell r="C2640">
            <v>35.520000000000003</v>
          </cell>
          <cell r="D2640">
            <v>41.38</v>
          </cell>
          <cell r="E2640">
            <v>21.99</v>
          </cell>
          <cell r="F2640">
            <v>23.53</v>
          </cell>
          <cell r="G2640">
            <v>21.36</v>
          </cell>
          <cell r="I2640">
            <v>29.22</v>
          </cell>
        </row>
        <row r="2641">
          <cell r="A2641">
            <v>43542</v>
          </cell>
          <cell r="B2641">
            <v>31.52</v>
          </cell>
          <cell r="C2641">
            <v>35.505000000000003</v>
          </cell>
          <cell r="D2641">
            <v>41.715000000000003</v>
          </cell>
          <cell r="E2641">
            <v>22.094999999999999</v>
          </cell>
          <cell r="F2641">
            <v>23.53</v>
          </cell>
          <cell r="G2641">
            <v>21.4175</v>
          </cell>
          <cell r="I2641">
            <v>29.297083333333333</v>
          </cell>
        </row>
        <row r="2642">
          <cell r="A2642">
            <v>43543</v>
          </cell>
          <cell r="B2642">
            <v>31.5</v>
          </cell>
          <cell r="C2642">
            <v>35.547499999999999</v>
          </cell>
          <cell r="D2642">
            <v>41.594999999999999</v>
          </cell>
          <cell r="E2642">
            <v>22.127500000000001</v>
          </cell>
          <cell r="F2642">
            <v>23.524999999999999</v>
          </cell>
          <cell r="G2642">
            <v>21.434999999999999</v>
          </cell>
          <cell r="I2642">
            <v>29.288333333333338</v>
          </cell>
        </row>
        <row r="2643">
          <cell r="A2643">
            <v>43544</v>
          </cell>
          <cell r="B2643">
            <v>31.54</v>
          </cell>
          <cell r="C2643">
            <v>35.607500000000002</v>
          </cell>
          <cell r="D2643">
            <v>41.6325</v>
          </cell>
          <cell r="E2643">
            <v>22.03</v>
          </cell>
          <cell r="F2643">
            <v>23.552499999999998</v>
          </cell>
          <cell r="G2643">
            <v>21.397500000000001</v>
          </cell>
          <cell r="I2643">
            <v>29.293333333333337</v>
          </cell>
        </row>
        <row r="2644">
          <cell r="A2644">
            <v>43545</v>
          </cell>
          <cell r="B2644">
            <v>31.46</v>
          </cell>
          <cell r="C2644">
            <v>35.79</v>
          </cell>
          <cell r="D2644">
            <v>41.42</v>
          </cell>
          <cell r="E2644">
            <v>22.29</v>
          </cell>
          <cell r="F2644">
            <v>23.57</v>
          </cell>
          <cell r="G2644">
            <v>21.64</v>
          </cell>
          <cell r="I2644">
            <v>29.361666666666668</v>
          </cell>
        </row>
        <row r="2645">
          <cell r="A2645">
            <v>43546</v>
          </cell>
          <cell r="B2645">
            <v>31.56</v>
          </cell>
          <cell r="C2645">
            <v>35.69</v>
          </cell>
          <cell r="D2645">
            <v>41.23</v>
          </cell>
          <cell r="E2645">
            <v>22.16</v>
          </cell>
          <cell r="F2645">
            <v>23.52</v>
          </cell>
          <cell r="G2645">
            <v>21.57</v>
          </cell>
          <cell r="I2645">
            <v>29.28833333333333</v>
          </cell>
        </row>
        <row r="2646">
          <cell r="A2646">
            <v>43547</v>
          </cell>
          <cell r="B2646">
            <v>31.56</v>
          </cell>
          <cell r="C2646">
            <v>35.47</v>
          </cell>
          <cell r="D2646">
            <v>41.02</v>
          </cell>
          <cell r="E2646">
            <v>22.02</v>
          </cell>
          <cell r="F2646">
            <v>23.41</v>
          </cell>
          <cell r="G2646">
            <v>21.43</v>
          </cell>
          <cell r="I2646">
            <v>29.151666666666671</v>
          </cell>
        </row>
        <row r="2647">
          <cell r="A2647">
            <v>43548</v>
          </cell>
          <cell r="B2647">
            <v>31.56</v>
          </cell>
          <cell r="C2647">
            <v>35.47</v>
          </cell>
          <cell r="D2647">
            <v>41.02</v>
          </cell>
          <cell r="E2647">
            <v>22.02</v>
          </cell>
          <cell r="F2647">
            <v>23.41</v>
          </cell>
          <cell r="G2647">
            <v>21.43</v>
          </cell>
          <cell r="I2647">
            <v>29.151666666666671</v>
          </cell>
        </row>
        <row r="2648">
          <cell r="A2648">
            <v>43549</v>
          </cell>
          <cell r="B2648">
            <v>31.42</v>
          </cell>
          <cell r="C2648">
            <v>35.299999999999997</v>
          </cell>
          <cell r="D2648">
            <v>41.27</v>
          </cell>
          <cell r="E2648">
            <v>21.977499999999999</v>
          </cell>
          <cell r="F2648">
            <v>23.282499999999999</v>
          </cell>
          <cell r="G2648">
            <v>21.4575</v>
          </cell>
          <cell r="I2648">
            <v>29.11791666666667</v>
          </cell>
        </row>
        <row r="2649">
          <cell r="A2649">
            <v>43550</v>
          </cell>
          <cell r="B2649">
            <v>31.35</v>
          </cell>
          <cell r="C2649">
            <v>35.299999999999997</v>
          </cell>
          <cell r="D2649">
            <v>41.19</v>
          </cell>
          <cell r="E2649">
            <v>22.09</v>
          </cell>
          <cell r="F2649">
            <v>23.32</v>
          </cell>
          <cell r="G2649">
            <v>21.54</v>
          </cell>
          <cell r="I2649">
            <v>29.131666666666664</v>
          </cell>
        </row>
        <row r="2650">
          <cell r="A2650">
            <v>43551</v>
          </cell>
          <cell r="B2650">
            <v>31.56</v>
          </cell>
          <cell r="C2650">
            <v>35.35</v>
          </cell>
          <cell r="D2650">
            <v>41.42</v>
          </cell>
          <cell r="E2650">
            <v>22.2</v>
          </cell>
          <cell r="F2650">
            <v>23.46</v>
          </cell>
          <cell r="G2650">
            <v>21.35</v>
          </cell>
          <cell r="I2650">
            <v>29.223333333333333</v>
          </cell>
        </row>
        <row r="2651">
          <cell r="A2651">
            <v>43552</v>
          </cell>
          <cell r="B2651">
            <v>31.7</v>
          </cell>
          <cell r="C2651">
            <v>35.49</v>
          </cell>
          <cell r="D2651">
            <v>41.61</v>
          </cell>
          <cell r="E2651">
            <v>22.22</v>
          </cell>
          <cell r="F2651">
            <v>23.53</v>
          </cell>
          <cell r="G2651">
            <v>21.41</v>
          </cell>
          <cell r="I2651">
            <v>29.326666666666664</v>
          </cell>
        </row>
        <row r="2652">
          <cell r="A2652">
            <v>43553</v>
          </cell>
          <cell r="B2652">
            <v>31.65</v>
          </cell>
          <cell r="C2652">
            <v>35.3675</v>
          </cell>
          <cell r="D2652">
            <v>41.174999999999997</v>
          </cell>
          <cell r="E2652">
            <v>22.17</v>
          </cell>
          <cell r="F2652">
            <v>23.47</v>
          </cell>
          <cell r="G2652">
            <v>21.315000000000001</v>
          </cell>
          <cell r="I2652">
            <v>29.19125</v>
          </cell>
        </row>
        <row r="2653">
          <cell r="A2653">
            <v>43554</v>
          </cell>
          <cell r="B2653">
            <v>31.61</v>
          </cell>
          <cell r="C2653">
            <v>35.276249999999997</v>
          </cell>
          <cell r="D2653">
            <v>40.838749999999997</v>
          </cell>
          <cell r="E2653">
            <v>22.03125</v>
          </cell>
          <cell r="F2653">
            <v>23.357500000000002</v>
          </cell>
          <cell r="G2653">
            <v>21.216249999999999</v>
          </cell>
          <cell r="I2653">
            <v>29.054999999999996</v>
          </cell>
        </row>
        <row r="2654">
          <cell r="A2654">
            <v>43555</v>
          </cell>
          <cell r="B2654">
            <v>31.61</v>
          </cell>
          <cell r="C2654">
            <v>35.276249999999997</v>
          </cell>
          <cell r="D2654">
            <v>40.838749999999997</v>
          </cell>
          <cell r="E2654">
            <v>22.03125</v>
          </cell>
          <cell r="F2654">
            <v>23.357500000000002</v>
          </cell>
          <cell r="G2654">
            <v>21.216249999999999</v>
          </cell>
          <cell r="I2654">
            <v>29.054999999999996</v>
          </cell>
        </row>
        <row r="2655">
          <cell r="A2655">
            <v>43556</v>
          </cell>
          <cell r="B2655">
            <v>31.52</v>
          </cell>
          <cell r="C2655">
            <v>35.21</v>
          </cell>
          <cell r="D2655">
            <v>40.880000000000003</v>
          </cell>
          <cell r="E2655">
            <v>22.21</v>
          </cell>
          <cell r="F2655">
            <v>23.5</v>
          </cell>
          <cell r="G2655">
            <v>21.37</v>
          </cell>
          <cell r="I2655">
            <v>29.115000000000006</v>
          </cell>
        </row>
        <row r="2656">
          <cell r="A2656">
            <v>43557</v>
          </cell>
          <cell r="B2656">
            <v>31.55</v>
          </cell>
          <cell r="C2656">
            <v>35.159999999999997</v>
          </cell>
          <cell r="D2656">
            <v>41.05</v>
          </cell>
          <cell r="E2656">
            <v>22.18</v>
          </cell>
          <cell r="F2656">
            <v>23.6</v>
          </cell>
          <cell r="G2656">
            <v>21.25</v>
          </cell>
          <cell r="I2656">
            <v>29.131666666666664</v>
          </cell>
        </row>
        <row r="2657">
          <cell r="A2657">
            <v>43558</v>
          </cell>
          <cell r="B2657">
            <v>31.58</v>
          </cell>
          <cell r="C2657">
            <v>35.24</v>
          </cell>
          <cell r="D2657">
            <v>41.28</v>
          </cell>
          <cell r="E2657">
            <v>22.15</v>
          </cell>
          <cell r="F2657">
            <v>23.59</v>
          </cell>
          <cell r="G2657">
            <v>21.21</v>
          </cell>
          <cell r="I2657">
            <v>29.175000000000001</v>
          </cell>
        </row>
        <row r="2658">
          <cell r="A2658">
            <v>43559</v>
          </cell>
          <cell r="B2658">
            <v>31.62</v>
          </cell>
          <cell r="C2658">
            <v>35.369999999999997</v>
          </cell>
          <cell r="D2658">
            <v>41.47</v>
          </cell>
          <cell r="E2658">
            <v>22.28</v>
          </cell>
          <cell r="F2658">
            <v>23.6</v>
          </cell>
          <cell r="G2658">
            <v>21.33</v>
          </cell>
          <cell r="I2658">
            <v>29.278333333333336</v>
          </cell>
        </row>
        <row r="2659">
          <cell r="A2659">
            <v>43560</v>
          </cell>
          <cell r="B2659">
            <v>31.7</v>
          </cell>
          <cell r="C2659">
            <v>35.409999999999997</v>
          </cell>
          <cell r="D2659">
            <v>41.27</v>
          </cell>
          <cell r="E2659">
            <v>22.33</v>
          </cell>
          <cell r="F2659">
            <v>23.63</v>
          </cell>
          <cell r="G2659">
            <v>21.25</v>
          </cell>
          <cell r="I2659">
            <v>29.264999999999997</v>
          </cell>
        </row>
        <row r="2660">
          <cell r="A2660">
            <v>43561</v>
          </cell>
          <cell r="B2660">
            <v>31.72</v>
          </cell>
          <cell r="C2660">
            <v>35.42</v>
          </cell>
          <cell r="D2660">
            <v>41.19</v>
          </cell>
          <cell r="E2660">
            <v>22.21</v>
          </cell>
          <cell r="F2660">
            <v>23.55</v>
          </cell>
          <cell r="G2660">
            <v>21.19</v>
          </cell>
          <cell r="I2660">
            <v>29.213333333333335</v>
          </cell>
        </row>
        <row r="2661">
          <cell r="A2661">
            <v>43562</v>
          </cell>
          <cell r="B2661">
            <v>31.72</v>
          </cell>
          <cell r="C2661">
            <v>35.42</v>
          </cell>
          <cell r="D2661">
            <v>41.19</v>
          </cell>
          <cell r="E2661">
            <v>22.21</v>
          </cell>
          <cell r="F2661">
            <v>23.55</v>
          </cell>
          <cell r="G2661">
            <v>21.19</v>
          </cell>
          <cell r="I2661">
            <v>29.213333333333335</v>
          </cell>
        </row>
        <row r="2662">
          <cell r="A2662">
            <v>43563</v>
          </cell>
          <cell r="B2662">
            <v>31.72</v>
          </cell>
          <cell r="C2662">
            <v>35.42</v>
          </cell>
          <cell r="D2662">
            <v>41.19</v>
          </cell>
          <cell r="E2662">
            <v>22.21</v>
          </cell>
          <cell r="F2662">
            <v>23.55</v>
          </cell>
          <cell r="G2662">
            <v>21.19</v>
          </cell>
          <cell r="I2662">
            <v>29.213333333333335</v>
          </cell>
        </row>
        <row r="2663">
          <cell r="A2663">
            <v>43564</v>
          </cell>
          <cell r="B2663">
            <v>31.7</v>
          </cell>
          <cell r="C2663">
            <v>35.520000000000003</v>
          </cell>
          <cell r="D2663">
            <v>41.26</v>
          </cell>
          <cell r="E2663">
            <v>22.33</v>
          </cell>
          <cell r="F2663">
            <v>23.71</v>
          </cell>
          <cell r="G2663">
            <v>21.22</v>
          </cell>
          <cell r="I2663">
            <v>29.290000000000003</v>
          </cell>
        </row>
        <row r="2664">
          <cell r="A2664">
            <v>43565</v>
          </cell>
          <cell r="B2664">
            <v>31.64</v>
          </cell>
          <cell r="C2664">
            <v>35.450000000000003</v>
          </cell>
          <cell r="D2664">
            <v>41.12</v>
          </cell>
          <cell r="E2664">
            <v>22.29</v>
          </cell>
          <cell r="F2664">
            <v>23.63</v>
          </cell>
          <cell r="G2664">
            <v>21.2</v>
          </cell>
          <cell r="I2664">
            <v>29.221666666666664</v>
          </cell>
        </row>
        <row r="2665">
          <cell r="A2665">
            <v>43566</v>
          </cell>
          <cell r="B2665">
            <v>31.6</v>
          </cell>
          <cell r="C2665">
            <v>35.46</v>
          </cell>
          <cell r="D2665">
            <v>41.21</v>
          </cell>
          <cell r="E2665">
            <v>22.4</v>
          </cell>
          <cell r="F2665">
            <v>23.59</v>
          </cell>
          <cell r="G2665">
            <v>21.25</v>
          </cell>
          <cell r="I2665">
            <v>29.251666666666669</v>
          </cell>
        </row>
        <row r="2666">
          <cell r="A2666">
            <v>43567</v>
          </cell>
          <cell r="B2666">
            <v>31.68</v>
          </cell>
          <cell r="C2666">
            <v>35.56</v>
          </cell>
          <cell r="D2666">
            <v>41.2</v>
          </cell>
          <cell r="E2666">
            <v>22.35</v>
          </cell>
          <cell r="F2666">
            <v>23.59</v>
          </cell>
          <cell r="G2666">
            <v>21.15</v>
          </cell>
          <cell r="I2666">
            <v>29.255000000000006</v>
          </cell>
        </row>
        <row r="2667">
          <cell r="A2667">
            <v>43568</v>
          </cell>
          <cell r="B2667">
            <v>31.64</v>
          </cell>
          <cell r="C2667">
            <v>35.58</v>
          </cell>
          <cell r="D2667">
            <v>41.04</v>
          </cell>
          <cell r="E2667">
            <v>22.29</v>
          </cell>
          <cell r="F2667">
            <v>23.54</v>
          </cell>
          <cell r="G2667">
            <v>21.08</v>
          </cell>
          <cell r="I2667">
            <v>29.194999999999993</v>
          </cell>
        </row>
        <row r="2668">
          <cell r="A2668">
            <v>43569</v>
          </cell>
          <cell r="B2668">
            <v>31.64</v>
          </cell>
          <cell r="C2668">
            <v>35.58</v>
          </cell>
          <cell r="D2668">
            <v>41.04</v>
          </cell>
          <cell r="E2668">
            <v>22.29</v>
          </cell>
          <cell r="F2668">
            <v>23.54</v>
          </cell>
          <cell r="G2668">
            <v>21.08</v>
          </cell>
          <cell r="I2668">
            <v>29.194999999999993</v>
          </cell>
        </row>
        <row r="2669">
          <cell r="A2669">
            <v>43570</v>
          </cell>
          <cell r="B2669">
            <v>31.64</v>
          </cell>
          <cell r="C2669">
            <v>35.58</v>
          </cell>
          <cell r="D2669">
            <v>41.04</v>
          </cell>
          <cell r="E2669">
            <v>22.29</v>
          </cell>
          <cell r="F2669">
            <v>23.54</v>
          </cell>
          <cell r="G2669">
            <v>21.08</v>
          </cell>
          <cell r="I2669">
            <v>29.194999999999993</v>
          </cell>
        </row>
        <row r="2670">
          <cell r="A2670">
            <v>43571</v>
          </cell>
          <cell r="B2670">
            <v>31.64</v>
          </cell>
          <cell r="C2670">
            <v>35.58</v>
          </cell>
          <cell r="D2670">
            <v>41.04</v>
          </cell>
          <cell r="E2670">
            <v>22.29</v>
          </cell>
          <cell r="F2670">
            <v>23.54</v>
          </cell>
          <cell r="G2670">
            <v>21.08</v>
          </cell>
          <cell r="I2670">
            <v>29.194999999999993</v>
          </cell>
        </row>
        <row r="2671">
          <cell r="A2671">
            <v>43572</v>
          </cell>
          <cell r="B2671">
            <v>31.64</v>
          </cell>
          <cell r="C2671">
            <v>35.53</v>
          </cell>
          <cell r="D2671">
            <v>41.08</v>
          </cell>
          <cell r="E2671">
            <v>22.4</v>
          </cell>
          <cell r="F2671">
            <v>23.57</v>
          </cell>
          <cell r="G2671">
            <v>21.04</v>
          </cell>
          <cell r="I2671">
            <v>29.209999999999997</v>
          </cell>
        </row>
        <row r="2672">
          <cell r="A2672">
            <v>43573</v>
          </cell>
          <cell r="B2672">
            <v>31.62</v>
          </cell>
          <cell r="C2672">
            <v>35.53</v>
          </cell>
          <cell r="D2672">
            <v>41.06</v>
          </cell>
          <cell r="E2672">
            <v>22.42</v>
          </cell>
          <cell r="F2672">
            <v>23.57</v>
          </cell>
          <cell r="G2672">
            <v>21.09</v>
          </cell>
          <cell r="I2672">
            <v>29.215</v>
          </cell>
        </row>
        <row r="2673">
          <cell r="A2673">
            <v>43574</v>
          </cell>
          <cell r="B2673">
            <v>31.64</v>
          </cell>
          <cell r="C2673">
            <v>35.387500000000003</v>
          </cell>
          <cell r="D2673">
            <v>40.924999999999997</v>
          </cell>
          <cell r="E2673">
            <v>22.3675</v>
          </cell>
          <cell r="F2673">
            <v>23.55</v>
          </cell>
          <cell r="G2673">
            <v>20.9925</v>
          </cell>
          <cell r="I2673">
            <v>29.143750000000001</v>
          </cell>
        </row>
        <row r="2674">
          <cell r="A2674">
            <v>43575</v>
          </cell>
          <cell r="B2674">
            <v>31.66</v>
          </cell>
          <cell r="C2674">
            <v>35.405000000000001</v>
          </cell>
          <cell r="D2674">
            <v>40.814999999999998</v>
          </cell>
          <cell r="E2674">
            <v>22.265000000000001</v>
          </cell>
          <cell r="F2674">
            <v>23.481249999999999</v>
          </cell>
          <cell r="G2674">
            <v>20.907499999999999</v>
          </cell>
          <cell r="I2674">
            <v>29.088958333333327</v>
          </cell>
        </row>
        <row r="2675">
          <cell r="A2675">
            <v>43576</v>
          </cell>
          <cell r="B2675">
            <v>31.66</v>
          </cell>
          <cell r="C2675">
            <v>35.405000000000001</v>
          </cell>
          <cell r="D2675">
            <v>40.814999999999998</v>
          </cell>
          <cell r="E2675">
            <v>22.265000000000001</v>
          </cell>
          <cell r="F2675">
            <v>23.481249999999999</v>
          </cell>
          <cell r="G2675">
            <v>20.907499999999999</v>
          </cell>
          <cell r="I2675">
            <v>29.088958333333327</v>
          </cell>
        </row>
        <row r="2676">
          <cell r="A2676">
            <v>43577</v>
          </cell>
          <cell r="B2676">
            <v>31.68</v>
          </cell>
          <cell r="C2676">
            <v>35.43</v>
          </cell>
          <cell r="D2676">
            <v>40.98</v>
          </cell>
          <cell r="E2676">
            <v>22.4</v>
          </cell>
          <cell r="F2676">
            <v>23.6</v>
          </cell>
          <cell r="G2676">
            <v>21.02</v>
          </cell>
          <cell r="I2676">
            <v>29.185000000000002</v>
          </cell>
        </row>
        <row r="2677">
          <cell r="A2677">
            <v>43578</v>
          </cell>
          <cell r="B2677">
            <v>31.72</v>
          </cell>
          <cell r="C2677">
            <v>35.49</v>
          </cell>
          <cell r="D2677">
            <v>41.01</v>
          </cell>
          <cell r="E2677">
            <v>22.36</v>
          </cell>
          <cell r="F2677">
            <v>23.63</v>
          </cell>
          <cell r="G2677">
            <v>21.03</v>
          </cell>
          <cell r="I2677">
            <v>29.206666666666663</v>
          </cell>
        </row>
        <row r="2678">
          <cell r="A2678">
            <v>43579</v>
          </cell>
          <cell r="B2678">
            <v>31.82</v>
          </cell>
          <cell r="C2678">
            <v>35.51</v>
          </cell>
          <cell r="D2678">
            <v>41</v>
          </cell>
          <cell r="E2678">
            <v>22.32</v>
          </cell>
          <cell r="F2678">
            <v>23.57</v>
          </cell>
          <cell r="G2678">
            <v>21.02</v>
          </cell>
          <cell r="I2678">
            <v>29.206666666666667</v>
          </cell>
        </row>
        <row r="2679">
          <cell r="A2679">
            <v>43580</v>
          </cell>
          <cell r="B2679">
            <v>31.9</v>
          </cell>
          <cell r="C2679">
            <v>35.380000000000003</v>
          </cell>
          <cell r="D2679">
            <v>40.96</v>
          </cell>
          <cell r="E2679">
            <v>22.14</v>
          </cell>
          <cell r="F2679">
            <v>23.53</v>
          </cell>
          <cell r="G2679">
            <v>20.88</v>
          </cell>
          <cell r="I2679">
            <v>29.131666666666664</v>
          </cell>
        </row>
        <row r="2680">
          <cell r="A2680">
            <v>43581</v>
          </cell>
          <cell r="B2680">
            <v>31.85</v>
          </cell>
          <cell r="C2680">
            <v>35.270000000000003</v>
          </cell>
          <cell r="D2680">
            <v>40.9</v>
          </cell>
          <cell r="E2680">
            <v>22.12</v>
          </cell>
          <cell r="F2680">
            <v>23.54</v>
          </cell>
          <cell r="G2680">
            <v>20.99</v>
          </cell>
          <cell r="I2680">
            <v>29.111666666666668</v>
          </cell>
        </row>
        <row r="2681">
          <cell r="A2681">
            <v>43582</v>
          </cell>
          <cell r="B2681">
            <v>31.72</v>
          </cell>
          <cell r="C2681">
            <v>35.24</v>
          </cell>
          <cell r="D2681">
            <v>40.729999999999997</v>
          </cell>
          <cell r="E2681">
            <v>22.02</v>
          </cell>
          <cell r="F2681">
            <v>23.39</v>
          </cell>
          <cell r="G2681">
            <v>20.9</v>
          </cell>
          <cell r="I2681">
            <v>29.000000000000004</v>
          </cell>
        </row>
        <row r="2682">
          <cell r="A2682">
            <v>43583</v>
          </cell>
          <cell r="B2682">
            <v>31.72</v>
          </cell>
          <cell r="C2682">
            <v>35.24</v>
          </cell>
          <cell r="D2682">
            <v>40.729999999999997</v>
          </cell>
          <cell r="E2682">
            <v>22.02</v>
          </cell>
          <cell r="F2682">
            <v>23.39</v>
          </cell>
          <cell r="G2682">
            <v>20.9</v>
          </cell>
          <cell r="I2682">
            <v>29.000000000000004</v>
          </cell>
        </row>
        <row r="2683">
          <cell r="A2683">
            <v>43584</v>
          </cell>
          <cell r="B2683">
            <v>31.75</v>
          </cell>
          <cell r="C2683">
            <v>35.21</v>
          </cell>
          <cell r="D2683">
            <v>40.83</v>
          </cell>
          <cell r="E2683">
            <v>22.13</v>
          </cell>
          <cell r="F2683">
            <v>23.49</v>
          </cell>
          <cell r="G2683">
            <v>21.05</v>
          </cell>
          <cell r="I2683">
            <v>29.076666666666672</v>
          </cell>
        </row>
        <row r="2684">
          <cell r="A2684">
            <v>43585</v>
          </cell>
          <cell r="B2684">
            <v>31.77</v>
          </cell>
          <cell r="C2684">
            <v>35.342500000000001</v>
          </cell>
          <cell r="D2684">
            <v>40.887500000000003</v>
          </cell>
          <cell r="E2684">
            <v>22.127500000000001</v>
          </cell>
          <cell r="F2684">
            <v>23.497499999999999</v>
          </cell>
          <cell r="G2684">
            <v>21.015000000000001</v>
          </cell>
          <cell r="I2684">
            <v>29.106666666666666</v>
          </cell>
        </row>
        <row r="2685">
          <cell r="A2685">
            <v>43586</v>
          </cell>
          <cell r="B2685">
            <v>31.77</v>
          </cell>
          <cell r="C2685">
            <v>35.409999999999997</v>
          </cell>
          <cell r="D2685">
            <v>40.93</v>
          </cell>
          <cell r="E2685">
            <v>22.03</v>
          </cell>
          <cell r="F2685">
            <v>23.44</v>
          </cell>
          <cell r="G2685">
            <v>20.93</v>
          </cell>
          <cell r="I2685">
            <v>29.084999999999997</v>
          </cell>
        </row>
        <row r="2686">
          <cell r="A2686">
            <v>43587</v>
          </cell>
          <cell r="B2686">
            <v>31.77</v>
          </cell>
          <cell r="C2686">
            <v>35.42</v>
          </cell>
          <cell r="D2686">
            <v>41.32</v>
          </cell>
          <cell r="E2686">
            <v>22.08</v>
          </cell>
          <cell r="F2686">
            <v>23.54</v>
          </cell>
          <cell r="G2686">
            <v>20.94</v>
          </cell>
          <cell r="I2686">
            <v>29.178333333333327</v>
          </cell>
        </row>
        <row r="2687">
          <cell r="A2687">
            <v>43588</v>
          </cell>
          <cell r="B2687">
            <v>31.86</v>
          </cell>
          <cell r="C2687">
            <v>35.409999999999997</v>
          </cell>
          <cell r="D2687">
            <v>41.35</v>
          </cell>
          <cell r="E2687">
            <v>22.02</v>
          </cell>
          <cell r="F2687">
            <v>23.55</v>
          </cell>
          <cell r="G2687">
            <v>20.92</v>
          </cell>
          <cell r="I2687">
            <v>29.185000000000002</v>
          </cell>
        </row>
        <row r="2688">
          <cell r="A2688">
            <v>43589</v>
          </cell>
          <cell r="B2688">
            <v>31.89</v>
          </cell>
          <cell r="C2688">
            <v>35.443750000000001</v>
          </cell>
          <cell r="D2688">
            <v>41.26</v>
          </cell>
          <cell r="E2688">
            <v>21.934999999999999</v>
          </cell>
          <cell r="F2688">
            <v>23.492000000000001</v>
          </cell>
          <cell r="G2688">
            <v>20.725000000000001</v>
          </cell>
          <cell r="I2688">
            <v>29.124291666666664</v>
          </cell>
        </row>
        <row r="2689">
          <cell r="A2689">
            <v>43590</v>
          </cell>
          <cell r="B2689">
            <v>31.89</v>
          </cell>
          <cell r="C2689">
            <v>35.443750000000001</v>
          </cell>
          <cell r="D2689">
            <v>41.26</v>
          </cell>
          <cell r="E2689">
            <v>21.934999999999999</v>
          </cell>
          <cell r="F2689">
            <v>23.492000000000001</v>
          </cell>
          <cell r="G2689">
            <v>20.725000000000001</v>
          </cell>
          <cell r="I2689">
            <v>29.124291666666664</v>
          </cell>
        </row>
        <row r="2690">
          <cell r="A2690">
            <v>43591</v>
          </cell>
          <cell r="B2690">
            <v>31.89</v>
          </cell>
          <cell r="C2690">
            <v>35.443750000000001</v>
          </cell>
          <cell r="D2690">
            <v>41.26</v>
          </cell>
          <cell r="E2690">
            <v>21.934999999999999</v>
          </cell>
          <cell r="F2690">
            <v>23.492000000000001</v>
          </cell>
          <cell r="G2690">
            <v>20.725000000000001</v>
          </cell>
          <cell r="I2690">
            <v>29.124291666666664</v>
          </cell>
        </row>
        <row r="2691">
          <cell r="A2691">
            <v>43592</v>
          </cell>
          <cell r="B2691">
            <v>31.75</v>
          </cell>
          <cell r="C2691">
            <v>35.369999999999997</v>
          </cell>
          <cell r="D2691">
            <v>41.43</v>
          </cell>
          <cell r="E2691">
            <v>21.97</v>
          </cell>
          <cell r="F2691">
            <v>23.54</v>
          </cell>
          <cell r="G2691">
            <v>20.83</v>
          </cell>
          <cell r="I2691">
            <v>29.14833333333333</v>
          </cell>
        </row>
        <row r="2692">
          <cell r="A2692">
            <v>43593</v>
          </cell>
          <cell r="B2692">
            <v>31.73</v>
          </cell>
          <cell r="C2692">
            <v>35.33</v>
          </cell>
          <cell r="D2692">
            <v>41.3</v>
          </cell>
          <cell r="E2692">
            <v>22.02</v>
          </cell>
          <cell r="F2692">
            <v>23.46</v>
          </cell>
          <cell r="G2692">
            <v>20.8</v>
          </cell>
          <cell r="I2692">
            <v>29.106666666666669</v>
          </cell>
        </row>
        <row r="2693">
          <cell r="A2693">
            <v>43594</v>
          </cell>
          <cell r="B2693">
            <v>31.66</v>
          </cell>
          <cell r="C2693">
            <v>35.24</v>
          </cell>
          <cell r="D2693">
            <v>41</v>
          </cell>
          <cell r="E2693">
            <v>21.85</v>
          </cell>
          <cell r="F2693">
            <v>23.38</v>
          </cell>
          <cell r="G2693">
            <v>20.69</v>
          </cell>
          <cell r="I2693">
            <v>28.97</v>
          </cell>
        </row>
        <row r="2694">
          <cell r="A2694">
            <v>43595</v>
          </cell>
          <cell r="B2694">
            <v>31.5</v>
          </cell>
          <cell r="C2694">
            <v>35.200000000000003</v>
          </cell>
          <cell r="D2694">
            <v>40.81</v>
          </cell>
          <cell r="E2694">
            <v>21.8</v>
          </cell>
          <cell r="F2694">
            <v>23.32</v>
          </cell>
          <cell r="G2694">
            <v>20.63</v>
          </cell>
          <cell r="I2694">
            <v>28.876666666666665</v>
          </cell>
        </row>
        <row r="2695">
          <cell r="A2695">
            <v>43596</v>
          </cell>
          <cell r="B2695">
            <v>31.41</v>
          </cell>
          <cell r="C2695">
            <v>35.08</v>
          </cell>
          <cell r="D2695">
            <v>40.29</v>
          </cell>
          <cell r="E2695">
            <v>21.6</v>
          </cell>
          <cell r="F2695">
            <v>23.15</v>
          </cell>
          <cell r="G2695">
            <v>20.46</v>
          </cell>
          <cell r="I2695">
            <v>28.665000000000003</v>
          </cell>
        </row>
        <row r="2696">
          <cell r="A2696">
            <v>43597</v>
          </cell>
          <cell r="B2696">
            <v>31.41</v>
          </cell>
          <cell r="C2696">
            <v>35.08</v>
          </cell>
          <cell r="D2696">
            <v>40.29</v>
          </cell>
          <cell r="E2696">
            <v>21.6</v>
          </cell>
          <cell r="F2696">
            <v>23.15</v>
          </cell>
          <cell r="G2696">
            <v>20.46</v>
          </cell>
          <cell r="I2696">
            <v>28.665000000000003</v>
          </cell>
        </row>
        <row r="2697">
          <cell r="A2697">
            <v>43598</v>
          </cell>
          <cell r="B2697">
            <v>31.5</v>
          </cell>
          <cell r="C2697">
            <v>35.200000000000003</v>
          </cell>
          <cell r="D2697">
            <v>40.81</v>
          </cell>
          <cell r="E2697">
            <v>21.74</v>
          </cell>
          <cell r="F2697">
            <v>23.33</v>
          </cell>
          <cell r="G2697">
            <v>20.59</v>
          </cell>
          <cell r="I2697">
            <v>28.861666666666665</v>
          </cell>
        </row>
        <row r="2698">
          <cell r="A2698">
            <v>43599</v>
          </cell>
          <cell r="B2698">
            <v>31.41</v>
          </cell>
          <cell r="C2698">
            <v>35.119999999999997</v>
          </cell>
          <cell r="D2698">
            <v>40.53</v>
          </cell>
          <cell r="E2698">
            <v>21.61</v>
          </cell>
          <cell r="F2698">
            <v>23.22</v>
          </cell>
          <cell r="G2698">
            <v>20.54</v>
          </cell>
          <cell r="I2698">
            <v>28.738333333333333</v>
          </cell>
        </row>
        <row r="2699">
          <cell r="A2699">
            <v>43600</v>
          </cell>
          <cell r="B2699">
            <v>31.34</v>
          </cell>
          <cell r="C2699">
            <v>34.94</v>
          </cell>
          <cell r="D2699">
            <v>40.29</v>
          </cell>
          <cell r="E2699">
            <v>21.48</v>
          </cell>
          <cell r="F2699">
            <v>23.18</v>
          </cell>
          <cell r="G2699">
            <v>20.45</v>
          </cell>
          <cell r="I2699">
            <v>28.61333333333333</v>
          </cell>
        </row>
        <row r="2700">
          <cell r="A2700">
            <v>43601</v>
          </cell>
          <cell r="B2700">
            <v>31.38</v>
          </cell>
          <cell r="C2700">
            <v>34.99</v>
          </cell>
          <cell r="D2700">
            <v>40.14</v>
          </cell>
          <cell r="E2700">
            <v>21.46</v>
          </cell>
          <cell r="F2700">
            <v>23.24</v>
          </cell>
          <cell r="G2700">
            <v>20.43</v>
          </cell>
          <cell r="I2700">
            <v>28.606666666666669</v>
          </cell>
        </row>
        <row r="2701">
          <cell r="A2701">
            <v>43602</v>
          </cell>
          <cell r="B2701">
            <v>31.5</v>
          </cell>
          <cell r="C2701">
            <v>35.03</v>
          </cell>
          <cell r="D2701">
            <v>40.1</v>
          </cell>
          <cell r="E2701">
            <v>21.45</v>
          </cell>
          <cell r="F2701">
            <v>23.28</v>
          </cell>
          <cell r="G2701">
            <v>20.4575</v>
          </cell>
          <cell r="I2701">
            <v>28.63625</v>
          </cell>
        </row>
        <row r="2702">
          <cell r="A2702">
            <v>43603</v>
          </cell>
          <cell r="B2702">
            <v>31.6</v>
          </cell>
          <cell r="C2702">
            <v>35.11</v>
          </cell>
          <cell r="D2702">
            <v>40.049999999999997</v>
          </cell>
          <cell r="E2702">
            <v>21.36</v>
          </cell>
          <cell r="F2702">
            <v>23.25</v>
          </cell>
          <cell r="G2702">
            <v>20.38</v>
          </cell>
          <cell r="I2702">
            <v>28.625</v>
          </cell>
        </row>
        <row r="2703">
          <cell r="A2703">
            <v>43604</v>
          </cell>
          <cell r="B2703">
            <v>31.6</v>
          </cell>
          <cell r="C2703">
            <v>35.11</v>
          </cell>
          <cell r="D2703">
            <v>40.049999999999997</v>
          </cell>
          <cell r="E2703">
            <v>21.36</v>
          </cell>
          <cell r="F2703">
            <v>23.25</v>
          </cell>
          <cell r="G2703">
            <v>20.38</v>
          </cell>
          <cell r="I2703">
            <v>28.625</v>
          </cell>
        </row>
        <row r="2704">
          <cell r="A2704">
            <v>43605</v>
          </cell>
          <cell r="B2704">
            <v>31.6</v>
          </cell>
          <cell r="C2704">
            <v>35.11</v>
          </cell>
          <cell r="D2704">
            <v>40.049999999999997</v>
          </cell>
          <cell r="E2704">
            <v>21.36</v>
          </cell>
          <cell r="F2704">
            <v>23.25</v>
          </cell>
          <cell r="G2704">
            <v>20.38</v>
          </cell>
          <cell r="I2704">
            <v>28.625</v>
          </cell>
        </row>
        <row r="2705">
          <cell r="A2705">
            <v>43606</v>
          </cell>
          <cell r="B2705">
            <v>31.7</v>
          </cell>
          <cell r="C2705">
            <v>35.200000000000003</v>
          </cell>
          <cell r="D2705">
            <v>40.18</v>
          </cell>
          <cell r="E2705">
            <v>21.67</v>
          </cell>
          <cell r="F2705">
            <v>23.52</v>
          </cell>
          <cell r="G2705">
            <v>20.57</v>
          </cell>
          <cell r="I2705">
            <v>28.806666666666668</v>
          </cell>
        </row>
        <row r="2706">
          <cell r="A2706">
            <v>43607</v>
          </cell>
          <cell r="B2706">
            <v>31.8</v>
          </cell>
          <cell r="C2706">
            <v>35.31</v>
          </cell>
          <cell r="D2706">
            <v>40.26</v>
          </cell>
          <cell r="E2706">
            <v>21.62</v>
          </cell>
          <cell r="F2706">
            <v>23.63</v>
          </cell>
          <cell r="G2706">
            <v>20.54</v>
          </cell>
          <cell r="I2706">
            <v>28.86</v>
          </cell>
        </row>
        <row r="2707">
          <cell r="A2707">
            <v>43608</v>
          </cell>
          <cell r="B2707">
            <v>31.79</v>
          </cell>
          <cell r="C2707">
            <v>35.270000000000003</v>
          </cell>
          <cell r="D2707">
            <v>40.06</v>
          </cell>
          <cell r="E2707">
            <v>21.6</v>
          </cell>
          <cell r="F2707">
            <v>23.54</v>
          </cell>
          <cell r="G2707">
            <v>20.47</v>
          </cell>
          <cell r="I2707">
            <v>28.78833333333333</v>
          </cell>
        </row>
        <row r="2708">
          <cell r="A2708">
            <v>43609</v>
          </cell>
          <cell r="B2708">
            <v>31.62</v>
          </cell>
          <cell r="C2708">
            <v>35.270000000000003</v>
          </cell>
          <cell r="D2708">
            <v>40.08</v>
          </cell>
          <cell r="E2708">
            <v>21.68</v>
          </cell>
          <cell r="F2708">
            <v>23.43</v>
          </cell>
          <cell r="G2708">
            <v>20.57</v>
          </cell>
          <cell r="I2708">
            <v>28.775000000000002</v>
          </cell>
        </row>
        <row r="2709">
          <cell r="A2709">
            <v>43610</v>
          </cell>
          <cell r="B2709">
            <v>31.62</v>
          </cell>
          <cell r="C2709">
            <v>35.270000000000003</v>
          </cell>
          <cell r="D2709">
            <v>40.08</v>
          </cell>
          <cell r="E2709">
            <v>21.68</v>
          </cell>
          <cell r="F2709">
            <v>23.43</v>
          </cell>
          <cell r="G2709">
            <v>20.57</v>
          </cell>
          <cell r="I2709">
            <v>28.775000000000002</v>
          </cell>
        </row>
        <row r="2710">
          <cell r="A2710">
            <v>43611</v>
          </cell>
          <cell r="B2710">
            <v>31.62</v>
          </cell>
          <cell r="C2710">
            <v>35.270000000000003</v>
          </cell>
          <cell r="D2710">
            <v>40.08</v>
          </cell>
          <cell r="E2710">
            <v>21.68</v>
          </cell>
          <cell r="F2710">
            <v>23.43</v>
          </cell>
          <cell r="G2710">
            <v>20.57</v>
          </cell>
          <cell r="I2710">
            <v>28.775000000000002</v>
          </cell>
        </row>
        <row r="2711">
          <cell r="A2711">
            <v>43612</v>
          </cell>
          <cell r="B2711">
            <v>31.62</v>
          </cell>
          <cell r="C2711">
            <v>35.270000000000003</v>
          </cell>
          <cell r="D2711">
            <v>40.08</v>
          </cell>
          <cell r="E2711">
            <v>21.68</v>
          </cell>
          <cell r="F2711">
            <v>23.43</v>
          </cell>
          <cell r="G2711">
            <v>20.57</v>
          </cell>
          <cell r="I2711">
            <v>28.775000000000002</v>
          </cell>
        </row>
        <row r="2712">
          <cell r="A2712">
            <v>43613</v>
          </cell>
          <cell r="B2712">
            <v>31.67</v>
          </cell>
          <cell r="C2712">
            <v>35.25</v>
          </cell>
          <cell r="D2712">
            <v>39.97</v>
          </cell>
          <cell r="E2712">
            <v>21.68</v>
          </cell>
          <cell r="F2712">
            <v>23.45</v>
          </cell>
          <cell r="G2712">
            <v>20.59</v>
          </cell>
          <cell r="I2712">
            <v>28.768333333333331</v>
          </cell>
        </row>
        <row r="2713">
          <cell r="A2713">
            <v>43614</v>
          </cell>
          <cell r="B2713">
            <v>31.68</v>
          </cell>
          <cell r="C2713">
            <v>35.200000000000003</v>
          </cell>
          <cell r="D2713">
            <v>39.9</v>
          </cell>
          <cell r="E2713">
            <v>21.7</v>
          </cell>
          <cell r="F2713">
            <v>23.39</v>
          </cell>
          <cell r="G2713">
            <v>20.61</v>
          </cell>
          <cell r="I2713">
            <v>28.74666666666667</v>
          </cell>
        </row>
        <row r="2714">
          <cell r="A2714">
            <v>43615</v>
          </cell>
          <cell r="B2714">
            <v>31.62</v>
          </cell>
          <cell r="C2714">
            <v>35.049999999999997</v>
          </cell>
          <cell r="D2714">
            <v>39.75</v>
          </cell>
          <cell r="E2714">
            <v>21.66</v>
          </cell>
          <cell r="F2714">
            <v>23.3</v>
          </cell>
          <cell r="G2714">
            <v>20.46</v>
          </cell>
          <cell r="I2714">
            <v>28.640000000000004</v>
          </cell>
        </row>
        <row r="2715">
          <cell r="A2715">
            <v>43616</v>
          </cell>
          <cell r="B2715">
            <v>31.62</v>
          </cell>
          <cell r="C2715">
            <v>35.03</v>
          </cell>
          <cell r="D2715">
            <v>39.700000000000003</v>
          </cell>
          <cell r="E2715">
            <v>21.61</v>
          </cell>
          <cell r="F2715">
            <v>23.28</v>
          </cell>
          <cell r="G2715">
            <v>20.440000000000001</v>
          </cell>
          <cell r="I2715">
            <v>28.613333333333333</v>
          </cell>
        </row>
        <row r="2716">
          <cell r="A2716">
            <v>43617</v>
          </cell>
          <cell r="B2716">
            <v>31.5</v>
          </cell>
          <cell r="C2716">
            <v>34.93</v>
          </cell>
          <cell r="D2716">
            <v>39.44</v>
          </cell>
          <cell r="E2716">
            <v>21.45</v>
          </cell>
          <cell r="F2716">
            <v>23.1</v>
          </cell>
          <cell r="G2716">
            <v>20.29</v>
          </cell>
          <cell r="I2716">
            <v>28.451666666666668</v>
          </cell>
        </row>
        <row r="2717">
          <cell r="A2717">
            <v>43618</v>
          </cell>
          <cell r="B2717">
            <v>31.5</v>
          </cell>
          <cell r="C2717">
            <v>34.93</v>
          </cell>
          <cell r="D2717">
            <v>39.44</v>
          </cell>
          <cell r="E2717">
            <v>21.45</v>
          </cell>
          <cell r="F2717">
            <v>23.1</v>
          </cell>
          <cell r="G2717">
            <v>20.29</v>
          </cell>
          <cell r="I2717">
            <v>28.451666666666668</v>
          </cell>
        </row>
        <row r="2718">
          <cell r="A2718">
            <v>43619</v>
          </cell>
          <cell r="B2718">
            <v>31.5</v>
          </cell>
          <cell r="C2718">
            <v>34.93</v>
          </cell>
          <cell r="D2718">
            <v>39.44</v>
          </cell>
          <cell r="E2718">
            <v>21.45</v>
          </cell>
          <cell r="F2718">
            <v>23.1</v>
          </cell>
          <cell r="G2718">
            <v>20.29</v>
          </cell>
          <cell r="I2718">
            <v>28.451666666666668</v>
          </cell>
        </row>
        <row r="2719">
          <cell r="A2719">
            <v>43620</v>
          </cell>
          <cell r="B2719">
            <v>31.23</v>
          </cell>
          <cell r="C2719">
            <v>34.96</v>
          </cell>
          <cell r="D2719">
            <v>39.369999999999997</v>
          </cell>
          <cell r="E2719">
            <v>21.52</v>
          </cell>
          <cell r="F2719">
            <v>23.12</v>
          </cell>
          <cell r="G2719">
            <v>20.420000000000002</v>
          </cell>
          <cell r="I2719">
            <v>28.436666666666667</v>
          </cell>
        </row>
        <row r="2720">
          <cell r="A2720">
            <v>43621</v>
          </cell>
          <cell r="B2720">
            <v>31.25</v>
          </cell>
          <cell r="C2720">
            <v>35.020000000000003</v>
          </cell>
          <cell r="D2720">
            <v>39.53</v>
          </cell>
          <cell r="E2720">
            <v>21.64</v>
          </cell>
          <cell r="F2720">
            <v>23.26</v>
          </cell>
          <cell r="G2720">
            <v>20.58</v>
          </cell>
          <cell r="I2720">
            <v>28.54666666666667</v>
          </cell>
        </row>
        <row r="2721">
          <cell r="A2721">
            <v>43622</v>
          </cell>
          <cell r="B2721">
            <v>31.25</v>
          </cell>
          <cell r="C2721">
            <v>34.909999999999997</v>
          </cell>
          <cell r="D2721">
            <v>39.47</v>
          </cell>
          <cell r="E2721">
            <v>21.53</v>
          </cell>
          <cell r="F2721">
            <v>23.18</v>
          </cell>
          <cell r="G2721">
            <v>20.55</v>
          </cell>
          <cell r="I2721">
            <v>28.481666666666669</v>
          </cell>
        </row>
        <row r="2722">
          <cell r="A2722">
            <v>43623</v>
          </cell>
          <cell r="B2722">
            <v>31.15</v>
          </cell>
          <cell r="C2722">
            <v>34.93</v>
          </cell>
          <cell r="D2722">
            <v>39.36</v>
          </cell>
          <cell r="E2722">
            <v>21.49</v>
          </cell>
          <cell r="F2722">
            <v>23.22</v>
          </cell>
          <cell r="G2722">
            <v>20.47</v>
          </cell>
          <cell r="I2722">
            <v>28.436666666666664</v>
          </cell>
        </row>
        <row r="2723">
          <cell r="A2723">
            <v>43624</v>
          </cell>
          <cell r="B2723">
            <v>31.21</v>
          </cell>
          <cell r="C2723">
            <v>34.953749999999999</v>
          </cell>
          <cell r="D2723">
            <v>39.336199999999998</v>
          </cell>
          <cell r="E2723">
            <v>21.377500000000001</v>
          </cell>
          <cell r="F2723">
            <v>23.181249999999999</v>
          </cell>
          <cell r="G2723">
            <v>20.39875</v>
          </cell>
          <cell r="I2723">
            <v>28.409575</v>
          </cell>
        </row>
        <row r="2724">
          <cell r="A2724">
            <v>43625</v>
          </cell>
          <cell r="B2724">
            <v>31.21</v>
          </cell>
          <cell r="C2724">
            <v>34.953749999999999</v>
          </cell>
          <cell r="D2724">
            <v>39.336199999999998</v>
          </cell>
          <cell r="E2724">
            <v>21.377500000000001</v>
          </cell>
          <cell r="F2724">
            <v>23.181249999999999</v>
          </cell>
          <cell r="G2724">
            <v>20.39875</v>
          </cell>
          <cell r="I2724">
            <v>28.409575</v>
          </cell>
        </row>
        <row r="2725">
          <cell r="A2725">
            <v>43626</v>
          </cell>
          <cell r="B2725">
            <v>31.15</v>
          </cell>
          <cell r="C2725">
            <v>35.06</v>
          </cell>
          <cell r="D2725">
            <v>39.42</v>
          </cell>
          <cell r="E2725">
            <v>21.52</v>
          </cell>
          <cell r="F2725">
            <v>23.37</v>
          </cell>
          <cell r="G2725">
            <v>20.56</v>
          </cell>
          <cell r="I2725">
            <v>28.513333333333335</v>
          </cell>
        </row>
        <row r="2726">
          <cell r="A2726">
            <v>43627</v>
          </cell>
          <cell r="B2726">
            <v>31.16</v>
          </cell>
          <cell r="C2726">
            <v>35.090000000000003</v>
          </cell>
          <cell r="D2726">
            <v>39.36</v>
          </cell>
          <cell r="E2726">
            <v>21.47</v>
          </cell>
          <cell r="F2726">
            <v>23.39</v>
          </cell>
          <cell r="G2726">
            <v>20.46</v>
          </cell>
          <cell r="I2726">
            <v>28.488333333333333</v>
          </cell>
        </row>
        <row r="2727">
          <cell r="A2727">
            <v>43628</v>
          </cell>
          <cell r="B2727">
            <v>31.09</v>
          </cell>
          <cell r="C2727">
            <v>35.049999999999997</v>
          </cell>
          <cell r="D2727">
            <v>39.39</v>
          </cell>
          <cell r="E2727">
            <v>21.39</v>
          </cell>
          <cell r="F2727">
            <v>23.31</v>
          </cell>
          <cell r="G2727">
            <v>20.3</v>
          </cell>
          <cell r="I2727">
            <v>28.421666666666667</v>
          </cell>
        </row>
        <row r="2728">
          <cell r="A2728">
            <v>43629</v>
          </cell>
          <cell r="B2728">
            <v>31.1</v>
          </cell>
          <cell r="C2728">
            <v>34.93</v>
          </cell>
          <cell r="D2728">
            <v>39.29</v>
          </cell>
          <cell r="E2728">
            <v>21.3</v>
          </cell>
          <cell r="F2728">
            <v>23.23</v>
          </cell>
          <cell r="G2728">
            <v>20.309999999999999</v>
          </cell>
          <cell r="I2728">
            <v>28.36</v>
          </cell>
        </row>
        <row r="2729">
          <cell r="A2729">
            <v>43630</v>
          </cell>
          <cell r="B2729">
            <v>31.03</v>
          </cell>
          <cell r="C2729">
            <v>34.82</v>
          </cell>
          <cell r="D2729">
            <v>39.159999999999997</v>
          </cell>
          <cell r="E2729">
            <v>21.21</v>
          </cell>
          <cell r="F2729">
            <v>23.17</v>
          </cell>
          <cell r="G2729">
            <v>20.170000000000002</v>
          </cell>
          <cell r="I2729">
            <v>28.26</v>
          </cell>
        </row>
        <row r="2730">
          <cell r="A2730">
            <v>43631</v>
          </cell>
          <cell r="B2730">
            <v>31</v>
          </cell>
          <cell r="C2730">
            <v>34.715000000000003</v>
          </cell>
          <cell r="D2730">
            <v>38.852499999999999</v>
          </cell>
          <cell r="E2730">
            <v>21.021249999999998</v>
          </cell>
          <cell r="F2730">
            <v>23.05</v>
          </cell>
          <cell r="G2730">
            <v>19.984999999999999</v>
          </cell>
          <cell r="I2730">
            <v>28.103958333333328</v>
          </cell>
        </row>
        <row r="2731">
          <cell r="A2731">
            <v>43632</v>
          </cell>
          <cell r="B2731">
            <v>31</v>
          </cell>
          <cell r="C2731">
            <v>34.715000000000003</v>
          </cell>
          <cell r="D2731">
            <v>38.852499999999999</v>
          </cell>
          <cell r="E2731">
            <v>21.021249999999998</v>
          </cell>
          <cell r="F2731">
            <v>23.05</v>
          </cell>
          <cell r="G2731">
            <v>19.984999999999999</v>
          </cell>
          <cell r="I2731">
            <v>28.103958333333328</v>
          </cell>
        </row>
        <row r="2732">
          <cell r="A2732">
            <v>43633</v>
          </cell>
          <cell r="B2732">
            <v>31.07</v>
          </cell>
          <cell r="C2732">
            <v>34.67</v>
          </cell>
          <cell r="D2732">
            <v>38.950000000000003</v>
          </cell>
          <cell r="E2732">
            <v>21.13</v>
          </cell>
          <cell r="F2732">
            <v>23.07</v>
          </cell>
          <cell r="G2732">
            <v>20.059999999999999</v>
          </cell>
          <cell r="I2732">
            <v>28.158333333333335</v>
          </cell>
        </row>
        <row r="2733">
          <cell r="A2733">
            <v>43634</v>
          </cell>
          <cell r="B2733">
            <v>31.15</v>
          </cell>
          <cell r="C2733">
            <v>34.79</v>
          </cell>
          <cell r="D2733">
            <v>38.89</v>
          </cell>
          <cell r="E2733">
            <v>21.12</v>
          </cell>
          <cell r="F2733">
            <v>23.13</v>
          </cell>
          <cell r="G2733">
            <v>20.11</v>
          </cell>
          <cell r="I2733">
            <v>28.198333333333334</v>
          </cell>
        </row>
        <row r="2734">
          <cell r="A2734">
            <v>43635</v>
          </cell>
          <cell r="B2734">
            <v>31.08</v>
          </cell>
          <cell r="C2734">
            <v>34.64</v>
          </cell>
          <cell r="D2734">
            <v>38.880000000000003</v>
          </cell>
          <cell r="E2734">
            <v>21.15</v>
          </cell>
          <cell r="F2734">
            <v>23.14</v>
          </cell>
          <cell r="G2734">
            <v>20.170000000000002</v>
          </cell>
          <cell r="I2734">
            <v>28.176666666666666</v>
          </cell>
        </row>
        <row r="2735">
          <cell r="A2735">
            <v>43636</v>
          </cell>
          <cell r="B2735">
            <v>30.95</v>
          </cell>
          <cell r="C2735">
            <v>34.68</v>
          </cell>
          <cell r="D2735">
            <v>39.07</v>
          </cell>
          <cell r="E2735">
            <v>21.13</v>
          </cell>
          <cell r="F2735">
            <v>23.27</v>
          </cell>
          <cell r="G2735">
            <v>20.21</v>
          </cell>
          <cell r="I2735">
            <v>28.218333333333334</v>
          </cell>
        </row>
        <row r="2736">
          <cell r="A2736">
            <v>43637</v>
          </cell>
          <cell r="B2736">
            <v>30.65</v>
          </cell>
          <cell r="C2736">
            <v>34.450000000000003</v>
          </cell>
          <cell r="D2736">
            <v>38.79</v>
          </cell>
          <cell r="E2736">
            <v>21.01</v>
          </cell>
          <cell r="F2736">
            <v>23.15</v>
          </cell>
          <cell r="G2736">
            <v>20.079999999999998</v>
          </cell>
          <cell r="I2736">
            <v>28.021666666666665</v>
          </cell>
        </row>
        <row r="2737">
          <cell r="A2737">
            <v>43638</v>
          </cell>
          <cell r="B2737">
            <v>30.72</v>
          </cell>
          <cell r="C2737">
            <v>34.47</v>
          </cell>
          <cell r="D2737">
            <v>38.64</v>
          </cell>
          <cell r="E2737">
            <v>20.9</v>
          </cell>
          <cell r="F2737">
            <v>23.1</v>
          </cell>
          <cell r="G2737">
            <v>19.96</v>
          </cell>
          <cell r="I2737">
            <v>27.965</v>
          </cell>
        </row>
        <row r="2738">
          <cell r="A2738">
            <v>43639</v>
          </cell>
          <cell r="B2738">
            <v>30.72</v>
          </cell>
          <cell r="C2738">
            <v>34.47</v>
          </cell>
          <cell r="D2738">
            <v>38.64</v>
          </cell>
          <cell r="E2738">
            <v>20.9</v>
          </cell>
          <cell r="F2738">
            <v>23.1</v>
          </cell>
          <cell r="G2738">
            <v>19.96</v>
          </cell>
          <cell r="I2738">
            <v>27.965</v>
          </cell>
        </row>
        <row r="2739">
          <cell r="A2739">
            <v>43640</v>
          </cell>
          <cell r="B2739">
            <v>30.63</v>
          </cell>
          <cell r="C2739">
            <v>34.69</v>
          </cell>
          <cell r="D2739">
            <v>38.869999999999997</v>
          </cell>
          <cell r="E2739">
            <v>21.06</v>
          </cell>
          <cell r="F2739">
            <v>23.1</v>
          </cell>
          <cell r="G2739">
            <v>20.04</v>
          </cell>
          <cell r="I2739">
            <v>28.064999999999998</v>
          </cell>
        </row>
        <row r="2740">
          <cell r="A2740">
            <v>43641</v>
          </cell>
          <cell r="B2740">
            <v>30.53</v>
          </cell>
          <cell r="C2740">
            <v>34.65</v>
          </cell>
          <cell r="D2740">
            <v>38.76</v>
          </cell>
          <cell r="E2740">
            <v>21.04</v>
          </cell>
          <cell r="F2740">
            <v>23.07</v>
          </cell>
          <cell r="G2740">
            <v>20.149999999999999</v>
          </cell>
          <cell r="I2740">
            <v>28.033333333333331</v>
          </cell>
        </row>
        <row r="2741">
          <cell r="A2741">
            <v>43642</v>
          </cell>
          <cell r="B2741">
            <v>30.67</v>
          </cell>
          <cell r="C2741">
            <v>34.659999999999997</v>
          </cell>
          <cell r="D2741">
            <v>38.72</v>
          </cell>
          <cell r="E2741">
            <v>21.12</v>
          </cell>
          <cell r="F2741">
            <v>23.16</v>
          </cell>
          <cell r="G2741">
            <v>20.21</v>
          </cell>
          <cell r="I2741">
            <v>28.090000000000003</v>
          </cell>
        </row>
        <row r="2742">
          <cell r="A2742">
            <v>43643</v>
          </cell>
          <cell r="B2742">
            <v>30.57</v>
          </cell>
          <cell r="C2742">
            <v>34.57</v>
          </cell>
          <cell r="D2742">
            <v>38.64</v>
          </cell>
          <cell r="E2742">
            <v>21.14</v>
          </cell>
          <cell r="F2742">
            <v>23.2</v>
          </cell>
          <cell r="G2742">
            <v>20.3</v>
          </cell>
          <cell r="I2742">
            <v>28.070000000000004</v>
          </cell>
        </row>
        <row r="2743">
          <cell r="A2743">
            <v>43644</v>
          </cell>
          <cell r="B2743">
            <v>30.6</v>
          </cell>
          <cell r="C2743">
            <v>34.61</v>
          </cell>
          <cell r="D2743">
            <v>38.6</v>
          </cell>
          <cell r="E2743">
            <v>21.21</v>
          </cell>
          <cell r="F2743">
            <v>23.27</v>
          </cell>
          <cell r="G2743">
            <v>20.38</v>
          </cell>
          <cell r="I2743">
            <v>28.111666666666668</v>
          </cell>
        </row>
        <row r="2744">
          <cell r="A2744">
            <v>43645</v>
          </cell>
          <cell r="B2744">
            <v>30.52</v>
          </cell>
          <cell r="C2744">
            <v>34.549999999999997</v>
          </cell>
          <cell r="D2744">
            <v>38.369999999999997</v>
          </cell>
          <cell r="E2744">
            <v>21.03</v>
          </cell>
          <cell r="F2744">
            <v>23.12</v>
          </cell>
          <cell r="G2744">
            <v>20.21</v>
          </cell>
          <cell r="I2744">
            <v>27.966666666666669</v>
          </cell>
        </row>
        <row r="2745">
          <cell r="A2745">
            <v>43646</v>
          </cell>
          <cell r="B2745">
            <v>30.52</v>
          </cell>
          <cell r="C2745">
            <v>34.549999999999997</v>
          </cell>
          <cell r="D2745">
            <v>38.369999999999997</v>
          </cell>
          <cell r="E2745">
            <v>21.03</v>
          </cell>
          <cell r="F2745">
            <v>23.12</v>
          </cell>
          <cell r="G2745">
            <v>20.21</v>
          </cell>
          <cell r="I2745">
            <v>27.966666666666669</v>
          </cell>
        </row>
        <row r="2746">
          <cell r="A2746">
            <v>43647</v>
          </cell>
          <cell r="B2746">
            <v>30.45</v>
          </cell>
          <cell r="C2746">
            <v>34.392499999999998</v>
          </cell>
          <cell r="D2746">
            <v>38.502499999999998</v>
          </cell>
          <cell r="E2746">
            <v>21.1</v>
          </cell>
          <cell r="F2746">
            <v>23.145</v>
          </cell>
          <cell r="G2746">
            <v>20.2925</v>
          </cell>
          <cell r="I2746">
            <v>27.980416666666667</v>
          </cell>
        </row>
        <row r="2747">
          <cell r="A2747">
            <v>43648</v>
          </cell>
          <cell r="B2747">
            <v>30.55</v>
          </cell>
          <cell r="C2747">
            <v>34.31</v>
          </cell>
          <cell r="D2747">
            <v>38.450000000000003</v>
          </cell>
          <cell r="E2747">
            <v>21.06</v>
          </cell>
          <cell r="F2747">
            <v>23.16</v>
          </cell>
          <cell r="G2747">
            <v>20.27</v>
          </cell>
          <cell r="I2747">
            <v>27.966666666666669</v>
          </cell>
        </row>
        <row r="2748">
          <cell r="A2748">
            <v>43649</v>
          </cell>
          <cell r="B2748">
            <v>30.41</v>
          </cell>
          <cell r="C2748">
            <v>34.17</v>
          </cell>
          <cell r="D2748">
            <v>38.130000000000003</v>
          </cell>
          <cell r="E2748">
            <v>21.01</v>
          </cell>
          <cell r="F2748">
            <v>23.1</v>
          </cell>
          <cell r="G2748">
            <v>20.18</v>
          </cell>
          <cell r="I2748">
            <v>27.833333333333339</v>
          </cell>
        </row>
        <row r="2749">
          <cell r="A2749">
            <v>43650</v>
          </cell>
          <cell r="B2749">
            <v>30.43</v>
          </cell>
          <cell r="C2749">
            <v>34.17</v>
          </cell>
          <cell r="D2749">
            <v>38.11</v>
          </cell>
          <cell r="E2749">
            <v>21.16</v>
          </cell>
          <cell r="F2749">
            <v>23.2</v>
          </cell>
          <cell r="G2749">
            <v>20.28</v>
          </cell>
          <cell r="I2749">
            <v>27.891666666666666</v>
          </cell>
        </row>
        <row r="2750">
          <cell r="A2750">
            <v>43651</v>
          </cell>
          <cell r="B2750">
            <v>30.5</v>
          </cell>
          <cell r="C2750">
            <v>34.24</v>
          </cell>
          <cell r="D2750">
            <v>38.200000000000003</v>
          </cell>
          <cell r="E2750">
            <v>21.2</v>
          </cell>
          <cell r="F2750">
            <v>23.26</v>
          </cell>
          <cell r="G2750">
            <v>20.28</v>
          </cell>
          <cell r="I2750">
            <v>27.946666666666669</v>
          </cell>
        </row>
        <row r="2751">
          <cell r="A2751">
            <v>43652</v>
          </cell>
          <cell r="B2751">
            <v>30.51</v>
          </cell>
          <cell r="C2751">
            <v>34.17</v>
          </cell>
          <cell r="D2751">
            <v>37.987499999999997</v>
          </cell>
          <cell r="E2751">
            <v>21.045000000000002</v>
          </cell>
          <cell r="F2751">
            <v>23.16</v>
          </cell>
          <cell r="G2751">
            <v>20.105</v>
          </cell>
          <cell r="I2751">
            <v>27.829583333333332</v>
          </cell>
        </row>
        <row r="2752">
          <cell r="A2752">
            <v>43653</v>
          </cell>
          <cell r="B2752">
            <v>30.51</v>
          </cell>
          <cell r="C2752">
            <v>34.17</v>
          </cell>
          <cell r="D2752">
            <v>37.987499999999997</v>
          </cell>
          <cell r="E2752">
            <v>21.045000000000002</v>
          </cell>
          <cell r="F2752">
            <v>23.16</v>
          </cell>
          <cell r="G2752">
            <v>20.105</v>
          </cell>
          <cell r="I2752">
            <v>27.829583333333332</v>
          </cell>
        </row>
        <row r="2753">
          <cell r="A2753">
            <v>43654</v>
          </cell>
          <cell r="B2753">
            <v>30.6</v>
          </cell>
          <cell r="C2753">
            <v>34.159999999999997</v>
          </cell>
          <cell r="D2753">
            <v>38.159999999999997</v>
          </cell>
          <cell r="E2753">
            <v>21.13</v>
          </cell>
          <cell r="F2753">
            <v>23.31</v>
          </cell>
          <cell r="G2753">
            <v>20.170000000000002</v>
          </cell>
          <cell r="I2753">
            <v>27.921666666666663</v>
          </cell>
        </row>
        <row r="2754">
          <cell r="A2754">
            <v>43655</v>
          </cell>
          <cell r="B2754">
            <v>30.65</v>
          </cell>
          <cell r="C2754">
            <v>34.19</v>
          </cell>
          <cell r="D2754">
            <v>38.17</v>
          </cell>
          <cell r="E2754">
            <v>21.12</v>
          </cell>
          <cell r="F2754">
            <v>23.29</v>
          </cell>
          <cell r="G2754">
            <v>20.18</v>
          </cell>
          <cell r="I2754">
            <v>27.933333333333337</v>
          </cell>
        </row>
        <row r="2755">
          <cell r="A2755">
            <v>43656</v>
          </cell>
          <cell r="B2755">
            <v>30.66</v>
          </cell>
          <cell r="C2755">
            <v>34.17</v>
          </cell>
          <cell r="D2755">
            <v>38.020000000000003</v>
          </cell>
          <cell r="E2755">
            <v>20.99</v>
          </cell>
          <cell r="F2755">
            <v>23.24</v>
          </cell>
          <cell r="G2755">
            <v>20.11</v>
          </cell>
          <cell r="I2755">
            <v>27.864999999999998</v>
          </cell>
        </row>
        <row r="2756">
          <cell r="A2756">
            <v>43657</v>
          </cell>
          <cell r="B2756">
            <v>30.5</v>
          </cell>
          <cell r="C2756">
            <v>34.18</v>
          </cell>
          <cell r="D2756">
            <v>37.99</v>
          </cell>
          <cell r="E2756">
            <v>21</v>
          </cell>
          <cell r="F2756">
            <v>23.25</v>
          </cell>
          <cell r="G2756">
            <v>20.16</v>
          </cell>
          <cell r="I2756">
            <v>27.846666666666668</v>
          </cell>
        </row>
        <row r="2757">
          <cell r="A2757">
            <v>43658</v>
          </cell>
          <cell r="B2757">
            <v>30.55</v>
          </cell>
          <cell r="C2757">
            <v>34.229999999999997</v>
          </cell>
          <cell r="D2757">
            <v>38.130000000000003</v>
          </cell>
          <cell r="E2757">
            <v>21.09</v>
          </cell>
          <cell r="F2757">
            <v>23.3</v>
          </cell>
          <cell r="G2757">
            <v>20.239999999999998</v>
          </cell>
          <cell r="I2757">
            <v>27.923333333333336</v>
          </cell>
        </row>
        <row r="2758">
          <cell r="A2758">
            <v>43659</v>
          </cell>
          <cell r="B2758">
            <v>30.72</v>
          </cell>
          <cell r="C2758">
            <v>34.39</v>
          </cell>
          <cell r="D2758">
            <v>38.19</v>
          </cell>
          <cell r="E2758">
            <v>21.11</v>
          </cell>
          <cell r="F2758">
            <v>23.38</v>
          </cell>
          <cell r="G2758">
            <v>20.25</v>
          </cell>
          <cell r="I2758">
            <v>28.006666666666664</v>
          </cell>
        </row>
        <row r="2759">
          <cell r="A2759">
            <v>43660</v>
          </cell>
          <cell r="B2759">
            <v>30.72</v>
          </cell>
          <cell r="C2759">
            <v>34.39</v>
          </cell>
          <cell r="D2759">
            <v>38.19</v>
          </cell>
          <cell r="E2759">
            <v>21.11</v>
          </cell>
          <cell r="F2759">
            <v>23.38</v>
          </cell>
          <cell r="G2759">
            <v>20.25</v>
          </cell>
          <cell r="I2759">
            <v>28.006666666666664</v>
          </cell>
        </row>
        <row r="2760">
          <cell r="A2760">
            <v>43661</v>
          </cell>
          <cell r="B2760">
            <v>30.75</v>
          </cell>
          <cell r="C2760">
            <v>34.49</v>
          </cell>
          <cell r="D2760">
            <v>38.47</v>
          </cell>
          <cell r="E2760">
            <v>21.34</v>
          </cell>
          <cell r="F2760">
            <v>23.47</v>
          </cell>
          <cell r="G2760">
            <v>20.48</v>
          </cell>
          <cell r="I2760">
            <v>28.166666666666668</v>
          </cell>
        </row>
        <row r="2761">
          <cell r="A2761">
            <v>43662</v>
          </cell>
          <cell r="B2761">
            <v>30.74</v>
          </cell>
          <cell r="C2761">
            <v>34.450000000000003</v>
          </cell>
          <cell r="D2761">
            <v>38.299999999999997</v>
          </cell>
          <cell r="E2761">
            <v>21.25</v>
          </cell>
          <cell r="F2761">
            <v>23.41</v>
          </cell>
          <cell r="G2761">
            <v>20.39</v>
          </cell>
          <cell r="I2761">
            <v>28.090000000000003</v>
          </cell>
        </row>
        <row r="2762">
          <cell r="A2762">
            <v>43663</v>
          </cell>
          <cell r="B2762">
            <v>30.73</v>
          </cell>
          <cell r="C2762">
            <v>34.28</v>
          </cell>
          <cell r="D2762">
            <v>37.97</v>
          </cell>
          <cell r="E2762">
            <v>21.33</v>
          </cell>
          <cell r="F2762">
            <v>23.4</v>
          </cell>
          <cell r="G2762">
            <v>20.48</v>
          </cell>
          <cell r="I2762">
            <v>28.031666666666666</v>
          </cell>
        </row>
        <row r="2763">
          <cell r="A2763">
            <v>43664</v>
          </cell>
          <cell r="B2763">
            <v>30.7</v>
          </cell>
          <cell r="C2763">
            <v>34.32</v>
          </cell>
          <cell r="D2763">
            <v>37.99</v>
          </cell>
          <cell r="E2763">
            <v>21.29</v>
          </cell>
          <cell r="F2763">
            <v>23.42</v>
          </cell>
          <cell r="G2763">
            <v>20.57</v>
          </cell>
          <cell r="I2763">
            <v>28.048333333333328</v>
          </cell>
        </row>
        <row r="2764">
          <cell r="A2764">
            <v>43665</v>
          </cell>
          <cell r="B2764">
            <v>30.6</v>
          </cell>
          <cell r="C2764">
            <v>34.29</v>
          </cell>
          <cell r="D2764">
            <v>38.200000000000003</v>
          </cell>
          <cell r="E2764">
            <v>21.4</v>
          </cell>
          <cell r="F2764">
            <v>23.39</v>
          </cell>
          <cell r="G2764">
            <v>20.62</v>
          </cell>
          <cell r="I2764">
            <v>28.083333333333332</v>
          </cell>
        </row>
        <row r="2765">
          <cell r="A2765">
            <v>43666</v>
          </cell>
          <cell r="B2765">
            <v>30.63</v>
          </cell>
          <cell r="C2765">
            <v>34.25</v>
          </cell>
          <cell r="D2765">
            <v>38.020000000000003</v>
          </cell>
          <cell r="E2765">
            <v>21.15</v>
          </cell>
          <cell r="F2765">
            <v>23.31</v>
          </cell>
          <cell r="G2765">
            <v>20.45</v>
          </cell>
          <cell r="I2765">
            <v>27.968333333333334</v>
          </cell>
        </row>
        <row r="2766">
          <cell r="A2766">
            <v>43667</v>
          </cell>
          <cell r="B2766">
            <v>30.63</v>
          </cell>
          <cell r="C2766">
            <v>34.25</v>
          </cell>
          <cell r="D2766">
            <v>38.020000000000003</v>
          </cell>
          <cell r="E2766">
            <v>21.15</v>
          </cell>
          <cell r="F2766">
            <v>23.31</v>
          </cell>
          <cell r="G2766">
            <v>20.45</v>
          </cell>
          <cell r="I2766">
            <v>27.968333333333334</v>
          </cell>
        </row>
        <row r="2767">
          <cell r="A2767">
            <v>43668</v>
          </cell>
          <cell r="B2767">
            <v>30.68</v>
          </cell>
          <cell r="C2767">
            <v>34.22</v>
          </cell>
          <cell r="D2767">
            <v>38.200000000000003</v>
          </cell>
          <cell r="E2767">
            <v>21.37</v>
          </cell>
          <cell r="F2767">
            <v>23.37</v>
          </cell>
          <cell r="G2767">
            <v>20.62</v>
          </cell>
          <cell r="I2767">
            <v>28.076666666666668</v>
          </cell>
        </row>
        <row r="2768">
          <cell r="A2768">
            <v>43669</v>
          </cell>
          <cell r="B2768">
            <v>30.75</v>
          </cell>
          <cell r="C2768">
            <v>34.26</v>
          </cell>
          <cell r="D2768">
            <v>38.159999999999997</v>
          </cell>
          <cell r="E2768">
            <v>21.37</v>
          </cell>
          <cell r="F2768">
            <v>23.32</v>
          </cell>
          <cell r="G2768">
            <v>20.59</v>
          </cell>
          <cell r="I2768">
            <v>28.074999999999999</v>
          </cell>
        </row>
        <row r="2769">
          <cell r="A2769">
            <v>43670</v>
          </cell>
          <cell r="B2769">
            <v>30.73</v>
          </cell>
          <cell r="C2769">
            <v>34.08</v>
          </cell>
          <cell r="D2769">
            <v>38.04</v>
          </cell>
          <cell r="E2769">
            <v>21.22</v>
          </cell>
          <cell r="F2769">
            <v>23.29</v>
          </cell>
          <cell r="G2769">
            <v>20.45</v>
          </cell>
          <cell r="I2769">
            <v>27.96833333333333</v>
          </cell>
        </row>
        <row r="2770">
          <cell r="A2770">
            <v>43671</v>
          </cell>
          <cell r="B2770">
            <v>30.75</v>
          </cell>
          <cell r="C2770">
            <v>34.07</v>
          </cell>
          <cell r="D2770">
            <v>38.21</v>
          </cell>
          <cell r="E2770">
            <v>21.23</v>
          </cell>
          <cell r="F2770">
            <v>23.3</v>
          </cell>
          <cell r="G2770">
            <v>20.48</v>
          </cell>
          <cell r="I2770">
            <v>28.006666666666664</v>
          </cell>
        </row>
        <row r="2771">
          <cell r="A2771">
            <v>43672</v>
          </cell>
          <cell r="B2771">
            <v>30.8</v>
          </cell>
          <cell r="C2771">
            <v>34.159999999999997</v>
          </cell>
          <cell r="D2771">
            <v>38.19</v>
          </cell>
          <cell r="E2771">
            <v>21.16</v>
          </cell>
          <cell r="F2771">
            <v>23.3</v>
          </cell>
          <cell r="G2771">
            <v>20.37</v>
          </cell>
          <cell r="I2771">
            <v>27.996666666666666</v>
          </cell>
        </row>
        <row r="2772">
          <cell r="A2772">
            <v>43673</v>
          </cell>
          <cell r="B2772">
            <v>30.81</v>
          </cell>
          <cell r="C2772">
            <v>34.137500000000003</v>
          </cell>
          <cell r="D2772">
            <v>37.96875</v>
          </cell>
          <cell r="E2772">
            <v>21.013750000000002</v>
          </cell>
          <cell r="F2772">
            <v>23.212499999999999</v>
          </cell>
          <cell r="G2772">
            <v>20.24625</v>
          </cell>
          <cell r="I2772">
            <v>27.898125000000004</v>
          </cell>
        </row>
        <row r="2773">
          <cell r="A2773">
            <v>43674</v>
          </cell>
          <cell r="B2773">
            <v>30.81</v>
          </cell>
          <cell r="C2773">
            <v>34.137500000000003</v>
          </cell>
          <cell r="D2773">
            <v>37.96875</v>
          </cell>
          <cell r="E2773">
            <v>21.013750000000002</v>
          </cell>
          <cell r="F2773">
            <v>23.212499999999999</v>
          </cell>
          <cell r="G2773">
            <v>20.24625</v>
          </cell>
          <cell r="I2773">
            <v>27.898125000000004</v>
          </cell>
        </row>
        <row r="2774">
          <cell r="A2774">
            <v>43675</v>
          </cell>
          <cell r="B2774">
            <v>30.81</v>
          </cell>
          <cell r="C2774">
            <v>34.137500000000003</v>
          </cell>
          <cell r="D2774">
            <v>37.96875</v>
          </cell>
          <cell r="E2774">
            <v>21.013750000000002</v>
          </cell>
          <cell r="F2774">
            <v>23.212499999999999</v>
          </cell>
          <cell r="G2774">
            <v>20.24625</v>
          </cell>
          <cell r="I2774">
            <v>27.898125000000004</v>
          </cell>
        </row>
        <row r="2775">
          <cell r="A2775">
            <v>43676</v>
          </cell>
          <cell r="B2775">
            <v>30.67</v>
          </cell>
          <cell r="C2775">
            <v>33.979999999999997</v>
          </cell>
          <cell r="D2775">
            <v>37.22</v>
          </cell>
          <cell r="E2775">
            <v>20.93</v>
          </cell>
          <cell r="F2775">
            <v>23.18</v>
          </cell>
          <cell r="G2775">
            <v>20.2</v>
          </cell>
          <cell r="I2775">
            <v>27.696666666666669</v>
          </cell>
        </row>
        <row r="2776">
          <cell r="A2776">
            <v>43677</v>
          </cell>
          <cell r="B2776">
            <v>30.63</v>
          </cell>
          <cell r="C2776">
            <v>33.979999999999997</v>
          </cell>
          <cell r="D2776">
            <v>37.06</v>
          </cell>
          <cell r="E2776">
            <v>20.78</v>
          </cell>
          <cell r="F2776">
            <v>23.21</v>
          </cell>
          <cell r="G2776">
            <v>20.079999999999998</v>
          </cell>
          <cell r="I2776">
            <v>27.623333333333335</v>
          </cell>
        </row>
        <row r="2777">
          <cell r="A2777">
            <v>43678</v>
          </cell>
          <cell r="B2777">
            <v>30.69</v>
          </cell>
          <cell r="C2777">
            <v>33.71</v>
          </cell>
          <cell r="D2777">
            <v>37.03</v>
          </cell>
          <cell r="E2777">
            <v>20.76</v>
          </cell>
          <cell r="F2777">
            <v>23.13</v>
          </cell>
          <cell r="G2777">
            <v>19.98</v>
          </cell>
          <cell r="I2777">
            <v>27.55</v>
          </cell>
        </row>
        <row r="2778">
          <cell r="A2778">
            <v>43679</v>
          </cell>
          <cell r="B2778">
            <v>30.74</v>
          </cell>
          <cell r="C2778">
            <v>33.909999999999997</v>
          </cell>
          <cell r="D2778">
            <v>37.07</v>
          </cell>
          <cell r="E2778">
            <v>20.67</v>
          </cell>
          <cell r="F2778">
            <v>23.16</v>
          </cell>
          <cell r="G2778">
            <v>19.98</v>
          </cell>
          <cell r="I2778">
            <v>27.588333333333335</v>
          </cell>
        </row>
        <row r="2779">
          <cell r="A2779">
            <v>43680</v>
          </cell>
          <cell r="B2779">
            <v>30.63</v>
          </cell>
          <cell r="C2779">
            <v>33.79</v>
          </cell>
          <cell r="D2779">
            <v>36.81</v>
          </cell>
          <cell r="E2779">
            <v>20.43</v>
          </cell>
          <cell r="F2779">
            <v>22.96</v>
          </cell>
          <cell r="G2779">
            <v>19.73</v>
          </cell>
          <cell r="I2779">
            <v>27.391666666666666</v>
          </cell>
        </row>
        <row r="2780">
          <cell r="A2780">
            <v>43681</v>
          </cell>
          <cell r="B2780">
            <v>30.63</v>
          </cell>
          <cell r="C2780">
            <v>33.79</v>
          </cell>
          <cell r="D2780">
            <v>36.81</v>
          </cell>
          <cell r="E2780">
            <v>20.43</v>
          </cell>
          <cell r="F2780">
            <v>22.96</v>
          </cell>
          <cell r="G2780">
            <v>19.73</v>
          </cell>
          <cell r="I2780">
            <v>27.391666666666666</v>
          </cell>
        </row>
        <row r="2781">
          <cell r="A2781">
            <v>43682</v>
          </cell>
          <cell r="B2781">
            <v>30.67</v>
          </cell>
          <cell r="C2781">
            <v>33.94</v>
          </cell>
          <cell r="D2781">
            <v>37.159999999999997</v>
          </cell>
          <cell r="E2781">
            <v>20.55</v>
          </cell>
          <cell r="F2781">
            <v>23.12</v>
          </cell>
          <cell r="G2781">
            <v>19.86</v>
          </cell>
          <cell r="I2781">
            <v>27.55</v>
          </cell>
        </row>
        <row r="2782">
          <cell r="A2782">
            <v>43683</v>
          </cell>
          <cell r="B2782">
            <v>30.64</v>
          </cell>
          <cell r="C2782">
            <v>34.26</v>
          </cell>
          <cell r="D2782">
            <v>37.06</v>
          </cell>
          <cell r="E2782">
            <v>20.56</v>
          </cell>
          <cell r="F2782">
            <v>23.1</v>
          </cell>
          <cell r="G2782">
            <v>20.010000000000002</v>
          </cell>
          <cell r="I2782">
            <v>27.605</v>
          </cell>
        </row>
        <row r="2783">
          <cell r="A2783">
            <v>43684</v>
          </cell>
          <cell r="B2783">
            <v>30.55</v>
          </cell>
          <cell r="C2783">
            <v>34.090000000000003</v>
          </cell>
          <cell r="D2783">
            <v>37.06</v>
          </cell>
          <cell r="E2783">
            <v>20.45</v>
          </cell>
          <cell r="F2783">
            <v>22.92</v>
          </cell>
          <cell r="G2783">
            <v>19.89</v>
          </cell>
          <cell r="I2783">
            <v>27.493333333333329</v>
          </cell>
        </row>
        <row r="2784">
          <cell r="A2784">
            <v>43685</v>
          </cell>
          <cell r="B2784">
            <v>30.6</v>
          </cell>
          <cell r="C2784">
            <v>34.1175</v>
          </cell>
          <cell r="D2784">
            <v>36.994999999999997</v>
          </cell>
          <cell r="E2784">
            <v>20.454999999999998</v>
          </cell>
          <cell r="F2784">
            <v>22.92</v>
          </cell>
          <cell r="G2784">
            <v>19.627500000000001</v>
          </cell>
          <cell r="I2784">
            <v>27.452500000000001</v>
          </cell>
        </row>
        <row r="2785">
          <cell r="A2785">
            <v>43686</v>
          </cell>
          <cell r="B2785">
            <v>30.55</v>
          </cell>
          <cell r="C2785">
            <v>34.020000000000003</v>
          </cell>
          <cell r="D2785">
            <v>36.9</v>
          </cell>
          <cell r="E2785">
            <v>20.56</v>
          </cell>
          <cell r="F2785">
            <v>23</v>
          </cell>
          <cell r="G2785">
            <v>19.690000000000001</v>
          </cell>
          <cell r="I2785">
            <v>27.453333333333333</v>
          </cell>
        </row>
        <row r="2786">
          <cell r="A2786">
            <v>43687</v>
          </cell>
          <cell r="B2786">
            <v>30.57</v>
          </cell>
          <cell r="C2786">
            <v>34.020000000000003</v>
          </cell>
          <cell r="D2786">
            <v>36.75</v>
          </cell>
          <cell r="E2786">
            <v>20.440000000000001</v>
          </cell>
          <cell r="F2786">
            <v>22.93</v>
          </cell>
          <cell r="G2786">
            <v>19.559999999999999</v>
          </cell>
          <cell r="I2786">
            <v>27.378333333333334</v>
          </cell>
        </row>
        <row r="2787">
          <cell r="A2787">
            <v>43688</v>
          </cell>
          <cell r="B2787">
            <v>30.57</v>
          </cell>
          <cell r="C2787">
            <v>34.020000000000003</v>
          </cell>
          <cell r="D2787">
            <v>36.75</v>
          </cell>
          <cell r="E2787">
            <v>20.440000000000001</v>
          </cell>
          <cell r="F2787">
            <v>22.93</v>
          </cell>
          <cell r="G2787">
            <v>19.559999999999999</v>
          </cell>
          <cell r="I2787">
            <v>27.378333333333334</v>
          </cell>
        </row>
        <row r="2788">
          <cell r="A2788">
            <v>43689</v>
          </cell>
          <cell r="B2788">
            <v>30.57</v>
          </cell>
          <cell r="C2788">
            <v>34.020000000000003</v>
          </cell>
          <cell r="D2788">
            <v>36.75</v>
          </cell>
          <cell r="E2788">
            <v>20.440000000000001</v>
          </cell>
          <cell r="F2788">
            <v>22.93</v>
          </cell>
          <cell r="G2788">
            <v>19.559999999999999</v>
          </cell>
          <cell r="I2788">
            <v>27.378333333333334</v>
          </cell>
        </row>
        <row r="2789">
          <cell r="A2789">
            <v>43690</v>
          </cell>
          <cell r="B2789">
            <v>30.64</v>
          </cell>
          <cell r="C2789">
            <v>34.15</v>
          </cell>
          <cell r="D2789">
            <v>36.81</v>
          </cell>
          <cell r="E2789">
            <v>20.45</v>
          </cell>
          <cell r="F2789">
            <v>23.05</v>
          </cell>
          <cell r="G2789">
            <v>19.64</v>
          </cell>
          <cell r="I2789">
            <v>27.456666666666667</v>
          </cell>
        </row>
        <row r="2790">
          <cell r="A2790">
            <v>43691</v>
          </cell>
          <cell r="B2790">
            <v>30.63</v>
          </cell>
          <cell r="C2790">
            <v>34.06</v>
          </cell>
          <cell r="D2790">
            <v>36.76</v>
          </cell>
          <cell r="E2790">
            <v>20.6</v>
          </cell>
          <cell r="F2790">
            <v>23.07</v>
          </cell>
          <cell r="G2790">
            <v>19.68</v>
          </cell>
          <cell r="I2790">
            <v>27.466666666666665</v>
          </cell>
        </row>
        <row r="2791">
          <cell r="A2791">
            <v>43692</v>
          </cell>
          <cell r="B2791">
            <v>30.67</v>
          </cell>
          <cell r="C2791">
            <v>34</v>
          </cell>
          <cell r="D2791">
            <v>36.799999999999997</v>
          </cell>
          <cell r="E2791">
            <v>20.47</v>
          </cell>
          <cell r="F2791">
            <v>22.94</v>
          </cell>
          <cell r="G2791">
            <v>19.63</v>
          </cell>
          <cell r="I2791">
            <v>27.418333333333333</v>
          </cell>
        </row>
        <row r="2792">
          <cell r="A2792">
            <v>43693</v>
          </cell>
          <cell r="B2792">
            <v>30.72</v>
          </cell>
          <cell r="C2792">
            <v>33.909999999999997</v>
          </cell>
          <cell r="D2792">
            <v>36.96</v>
          </cell>
          <cell r="E2792">
            <v>20.6</v>
          </cell>
          <cell r="F2792">
            <v>22.97</v>
          </cell>
          <cell r="G2792">
            <v>19.63</v>
          </cell>
          <cell r="I2792">
            <v>27.465</v>
          </cell>
        </row>
        <row r="2793">
          <cell r="A2793">
            <v>43694</v>
          </cell>
          <cell r="B2793">
            <v>30.75</v>
          </cell>
          <cell r="C2793">
            <v>33.93</v>
          </cell>
          <cell r="D2793">
            <v>36.842500000000001</v>
          </cell>
          <cell r="E2793">
            <v>20.501249999999999</v>
          </cell>
          <cell r="F2793">
            <v>22.897500000000001</v>
          </cell>
          <cell r="G2793">
            <v>19.5425</v>
          </cell>
          <cell r="I2793">
            <v>27.410625</v>
          </cell>
        </row>
        <row r="2794">
          <cell r="A2794">
            <v>43695</v>
          </cell>
          <cell r="B2794">
            <v>30.75</v>
          </cell>
          <cell r="C2794">
            <v>33.93</v>
          </cell>
          <cell r="D2794">
            <v>36.842500000000001</v>
          </cell>
          <cell r="E2794">
            <v>20.501249999999999</v>
          </cell>
          <cell r="F2794">
            <v>22.897500000000001</v>
          </cell>
          <cell r="G2794">
            <v>19.5425</v>
          </cell>
          <cell r="I2794">
            <v>27.410625</v>
          </cell>
        </row>
        <row r="2795">
          <cell r="A2795">
            <v>43696</v>
          </cell>
          <cell r="B2795">
            <v>30.69</v>
          </cell>
          <cell r="C2795">
            <v>33.85</v>
          </cell>
          <cell r="D2795">
            <v>37.090000000000003</v>
          </cell>
          <cell r="E2795">
            <v>20.56</v>
          </cell>
          <cell r="F2795">
            <v>23.02</v>
          </cell>
          <cell r="G2795">
            <v>19.559999999999999</v>
          </cell>
          <cell r="I2795">
            <v>27.46166666666667</v>
          </cell>
        </row>
        <row r="2796">
          <cell r="A2796">
            <v>43697</v>
          </cell>
          <cell r="B2796">
            <v>30.66</v>
          </cell>
          <cell r="C2796">
            <v>33.82</v>
          </cell>
          <cell r="D2796">
            <v>37.020000000000003</v>
          </cell>
          <cell r="E2796">
            <v>20.48</v>
          </cell>
          <cell r="F2796">
            <v>22.91</v>
          </cell>
          <cell r="G2796">
            <v>19.55</v>
          </cell>
          <cell r="I2796">
            <v>27.40666666666667</v>
          </cell>
        </row>
        <row r="2797">
          <cell r="A2797">
            <v>43698</v>
          </cell>
          <cell r="B2797">
            <v>30.65</v>
          </cell>
          <cell r="C2797">
            <v>33.82</v>
          </cell>
          <cell r="D2797">
            <v>37.119999999999997</v>
          </cell>
          <cell r="E2797">
            <v>20.55</v>
          </cell>
          <cell r="F2797">
            <v>22.9</v>
          </cell>
          <cell r="G2797">
            <v>19.55</v>
          </cell>
          <cell r="I2797">
            <v>27.431666666666668</v>
          </cell>
        </row>
        <row r="2798">
          <cell r="A2798">
            <v>43699</v>
          </cell>
          <cell r="B2798">
            <v>30.62</v>
          </cell>
          <cell r="C2798">
            <v>33.770000000000003</v>
          </cell>
          <cell r="D2798">
            <v>36.97</v>
          </cell>
          <cell r="E2798">
            <v>20.53</v>
          </cell>
          <cell r="F2798">
            <v>22.88</v>
          </cell>
          <cell r="G2798">
            <v>19.43</v>
          </cell>
          <cell r="I2798">
            <v>27.366666666666671</v>
          </cell>
        </row>
        <row r="2799">
          <cell r="A2799">
            <v>43700</v>
          </cell>
          <cell r="B2799">
            <v>30.62</v>
          </cell>
          <cell r="C2799">
            <v>33.74</v>
          </cell>
          <cell r="D2799">
            <v>37.31</v>
          </cell>
          <cell r="E2799">
            <v>20.45</v>
          </cell>
          <cell r="F2799">
            <v>22.9</v>
          </cell>
          <cell r="G2799">
            <v>19.440000000000001</v>
          </cell>
          <cell r="I2799">
            <v>27.41</v>
          </cell>
        </row>
        <row r="2800">
          <cell r="A2800">
            <v>43701</v>
          </cell>
          <cell r="B2800">
            <v>30.59</v>
          </cell>
          <cell r="C2800">
            <v>33.65</v>
          </cell>
          <cell r="D2800">
            <v>36.979999999999997</v>
          </cell>
          <cell r="E2800">
            <v>20.29</v>
          </cell>
          <cell r="F2800">
            <v>22.78</v>
          </cell>
          <cell r="G2800">
            <v>19.260000000000002</v>
          </cell>
          <cell r="I2800">
            <v>27.258333333333329</v>
          </cell>
        </row>
        <row r="2801">
          <cell r="A2801">
            <v>43702</v>
          </cell>
          <cell r="B2801">
            <v>30.59</v>
          </cell>
          <cell r="C2801">
            <v>33.65</v>
          </cell>
          <cell r="D2801">
            <v>36.979999999999997</v>
          </cell>
          <cell r="E2801">
            <v>20.29</v>
          </cell>
          <cell r="F2801">
            <v>22.78</v>
          </cell>
          <cell r="G2801">
            <v>19.260000000000002</v>
          </cell>
          <cell r="I2801">
            <v>27.258333333333329</v>
          </cell>
        </row>
        <row r="2802">
          <cell r="A2802">
            <v>43703</v>
          </cell>
          <cell r="B2802">
            <v>30.5</v>
          </cell>
          <cell r="C2802">
            <v>33.81</v>
          </cell>
          <cell r="D2802">
            <v>37.24</v>
          </cell>
          <cell r="E2802">
            <v>20.3</v>
          </cell>
          <cell r="F2802">
            <v>22.83</v>
          </cell>
          <cell r="G2802">
            <v>19.37</v>
          </cell>
          <cell r="I2802">
            <v>27.341666666666669</v>
          </cell>
        </row>
        <row r="2803">
          <cell r="A2803">
            <v>43704</v>
          </cell>
          <cell r="B2803">
            <v>30.4</v>
          </cell>
          <cell r="C2803">
            <v>33.58</v>
          </cell>
          <cell r="D2803">
            <v>36.97</v>
          </cell>
          <cell r="E2803">
            <v>20.350000000000001</v>
          </cell>
          <cell r="F2803">
            <v>22.86</v>
          </cell>
          <cell r="G2803">
            <v>19.29</v>
          </cell>
          <cell r="I2803">
            <v>27.24166666666666</v>
          </cell>
        </row>
        <row r="2804">
          <cell r="A2804">
            <v>43705</v>
          </cell>
          <cell r="B2804">
            <v>30.47</v>
          </cell>
          <cell r="C2804">
            <v>33.61</v>
          </cell>
          <cell r="D2804">
            <v>37.25</v>
          </cell>
          <cell r="E2804">
            <v>20.350000000000001</v>
          </cell>
          <cell r="F2804">
            <v>22.82</v>
          </cell>
          <cell r="G2804">
            <v>19.27</v>
          </cell>
          <cell r="I2804">
            <v>27.295000000000002</v>
          </cell>
        </row>
        <row r="2805">
          <cell r="A2805">
            <v>43706</v>
          </cell>
          <cell r="B2805">
            <v>30.45</v>
          </cell>
          <cell r="C2805">
            <v>33.590000000000003</v>
          </cell>
          <cell r="D2805">
            <v>37.01</v>
          </cell>
          <cell r="E2805">
            <v>20.28</v>
          </cell>
          <cell r="F2805">
            <v>22.77</v>
          </cell>
          <cell r="G2805">
            <v>19.14</v>
          </cell>
          <cell r="I2805">
            <v>27.206666666666667</v>
          </cell>
        </row>
        <row r="2806">
          <cell r="A2806">
            <v>43707</v>
          </cell>
          <cell r="B2806">
            <v>30.49</v>
          </cell>
          <cell r="C2806">
            <v>33.520000000000003</v>
          </cell>
          <cell r="D2806">
            <v>36.97</v>
          </cell>
          <cell r="E2806">
            <v>20.260000000000002</v>
          </cell>
          <cell r="F2806">
            <v>22.84</v>
          </cell>
          <cell r="G2806">
            <v>19.09</v>
          </cell>
          <cell r="I2806">
            <v>27.195000000000004</v>
          </cell>
        </row>
        <row r="2807">
          <cell r="A2807">
            <v>43708</v>
          </cell>
          <cell r="B2807">
            <v>30.42</v>
          </cell>
          <cell r="C2807">
            <v>33.39</v>
          </cell>
          <cell r="D2807">
            <v>36.47</v>
          </cell>
          <cell r="E2807">
            <v>20.079999999999998</v>
          </cell>
          <cell r="F2807">
            <v>22.7</v>
          </cell>
          <cell r="G2807">
            <v>18.93</v>
          </cell>
          <cell r="I2807">
            <v>26.998333333333335</v>
          </cell>
        </row>
        <row r="2808">
          <cell r="A2808">
            <v>43709</v>
          </cell>
          <cell r="B2808">
            <v>30.42</v>
          </cell>
          <cell r="C2808">
            <v>33.39</v>
          </cell>
          <cell r="D2808">
            <v>36.47</v>
          </cell>
          <cell r="E2808">
            <v>20.079999999999998</v>
          </cell>
          <cell r="F2808">
            <v>22.7</v>
          </cell>
          <cell r="G2808">
            <v>18.93</v>
          </cell>
          <cell r="I2808">
            <v>26.998333333333335</v>
          </cell>
        </row>
        <row r="2809">
          <cell r="A2809">
            <v>43710</v>
          </cell>
          <cell r="B2809">
            <v>30.48</v>
          </cell>
          <cell r="C2809">
            <v>33.327500000000001</v>
          </cell>
          <cell r="D2809">
            <v>36.865000000000002</v>
          </cell>
          <cell r="E2809">
            <v>20.267499999999998</v>
          </cell>
          <cell r="F2809">
            <v>22.787500000000001</v>
          </cell>
          <cell r="G2809">
            <v>19.065000000000001</v>
          </cell>
          <cell r="I2809">
            <v>27.132083333333338</v>
          </cell>
        </row>
        <row r="2810">
          <cell r="A2810">
            <v>43711</v>
          </cell>
          <cell r="B2810">
            <v>30.5</v>
          </cell>
          <cell r="C2810">
            <v>33.18</v>
          </cell>
          <cell r="D2810">
            <v>36.57</v>
          </cell>
          <cell r="E2810">
            <v>20.22</v>
          </cell>
          <cell r="F2810">
            <v>22.78</v>
          </cell>
          <cell r="G2810">
            <v>19.079999999999998</v>
          </cell>
          <cell r="I2810">
            <v>27.054999999999996</v>
          </cell>
        </row>
        <row r="2811">
          <cell r="A2811">
            <v>43712</v>
          </cell>
          <cell r="B2811">
            <v>30.44</v>
          </cell>
          <cell r="C2811">
            <v>33.24</v>
          </cell>
          <cell r="D2811">
            <v>36.6325</v>
          </cell>
          <cell r="E2811">
            <v>20.362500000000001</v>
          </cell>
          <cell r="F2811">
            <v>22.74</v>
          </cell>
          <cell r="G2811">
            <v>19.175000000000001</v>
          </cell>
          <cell r="I2811">
            <v>27.098333333333333</v>
          </cell>
        </row>
        <row r="2812">
          <cell r="A2812">
            <v>43713</v>
          </cell>
          <cell r="B2812">
            <v>30.4</v>
          </cell>
          <cell r="C2812">
            <v>33.362499999999997</v>
          </cell>
          <cell r="D2812">
            <v>37.024999999999999</v>
          </cell>
          <cell r="E2812">
            <v>20.487500000000001</v>
          </cell>
          <cell r="F2812">
            <v>22.872499999999999</v>
          </cell>
          <cell r="G2812">
            <v>19.2425</v>
          </cell>
          <cell r="I2812">
            <v>27.231666666666666</v>
          </cell>
        </row>
        <row r="2813">
          <cell r="A2813">
            <v>43714</v>
          </cell>
          <cell r="B2813">
            <v>30.5</v>
          </cell>
          <cell r="C2813">
            <v>33.487499999999997</v>
          </cell>
          <cell r="D2813">
            <v>37.422499999999999</v>
          </cell>
          <cell r="E2813">
            <v>20.54</v>
          </cell>
          <cell r="F2813">
            <v>22.9575</v>
          </cell>
          <cell r="G2813">
            <v>19.335000000000001</v>
          </cell>
          <cell r="I2813">
            <v>27.373750000000001</v>
          </cell>
        </row>
        <row r="2814">
          <cell r="A2814">
            <v>43715</v>
          </cell>
          <cell r="B2814">
            <v>30.52</v>
          </cell>
          <cell r="C2814">
            <v>33.513750000000002</v>
          </cell>
          <cell r="D2814">
            <v>37.203749999999999</v>
          </cell>
          <cell r="E2814">
            <v>20.468699999999998</v>
          </cell>
          <cell r="F2814">
            <v>22.931249999999999</v>
          </cell>
          <cell r="G2814">
            <v>19.278749999999999</v>
          </cell>
          <cell r="I2814">
            <v>27.319366666666667</v>
          </cell>
        </row>
        <row r="2815">
          <cell r="A2815">
            <v>43716</v>
          </cell>
          <cell r="B2815">
            <v>30.52</v>
          </cell>
          <cell r="C2815">
            <v>33.513750000000002</v>
          </cell>
          <cell r="D2815">
            <v>37.203749999999999</v>
          </cell>
          <cell r="E2815">
            <v>20.468699999999998</v>
          </cell>
          <cell r="F2815">
            <v>22.931249999999999</v>
          </cell>
          <cell r="G2815">
            <v>19.278749999999999</v>
          </cell>
          <cell r="I2815">
            <v>27.319366666666667</v>
          </cell>
        </row>
        <row r="2816">
          <cell r="A2816">
            <v>43717</v>
          </cell>
          <cell r="B2816">
            <v>30.49</v>
          </cell>
          <cell r="C2816">
            <v>33.43</v>
          </cell>
          <cell r="D2816">
            <v>37.270000000000003</v>
          </cell>
          <cell r="E2816">
            <v>20.63</v>
          </cell>
          <cell r="F2816">
            <v>23.05</v>
          </cell>
          <cell r="G2816">
            <v>19.5</v>
          </cell>
          <cell r="I2816">
            <v>27.395</v>
          </cell>
        </row>
        <row r="2817">
          <cell r="A2817">
            <v>43718</v>
          </cell>
          <cell r="B2817">
            <v>30.5</v>
          </cell>
          <cell r="C2817">
            <v>33.520000000000003</v>
          </cell>
          <cell r="D2817">
            <v>37.479999999999997</v>
          </cell>
          <cell r="E2817">
            <v>20.72</v>
          </cell>
          <cell r="F2817">
            <v>23.05</v>
          </cell>
          <cell r="G2817">
            <v>19.54</v>
          </cell>
          <cell r="I2817">
            <v>27.468333333333334</v>
          </cell>
        </row>
        <row r="2818">
          <cell r="A2818">
            <v>43719</v>
          </cell>
          <cell r="B2818">
            <v>30.46</v>
          </cell>
          <cell r="C2818">
            <v>33.475000000000001</v>
          </cell>
          <cell r="D2818">
            <v>37.42</v>
          </cell>
          <cell r="E2818">
            <v>20.62</v>
          </cell>
          <cell r="F2818">
            <v>23.065000000000001</v>
          </cell>
          <cell r="G2818">
            <v>19.4025</v>
          </cell>
          <cell r="I2818">
            <v>27.407083333333336</v>
          </cell>
        </row>
        <row r="2819">
          <cell r="A2819">
            <v>43720</v>
          </cell>
          <cell r="B2819">
            <v>30.4</v>
          </cell>
          <cell r="C2819">
            <v>33.299999999999997</v>
          </cell>
          <cell r="D2819">
            <v>37.32</v>
          </cell>
          <cell r="E2819">
            <v>20.66</v>
          </cell>
          <cell r="F2819">
            <v>22.96</v>
          </cell>
          <cell r="G2819">
            <v>19.43</v>
          </cell>
          <cell r="I2819">
            <v>27.344999999999999</v>
          </cell>
        </row>
        <row r="2820">
          <cell r="A2820">
            <v>43721</v>
          </cell>
          <cell r="B2820">
            <v>30.28</v>
          </cell>
          <cell r="C2820">
            <v>33.32</v>
          </cell>
          <cell r="D2820">
            <v>37.17</v>
          </cell>
          <cell r="E2820">
            <v>20.56</v>
          </cell>
          <cell r="F2820">
            <v>22.81</v>
          </cell>
          <cell r="G2820">
            <v>19.27</v>
          </cell>
          <cell r="I2820">
            <v>27.235000000000003</v>
          </cell>
        </row>
        <row r="2821">
          <cell r="A2821">
            <v>43722</v>
          </cell>
          <cell r="B2821">
            <v>30.27</v>
          </cell>
          <cell r="C2821">
            <v>33.380000000000003</v>
          </cell>
          <cell r="D2821">
            <v>37.36</v>
          </cell>
          <cell r="E2821">
            <v>20.440000000000001</v>
          </cell>
          <cell r="F2821">
            <v>22.7</v>
          </cell>
          <cell r="G2821">
            <v>19.079999999999998</v>
          </cell>
          <cell r="I2821">
            <v>27.205000000000002</v>
          </cell>
        </row>
        <row r="2822">
          <cell r="A2822">
            <v>43723</v>
          </cell>
          <cell r="B2822">
            <v>30.27</v>
          </cell>
          <cell r="C2822">
            <v>33.380000000000003</v>
          </cell>
          <cell r="D2822">
            <v>37.36</v>
          </cell>
          <cell r="E2822">
            <v>20.440000000000001</v>
          </cell>
          <cell r="F2822">
            <v>22.7</v>
          </cell>
          <cell r="G2822">
            <v>19.079999999999998</v>
          </cell>
          <cell r="I2822">
            <v>27.205000000000002</v>
          </cell>
        </row>
        <row r="2823">
          <cell r="A2823">
            <v>43724</v>
          </cell>
          <cell r="B2823">
            <v>30.35</v>
          </cell>
          <cell r="C2823">
            <v>33.46</v>
          </cell>
          <cell r="D2823">
            <v>37.71</v>
          </cell>
          <cell r="E2823">
            <v>20.62</v>
          </cell>
          <cell r="F2823">
            <v>22.84</v>
          </cell>
          <cell r="G2823">
            <v>19.23</v>
          </cell>
          <cell r="I2823">
            <v>27.368333333333336</v>
          </cell>
        </row>
        <row r="2824">
          <cell r="A2824">
            <v>43725</v>
          </cell>
          <cell r="B2824">
            <v>30.4</v>
          </cell>
          <cell r="C2824">
            <v>33.29</v>
          </cell>
          <cell r="D2824">
            <v>37.57</v>
          </cell>
          <cell r="E2824">
            <v>20.61</v>
          </cell>
          <cell r="F2824">
            <v>22.84</v>
          </cell>
          <cell r="G2824">
            <v>19.170000000000002</v>
          </cell>
          <cell r="I2824">
            <v>27.313333333333333</v>
          </cell>
        </row>
        <row r="2825">
          <cell r="A2825">
            <v>43726</v>
          </cell>
          <cell r="B2825">
            <v>30.38</v>
          </cell>
          <cell r="C2825">
            <v>33.450000000000003</v>
          </cell>
          <cell r="D2825">
            <v>37.76</v>
          </cell>
          <cell r="E2825">
            <v>20.58</v>
          </cell>
          <cell r="F2825">
            <v>22.82</v>
          </cell>
          <cell r="G2825">
            <v>19.170000000000002</v>
          </cell>
          <cell r="I2825">
            <v>27.360000000000003</v>
          </cell>
        </row>
        <row r="2826">
          <cell r="A2826">
            <v>43727</v>
          </cell>
          <cell r="B2826">
            <v>30.41</v>
          </cell>
          <cell r="C2826">
            <v>33.36</v>
          </cell>
          <cell r="D2826">
            <v>37.74</v>
          </cell>
          <cell r="E2826">
            <v>20.45</v>
          </cell>
          <cell r="F2826">
            <v>22.76</v>
          </cell>
          <cell r="G2826">
            <v>19.05</v>
          </cell>
          <cell r="I2826">
            <v>27.295000000000002</v>
          </cell>
        </row>
        <row r="2827">
          <cell r="A2827">
            <v>43728</v>
          </cell>
          <cell r="B2827">
            <v>30.35</v>
          </cell>
          <cell r="C2827">
            <v>33.35</v>
          </cell>
          <cell r="D2827">
            <v>37.86</v>
          </cell>
          <cell r="E2827">
            <v>20.36</v>
          </cell>
          <cell r="F2827">
            <v>22.79</v>
          </cell>
          <cell r="G2827">
            <v>19</v>
          </cell>
          <cell r="I2827">
            <v>27.285</v>
          </cell>
        </row>
        <row r="2828">
          <cell r="A2828">
            <v>43729</v>
          </cell>
          <cell r="B2828">
            <v>30.32</v>
          </cell>
          <cell r="C2828">
            <v>33.36</v>
          </cell>
          <cell r="D2828">
            <v>37.75</v>
          </cell>
          <cell r="E2828">
            <v>20.170000000000002</v>
          </cell>
          <cell r="F2828">
            <v>22.67</v>
          </cell>
          <cell r="G2828">
            <v>18.82</v>
          </cell>
          <cell r="I2828">
            <v>27.181666666666668</v>
          </cell>
        </row>
        <row r="2829">
          <cell r="A2829">
            <v>43730</v>
          </cell>
          <cell r="B2829">
            <v>30.32</v>
          </cell>
          <cell r="C2829">
            <v>33.36</v>
          </cell>
          <cell r="D2829">
            <v>37.75</v>
          </cell>
          <cell r="E2829">
            <v>20.170000000000002</v>
          </cell>
          <cell r="F2829">
            <v>22.67</v>
          </cell>
          <cell r="G2829">
            <v>18.82</v>
          </cell>
          <cell r="I2829">
            <v>27.181666666666668</v>
          </cell>
        </row>
        <row r="2830">
          <cell r="A2830">
            <v>43731</v>
          </cell>
          <cell r="B2830">
            <v>30.32</v>
          </cell>
          <cell r="C2830">
            <v>33.25</v>
          </cell>
          <cell r="D2830">
            <v>37.67</v>
          </cell>
          <cell r="E2830">
            <v>20.3</v>
          </cell>
          <cell r="F2830">
            <v>22.72</v>
          </cell>
          <cell r="G2830">
            <v>18.89</v>
          </cell>
          <cell r="I2830">
            <v>27.191666666666663</v>
          </cell>
        </row>
        <row r="2831">
          <cell r="A2831">
            <v>43732</v>
          </cell>
          <cell r="B2831">
            <v>30.32</v>
          </cell>
          <cell r="C2831">
            <v>33.137500000000003</v>
          </cell>
          <cell r="D2831">
            <v>37.520000000000003</v>
          </cell>
          <cell r="E2831">
            <v>20.282499999999999</v>
          </cell>
          <cell r="F2831">
            <v>22.745000000000001</v>
          </cell>
          <cell r="G2831">
            <v>18.95</v>
          </cell>
          <cell r="I2831">
            <v>27.159166666666664</v>
          </cell>
        </row>
        <row r="2832">
          <cell r="A2832">
            <v>43733</v>
          </cell>
          <cell r="B2832">
            <v>30.45</v>
          </cell>
          <cell r="C2832">
            <v>33.357500000000002</v>
          </cell>
          <cell r="D2832">
            <v>37.817500000000003</v>
          </cell>
          <cell r="E2832">
            <v>20.477499999999999</v>
          </cell>
          <cell r="F2832">
            <v>22.86</v>
          </cell>
          <cell r="G2832">
            <v>19.182500000000001</v>
          </cell>
          <cell r="I2832">
            <v>27.357499999999998</v>
          </cell>
        </row>
        <row r="2833">
          <cell r="A2833">
            <v>43734</v>
          </cell>
          <cell r="B2833">
            <v>30.44</v>
          </cell>
          <cell r="C2833">
            <v>33.159999999999997</v>
          </cell>
          <cell r="D2833">
            <v>37.46</v>
          </cell>
          <cell r="E2833">
            <v>20.32</v>
          </cell>
          <cell r="F2833">
            <v>22.85</v>
          </cell>
          <cell r="G2833">
            <v>18.98</v>
          </cell>
          <cell r="I2833">
            <v>27.201666666666664</v>
          </cell>
        </row>
        <row r="2834">
          <cell r="A2834">
            <v>43735</v>
          </cell>
          <cell r="B2834">
            <v>30.48</v>
          </cell>
          <cell r="C2834">
            <v>33.1</v>
          </cell>
          <cell r="D2834">
            <v>37.4</v>
          </cell>
          <cell r="E2834">
            <v>20.350000000000001</v>
          </cell>
          <cell r="F2834">
            <v>22.87</v>
          </cell>
          <cell r="G2834">
            <v>19.03</v>
          </cell>
          <cell r="I2834">
            <v>27.204999999999998</v>
          </cell>
        </row>
        <row r="2835">
          <cell r="A2835">
            <v>43736</v>
          </cell>
          <cell r="B2835">
            <v>30.48</v>
          </cell>
          <cell r="C2835">
            <v>33.091250000000002</v>
          </cell>
          <cell r="D2835">
            <v>37.09375</v>
          </cell>
          <cell r="E2835">
            <v>20.227499999999999</v>
          </cell>
          <cell r="F2835">
            <v>22.78125</v>
          </cell>
          <cell r="G2835">
            <v>18.918749999999999</v>
          </cell>
          <cell r="I2835">
            <v>27.098749999999999</v>
          </cell>
        </row>
        <row r="2836">
          <cell r="A2836">
            <v>43737</v>
          </cell>
          <cell r="B2836">
            <v>30.48</v>
          </cell>
          <cell r="C2836">
            <v>33.091250000000002</v>
          </cell>
          <cell r="D2836">
            <v>37.09375</v>
          </cell>
          <cell r="E2836">
            <v>20.227499999999999</v>
          </cell>
          <cell r="F2836">
            <v>22.78125</v>
          </cell>
          <cell r="G2836">
            <v>18.918749999999999</v>
          </cell>
          <cell r="I2836">
            <v>27.098749999999999</v>
          </cell>
        </row>
        <row r="2837">
          <cell r="A2837">
            <v>43738</v>
          </cell>
          <cell r="B2837">
            <v>30.45</v>
          </cell>
          <cell r="C2837">
            <v>33.11</v>
          </cell>
          <cell r="D2837">
            <v>37.26</v>
          </cell>
          <cell r="E2837">
            <v>20.34</v>
          </cell>
          <cell r="F2837">
            <v>22.89</v>
          </cell>
          <cell r="G2837">
            <v>18.97</v>
          </cell>
          <cell r="I2837">
            <v>27.17</v>
          </cell>
        </row>
        <row r="2838">
          <cell r="A2838">
            <v>43739</v>
          </cell>
          <cell r="B2838">
            <v>30.42</v>
          </cell>
          <cell r="C2838">
            <v>32.96</v>
          </cell>
          <cell r="D2838">
            <v>37.19</v>
          </cell>
          <cell r="E2838">
            <v>20.29</v>
          </cell>
          <cell r="F2838">
            <v>22.88</v>
          </cell>
          <cell r="G2838">
            <v>18.920000000000002</v>
          </cell>
          <cell r="I2838">
            <v>27.109999999999996</v>
          </cell>
        </row>
        <row r="2839">
          <cell r="A2839">
            <v>43740</v>
          </cell>
          <cell r="B2839">
            <v>30.46</v>
          </cell>
          <cell r="C2839">
            <v>33.14</v>
          </cell>
          <cell r="D2839">
            <v>37.282499999999999</v>
          </cell>
          <cell r="E2839">
            <v>20.21</v>
          </cell>
          <cell r="F2839">
            <v>22.952500000000001</v>
          </cell>
          <cell r="G2839">
            <v>18.914999999999999</v>
          </cell>
          <cell r="I2839">
            <v>27.16</v>
          </cell>
        </row>
        <row r="2840">
          <cell r="A2840">
            <v>43741</v>
          </cell>
          <cell r="B2840">
            <v>30.46</v>
          </cell>
          <cell r="C2840">
            <v>33.215000000000003</v>
          </cell>
          <cell r="D2840">
            <v>37.297499999999999</v>
          </cell>
          <cell r="E2840">
            <v>20.21</v>
          </cell>
          <cell r="F2840">
            <v>22.765000000000001</v>
          </cell>
          <cell r="G2840">
            <v>18.975000000000001</v>
          </cell>
          <cell r="I2840">
            <v>27.153749999999999</v>
          </cell>
        </row>
        <row r="2841">
          <cell r="A2841">
            <v>43742</v>
          </cell>
          <cell r="B2841">
            <v>30.35</v>
          </cell>
          <cell r="C2841">
            <v>33.14</v>
          </cell>
          <cell r="D2841">
            <v>37.299999999999997</v>
          </cell>
          <cell r="E2841">
            <v>20.272500000000001</v>
          </cell>
          <cell r="F2841">
            <v>22.664999999999999</v>
          </cell>
          <cell r="G2841">
            <v>19.072500000000002</v>
          </cell>
          <cell r="I2841">
            <v>27.133333333333329</v>
          </cell>
        </row>
        <row r="2842">
          <cell r="A2842">
            <v>43743</v>
          </cell>
          <cell r="B2842">
            <v>30.32</v>
          </cell>
          <cell r="C2842">
            <v>33.102499999999999</v>
          </cell>
          <cell r="D2842">
            <v>37.125</v>
          </cell>
          <cell r="E2842">
            <v>20.1175</v>
          </cell>
          <cell r="F2842">
            <v>22.5625</v>
          </cell>
          <cell r="G2842">
            <v>18.9175</v>
          </cell>
          <cell r="I2842">
            <v>27.024166666666662</v>
          </cell>
        </row>
        <row r="2843">
          <cell r="A2843">
            <v>43744</v>
          </cell>
          <cell r="B2843">
            <v>30.32</v>
          </cell>
          <cell r="C2843">
            <v>33.102499999999999</v>
          </cell>
          <cell r="D2843">
            <v>37.125</v>
          </cell>
          <cell r="E2843">
            <v>20.1175</v>
          </cell>
          <cell r="F2843">
            <v>22.5625</v>
          </cell>
          <cell r="G2843">
            <v>18.9175</v>
          </cell>
          <cell r="I2843">
            <v>27.024166666666662</v>
          </cell>
        </row>
        <row r="2844">
          <cell r="A2844">
            <v>43745</v>
          </cell>
          <cell r="B2844">
            <v>30.28</v>
          </cell>
          <cell r="C2844">
            <v>33.1</v>
          </cell>
          <cell r="D2844">
            <v>37.17</v>
          </cell>
          <cell r="E2844">
            <v>20.23</v>
          </cell>
          <cell r="F2844">
            <v>22.64</v>
          </cell>
          <cell r="G2844">
            <v>19.02</v>
          </cell>
          <cell r="I2844">
            <v>27.073333333333338</v>
          </cell>
        </row>
        <row r="2845">
          <cell r="A2845">
            <v>43746</v>
          </cell>
          <cell r="B2845">
            <v>30.31</v>
          </cell>
          <cell r="C2845">
            <v>33.08</v>
          </cell>
          <cell r="D2845">
            <v>37.08</v>
          </cell>
          <cell r="E2845">
            <v>20.190000000000001</v>
          </cell>
          <cell r="F2845">
            <v>22.67</v>
          </cell>
          <cell r="G2845">
            <v>18.989999999999998</v>
          </cell>
          <cell r="I2845">
            <v>27.053333333333331</v>
          </cell>
        </row>
        <row r="2846">
          <cell r="A2846">
            <v>43747</v>
          </cell>
          <cell r="B2846">
            <v>30.22</v>
          </cell>
          <cell r="C2846">
            <v>32.950000000000003</v>
          </cell>
          <cell r="D2846">
            <v>36.75</v>
          </cell>
          <cell r="E2846">
            <v>20.13</v>
          </cell>
          <cell r="F2846">
            <v>22.59</v>
          </cell>
          <cell r="G2846">
            <v>18.96</v>
          </cell>
          <cell r="I2846">
            <v>26.933333333333334</v>
          </cell>
        </row>
        <row r="2847">
          <cell r="A2847">
            <v>43748</v>
          </cell>
          <cell r="B2847">
            <v>30.12</v>
          </cell>
          <cell r="C2847">
            <v>32.92</v>
          </cell>
          <cell r="D2847">
            <v>36.64</v>
          </cell>
          <cell r="E2847">
            <v>20.07</v>
          </cell>
          <cell r="F2847">
            <v>22.51</v>
          </cell>
          <cell r="G2847">
            <v>18.89</v>
          </cell>
          <cell r="I2847">
            <v>26.858333333333331</v>
          </cell>
        </row>
        <row r="2848">
          <cell r="A2848">
            <v>43749</v>
          </cell>
          <cell r="B2848">
            <v>30.24</v>
          </cell>
          <cell r="C2848">
            <v>33.130000000000003</v>
          </cell>
          <cell r="D2848">
            <v>37.44</v>
          </cell>
          <cell r="E2848">
            <v>20.25</v>
          </cell>
          <cell r="F2848">
            <v>22.65</v>
          </cell>
          <cell r="G2848">
            <v>19.010000000000002</v>
          </cell>
          <cell r="I2848">
            <v>27.12</v>
          </cell>
        </row>
        <row r="2849">
          <cell r="A2849">
            <v>43750</v>
          </cell>
          <cell r="B2849">
            <v>30.26</v>
          </cell>
          <cell r="C2849">
            <v>33.14</v>
          </cell>
          <cell r="D2849">
            <v>37.33</v>
          </cell>
          <cell r="E2849">
            <v>20.149999999999999</v>
          </cell>
          <cell r="F2849">
            <v>22.61</v>
          </cell>
          <cell r="G2849">
            <v>18.87</v>
          </cell>
          <cell r="I2849">
            <v>27.060000000000002</v>
          </cell>
        </row>
        <row r="2850">
          <cell r="A2850">
            <v>43751</v>
          </cell>
          <cell r="B2850">
            <v>30.26</v>
          </cell>
          <cell r="C2850">
            <v>33.14</v>
          </cell>
          <cell r="D2850">
            <v>37.33</v>
          </cell>
          <cell r="E2850">
            <v>20.149999999999999</v>
          </cell>
          <cell r="F2850">
            <v>22.61</v>
          </cell>
          <cell r="G2850">
            <v>18.87</v>
          </cell>
        </row>
        <row r="2851">
          <cell r="A2851">
            <v>43752</v>
          </cell>
          <cell r="B2851">
            <v>30.26</v>
          </cell>
          <cell r="C2851">
            <v>33.14</v>
          </cell>
          <cell r="D2851">
            <v>37.33</v>
          </cell>
          <cell r="E2851">
            <v>20.149999999999999</v>
          </cell>
          <cell r="F2851">
            <v>22.61</v>
          </cell>
          <cell r="G2851">
            <v>18.87</v>
          </cell>
        </row>
        <row r="2852">
          <cell r="A2852">
            <v>43753</v>
          </cell>
          <cell r="B2852">
            <v>30.21</v>
          </cell>
          <cell r="C2852">
            <v>33.14</v>
          </cell>
          <cell r="D2852">
            <v>37.94</v>
          </cell>
          <cell r="E2852">
            <v>20.27</v>
          </cell>
          <cell r="F2852">
            <v>22.74</v>
          </cell>
          <cell r="G2852">
            <v>18.96</v>
          </cell>
        </row>
        <row r="2853">
          <cell r="A2853">
            <v>43754</v>
          </cell>
          <cell r="B2853">
            <v>30.24</v>
          </cell>
          <cell r="C2853">
            <v>33.17</v>
          </cell>
          <cell r="D2853">
            <v>38.369999999999997</v>
          </cell>
          <cell r="E2853">
            <v>20.12</v>
          </cell>
          <cell r="F2853">
            <v>22.8</v>
          </cell>
          <cell r="G2853">
            <v>18.88</v>
          </cell>
        </row>
        <row r="2854">
          <cell r="A2854">
            <v>43755</v>
          </cell>
          <cell r="B2854">
            <v>30.21</v>
          </cell>
          <cell r="C2854">
            <v>33.31</v>
          </cell>
          <cell r="D2854">
            <v>38.58</v>
          </cell>
          <cell r="E2854">
            <v>20.239999999999998</v>
          </cell>
          <cell r="F2854">
            <v>22.78</v>
          </cell>
          <cell r="G2854">
            <v>18.88</v>
          </cell>
        </row>
        <row r="2855">
          <cell r="A2855">
            <v>43756</v>
          </cell>
          <cell r="B2855">
            <v>30.14</v>
          </cell>
          <cell r="C2855">
            <v>33.36</v>
          </cell>
          <cell r="D2855">
            <v>38.61</v>
          </cell>
          <cell r="E2855">
            <v>20.37</v>
          </cell>
          <cell r="F2855">
            <v>22.85</v>
          </cell>
          <cell r="G2855">
            <v>19.09</v>
          </cell>
        </row>
        <row r="2856">
          <cell r="A2856">
            <v>43757</v>
          </cell>
          <cell r="B2856">
            <v>30.12</v>
          </cell>
          <cell r="C2856">
            <v>33.316249999999997</v>
          </cell>
          <cell r="D2856">
            <v>38.381250000000001</v>
          </cell>
          <cell r="E2856">
            <v>20.197500000000002</v>
          </cell>
          <cell r="F2856">
            <v>22.74</v>
          </cell>
          <cell r="G2856">
            <v>18.93375</v>
          </cell>
        </row>
        <row r="2857">
          <cell r="A2857">
            <v>43758</v>
          </cell>
          <cell r="B2857">
            <v>30.12</v>
          </cell>
          <cell r="C2857">
            <v>33.316249999999997</v>
          </cell>
          <cell r="D2857">
            <v>38.381250000000001</v>
          </cell>
          <cell r="E2857">
            <v>20.197500000000002</v>
          </cell>
          <cell r="F2857">
            <v>22.74</v>
          </cell>
          <cell r="G2857">
            <v>18.93375</v>
          </cell>
        </row>
        <row r="2858">
          <cell r="A2858">
            <v>43759</v>
          </cell>
          <cell r="B2858">
            <v>30.12</v>
          </cell>
          <cell r="C2858">
            <v>33.43</v>
          </cell>
          <cell r="D2858">
            <v>38.729999999999997</v>
          </cell>
          <cell r="E2858">
            <v>20.420000000000002</v>
          </cell>
          <cell r="F2858">
            <v>22.82</v>
          </cell>
          <cell r="G2858">
            <v>19.13</v>
          </cell>
        </row>
        <row r="2859">
          <cell r="A2859">
            <v>43760</v>
          </cell>
          <cell r="B2859">
            <v>30.1</v>
          </cell>
          <cell r="C2859">
            <v>33.4</v>
          </cell>
          <cell r="D2859">
            <v>38.869999999999997</v>
          </cell>
          <cell r="E2859">
            <v>20.47</v>
          </cell>
          <cell r="F2859">
            <v>22.9</v>
          </cell>
          <cell r="G2859">
            <v>19.22</v>
          </cell>
        </row>
        <row r="2860">
          <cell r="A2860">
            <v>43761</v>
          </cell>
          <cell r="B2860">
            <v>30.14</v>
          </cell>
          <cell r="C2860">
            <v>33.409999999999997</v>
          </cell>
          <cell r="D2860">
            <v>38.78</v>
          </cell>
          <cell r="E2860">
            <v>20.329999999999998</v>
          </cell>
          <cell r="F2860">
            <v>22.71</v>
          </cell>
          <cell r="G2860">
            <v>18.97</v>
          </cell>
        </row>
        <row r="2861">
          <cell r="A2861">
            <v>43762</v>
          </cell>
          <cell r="B2861">
            <v>30.12</v>
          </cell>
          <cell r="C2861">
            <v>33.36</v>
          </cell>
          <cell r="D2861">
            <v>38.72</v>
          </cell>
          <cell r="E2861">
            <v>20.39</v>
          </cell>
          <cell r="F2861">
            <v>22.9</v>
          </cell>
          <cell r="G2861">
            <v>19.190000000000001</v>
          </cell>
        </row>
        <row r="2862">
          <cell r="A2862">
            <v>43763</v>
          </cell>
          <cell r="B2862">
            <v>30.09</v>
          </cell>
          <cell r="C2862">
            <v>33.229999999999997</v>
          </cell>
          <cell r="D2862">
            <v>38.49</v>
          </cell>
          <cell r="E2862">
            <v>19.05</v>
          </cell>
          <cell r="F2862">
            <v>22.92</v>
          </cell>
          <cell r="G2862">
            <v>19.05</v>
          </cell>
        </row>
        <row r="2863">
          <cell r="A2863">
            <v>43764</v>
          </cell>
          <cell r="B2863">
            <v>30.05</v>
          </cell>
          <cell r="C2863">
            <v>33.18</v>
          </cell>
          <cell r="D2863">
            <v>38.299999999999997</v>
          </cell>
          <cell r="E2863">
            <v>20.149999999999999</v>
          </cell>
          <cell r="F2863">
            <v>22.81</v>
          </cell>
          <cell r="G2863">
            <v>18.91</v>
          </cell>
        </row>
        <row r="2864">
          <cell r="A2864">
            <v>43765</v>
          </cell>
          <cell r="B2864">
            <v>30.05</v>
          </cell>
          <cell r="C2864">
            <v>33.18</v>
          </cell>
          <cell r="D2864">
            <v>38.299999999999997</v>
          </cell>
          <cell r="E2864">
            <v>20.149999999999999</v>
          </cell>
          <cell r="F2864">
            <v>22.81</v>
          </cell>
          <cell r="G2864">
            <v>18.91</v>
          </cell>
        </row>
        <row r="2865">
          <cell r="A2865">
            <v>43766</v>
          </cell>
          <cell r="B2865">
            <v>30.05</v>
          </cell>
          <cell r="C2865">
            <v>33.130000000000003</v>
          </cell>
          <cell r="D2865">
            <v>38.340000000000003</v>
          </cell>
          <cell r="E2865">
            <v>20.25</v>
          </cell>
          <cell r="F2865">
            <v>22.9</v>
          </cell>
          <cell r="G2865">
            <v>18.98</v>
          </cell>
        </row>
        <row r="2866">
          <cell r="A2866">
            <v>43767</v>
          </cell>
          <cell r="B2866">
            <v>30.08</v>
          </cell>
          <cell r="C2866">
            <v>33.19</v>
          </cell>
          <cell r="D2866">
            <v>38.44</v>
          </cell>
          <cell r="E2866">
            <v>20.350000000000001</v>
          </cell>
          <cell r="F2866">
            <v>22.94</v>
          </cell>
          <cell r="G2866">
            <v>19.03</v>
          </cell>
        </row>
        <row r="2867">
          <cell r="A2867">
            <v>43768</v>
          </cell>
          <cell r="B2867">
            <v>30.05</v>
          </cell>
          <cell r="C2867">
            <v>33.22</v>
          </cell>
          <cell r="D2867">
            <v>38.51</v>
          </cell>
          <cell r="E2867">
            <v>20.420000000000002</v>
          </cell>
          <cell r="F2867">
            <v>22.86</v>
          </cell>
          <cell r="G2867">
            <v>19.02</v>
          </cell>
        </row>
        <row r="2868">
          <cell r="A2868">
            <v>43769</v>
          </cell>
          <cell r="B2868">
            <v>30.03</v>
          </cell>
          <cell r="C2868">
            <v>33.36</v>
          </cell>
          <cell r="D2868">
            <v>38.630000000000003</v>
          </cell>
          <cell r="E2868">
            <v>20.54</v>
          </cell>
          <cell r="F2868">
            <v>22.71</v>
          </cell>
          <cell r="G2868">
            <v>19.16</v>
          </cell>
        </row>
        <row r="2869">
          <cell r="A2869">
            <v>43770</v>
          </cell>
          <cell r="B2869">
            <v>30.02</v>
          </cell>
          <cell r="C2869">
            <v>33.32</v>
          </cell>
          <cell r="D2869">
            <v>38.729999999999997</v>
          </cell>
          <cell r="E2869">
            <v>20.47</v>
          </cell>
          <cell r="F2869">
            <v>22.71</v>
          </cell>
          <cell r="G2869">
            <v>19.170000000000002</v>
          </cell>
        </row>
        <row r="2870">
          <cell r="A2870">
            <v>43771</v>
          </cell>
          <cell r="B2870">
            <v>30.01</v>
          </cell>
          <cell r="C2870">
            <v>33.29</v>
          </cell>
          <cell r="D2870">
            <v>38.549999999999997</v>
          </cell>
          <cell r="E2870">
            <v>20.32</v>
          </cell>
          <cell r="F2870">
            <v>22.61</v>
          </cell>
          <cell r="G2870">
            <v>19.010000000000002</v>
          </cell>
        </row>
        <row r="2871">
          <cell r="A2871">
            <v>43772</v>
          </cell>
          <cell r="B2871">
            <v>30.01</v>
          </cell>
          <cell r="C2871">
            <v>33.29</v>
          </cell>
          <cell r="D2871">
            <v>38.549999999999997</v>
          </cell>
          <cell r="E2871">
            <v>20.32</v>
          </cell>
          <cell r="F2871">
            <v>22.61</v>
          </cell>
          <cell r="G2871">
            <v>19.010000000000002</v>
          </cell>
        </row>
        <row r="2872">
          <cell r="A2872">
            <v>43773</v>
          </cell>
          <cell r="B2872">
            <v>30.01</v>
          </cell>
          <cell r="C2872">
            <v>33.33</v>
          </cell>
          <cell r="D2872">
            <v>38.64</v>
          </cell>
          <cell r="E2872">
            <v>20.45</v>
          </cell>
          <cell r="F2872">
            <v>22.71</v>
          </cell>
          <cell r="G2872">
            <v>19.190000000000001</v>
          </cell>
        </row>
        <row r="2873">
          <cell r="A2873">
            <v>43774</v>
          </cell>
          <cell r="B2873">
            <v>30.05</v>
          </cell>
          <cell r="C2873">
            <v>33.28</v>
          </cell>
          <cell r="D2873">
            <v>38.549999999999997</v>
          </cell>
          <cell r="E2873">
            <v>20.43</v>
          </cell>
          <cell r="F2873">
            <v>22.74</v>
          </cell>
          <cell r="G2873">
            <v>19.079999999999998</v>
          </cell>
        </row>
        <row r="2874">
          <cell r="A2874">
            <v>43775</v>
          </cell>
          <cell r="B2874">
            <v>30.1</v>
          </cell>
          <cell r="C2874">
            <v>33.159999999999997</v>
          </cell>
          <cell r="D2874">
            <v>38.6</v>
          </cell>
          <cell r="E2874">
            <v>20.5</v>
          </cell>
          <cell r="F2874">
            <v>22.76</v>
          </cell>
          <cell r="G2874">
            <v>19.07</v>
          </cell>
        </row>
        <row r="2875">
          <cell r="A2875">
            <v>43776</v>
          </cell>
          <cell r="B2875">
            <v>30.14</v>
          </cell>
          <cell r="C2875">
            <v>33.17</v>
          </cell>
          <cell r="D2875">
            <v>38.56</v>
          </cell>
          <cell r="E2875">
            <v>20.48</v>
          </cell>
          <cell r="F2875">
            <v>22.73</v>
          </cell>
          <cell r="G2875">
            <v>19.059999999999999</v>
          </cell>
        </row>
        <row r="2876">
          <cell r="A2876">
            <v>43777</v>
          </cell>
          <cell r="B2876">
            <v>30.27</v>
          </cell>
          <cell r="C2876">
            <v>33.270000000000003</v>
          </cell>
          <cell r="D2876">
            <v>38.61</v>
          </cell>
          <cell r="E2876">
            <v>20.6</v>
          </cell>
          <cell r="F2876">
            <v>22.85</v>
          </cell>
          <cell r="G2876">
            <v>19.18</v>
          </cell>
        </row>
        <row r="2877">
          <cell r="A2877">
            <v>43778</v>
          </cell>
          <cell r="B2877">
            <v>30.23</v>
          </cell>
          <cell r="C2877">
            <v>33.21</v>
          </cell>
          <cell r="D2877">
            <v>38.380000000000003</v>
          </cell>
          <cell r="E2877">
            <v>20.440000000000001</v>
          </cell>
          <cell r="F2877">
            <v>22.73</v>
          </cell>
          <cell r="G2877">
            <v>18.989999999999998</v>
          </cell>
        </row>
        <row r="2878">
          <cell r="A2878">
            <v>43779</v>
          </cell>
          <cell r="B2878">
            <v>30.23</v>
          </cell>
          <cell r="C2878">
            <v>33.21</v>
          </cell>
          <cell r="D2878">
            <v>38.380000000000003</v>
          </cell>
          <cell r="E2878">
            <v>20.440000000000001</v>
          </cell>
          <cell r="F2878">
            <v>22.73</v>
          </cell>
          <cell r="G2878">
            <v>18.989999999999998</v>
          </cell>
        </row>
        <row r="2879">
          <cell r="A2879">
            <v>43780</v>
          </cell>
          <cell r="B2879">
            <v>30.18</v>
          </cell>
          <cell r="C2879">
            <v>33.1</v>
          </cell>
          <cell r="D2879">
            <v>38.43</v>
          </cell>
          <cell r="E2879">
            <v>20.46</v>
          </cell>
          <cell r="F2879">
            <v>22.71</v>
          </cell>
          <cell r="G2879">
            <v>19.010000000000002</v>
          </cell>
        </row>
        <row r="2880">
          <cell r="A2880">
            <v>43781</v>
          </cell>
          <cell r="B2880">
            <v>30.19</v>
          </cell>
          <cell r="C2880">
            <v>33.130000000000003</v>
          </cell>
          <cell r="D2880">
            <v>38.64</v>
          </cell>
          <cell r="E2880">
            <v>20.440000000000001</v>
          </cell>
          <cell r="F2880">
            <v>22.71</v>
          </cell>
          <cell r="G2880">
            <v>19.059999999999999</v>
          </cell>
        </row>
        <row r="2881">
          <cell r="A2881">
            <v>43782</v>
          </cell>
          <cell r="B2881">
            <v>30.18</v>
          </cell>
          <cell r="C2881">
            <v>33.06</v>
          </cell>
          <cell r="D2881">
            <v>38.630000000000003</v>
          </cell>
          <cell r="E2881">
            <v>20.43</v>
          </cell>
          <cell r="F2881">
            <v>22.7</v>
          </cell>
          <cell r="G2881">
            <v>19.2</v>
          </cell>
        </row>
        <row r="2882">
          <cell r="A2882">
            <v>43783</v>
          </cell>
          <cell r="B2882">
            <v>30.08</v>
          </cell>
          <cell r="C2882">
            <v>32.92</v>
          </cell>
          <cell r="D2882">
            <v>38.47</v>
          </cell>
          <cell r="E2882">
            <v>20.23</v>
          </cell>
          <cell r="F2882">
            <v>22.58</v>
          </cell>
          <cell r="G2882">
            <v>19.13</v>
          </cell>
        </row>
        <row r="2883">
          <cell r="A2883">
            <v>43784</v>
          </cell>
          <cell r="B2883">
            <v>30.04</v>
          </cell>
          <cell r="C2883">
            <v>32.94</v>
          </cell>
          <cell r="D2883">
            <v>38.54</v>
          </cell>
          <cell r="E2883">
            <v>20.170000000000002</v>
          </cell>
          <cell r="F2883">
            <v>22.59</v>
          </cell>
          <cell r="G2883">
            <v>19.09</v>
          </cell>
        </row>
        <row r="2884">
          <cell r="A2884">
            <v>43785</v>
          </cell>
          <cell r="B2884">
            <v>30.09</v>
          </cell>
          <cell r="C2884">
            <v>32.99</v>
          </cell>
          <cell r="D2884">
            <v>38.4</v>
          </cell>
          <cell r="E2884">
            <v>20.04</v>
          </cell>
          <cell r="F2884">
            <v>22.52</v>
          </cell>
          <cell r="G2884">
            <v>18.93</v>
          </cell>
        </row>
        <row r="2885">
          <cell r="A2885">
            <v>43786</v>
          </cell>
          <cell r="B2885">
            <v>30.09</v>
          </cell>
          <cell r="C2885">
            <v>32.99</v>
          </cell>
          <cell r="D2885">
            <v>38.4</v>
          </cell>
          <cell r="E2885">
            <v>20.04</v>
          </cell>
          <cell r="F2885">
            <v>22.52</v>
          </cell>
          <cell r="G2885">
            <v>18.93</v>
          </cell>
        </row>
        <row r="2886">
          <cell r="A2886">
            <v>43787</v>
          </cell>
          <cell r="B2886">
            <v>30.1</v>
          </cell>
          <cell r="C2886">
            <v>33.090000000000003</v>
          </cell>
          <cell r="D2886">
            <v>38.72</v>
          </cell>
          <cell r="E2886">
            <v>20.27</v>
          </cell>
          <cell r="F2886">
            <v>22.67</v>
          </cell>
          <cell r="G2886">
            <v>19.13</v>
          </cell>
        </row>
        <row r="2887">
          <cell r="A2887">
            <v>43788</v>
          </cell>
          <cell r="B2887">
            <v>30.04</v>
          </cell>
          <cell r="C2887">
            <v>33.07</v>
          </cell>
          <cell r="D2887">
            <v>38.74</v>
          </cell>
          <cell r="E2887">
            <v>20.16</v>
          </cell>
          <cell r="F2887">
            <v>22.62</v>
          </cell>
          <cell r="G2887">
            <v>19.05</v>
          </cell>
        </row>
        <row r="2888">
          <cell r="A2888">
            <v>43789</v>
          </cell>
          <cell r="B2888">
            <v>30.02</v>
          </cell>
          <cell r="C2888">
            <v>33.07</v>
          </cell>
          <cell r="D2888">
            <v>38.61</v>
          </cell>
          <cell r="E2888">
            <v>20.22</v>
          </cell>
          <cell r="F2888">
            <v>22.5</v>
          </cell>
          <cell r="G2888">
            <v>19.14</v>
          </cell>
        </row>
        <row r="2889">
          <cell r="A2889">
            <v>43790</v>
          </cell>
          <cell r="B2889">
            <v>30.03</v>
          </cell>
          <cell r="C2889">
            <v>33.090000000000003</v>
          </cell>
          <cell r="D2889">
            <v>38.65</v>
          </cell>
          <cell r="E2889">
            <v>20.170000000000002</v>
          </cell>
          <cell r="F2889">
            <v>22.44</v>
          </cell>
          <cell r="G2889">
            <v>19.11</v>
          </cell>
        </row>
        <row r="2890">
          <cell r="A2890">
            <v>43791</v>
          </cell>
          <cell r="B2890">
            <v>30.05</v>
          </cell>
          <cell r="C2890">
            <v>33.07</v>
          </cell>
          <cell r="D2890">
            <v>38.659999999999997</v>
          </cell>
          <cell r="E2890">
            <v>20.16</v>
          </cell>
          <cell r="F2890">
            <v>22.53</v>
          </cell>
          <cell r="G2890">
            <v>19.13</v>
          </cell>
        </row>
        <row r="2891">
          <cell r="A2891">
            <v>43792</v>
          </cell>
          <cell r="B2891">
            <v>30.05</v>
          </cell>
          <cell r="C2891">
            <v>33.049999999999997</v>
          </cell>
          <cell r="D2891">
            <v>38.479999999999997</v>
          </cell>
          <cell r="E2891">
            <v>20.03</v>
          </cell>
          <cell r="F2891">
            <v>22.43</v>
          </cell>
          <cell r="G2891">
            <v>18.989999999999998</v>
          </cell>
        </row>
        <row r="2892">
          <cell r="A2892">
            <v>43793</v>
          </cell>
          <cell r="B2892">
            <v>30.05</v>
          </cell>
          <cell r="C2892">
            <v>33.049999999999997</v>
          </cell>
          <cell r="D2892">
            <v>38.479999999999997</v>
          </cell>
          <cell r="E2892">
            <v>20.03</v>
          </cell>
          <cell r="F2892">
            <v>22.43</v>
          </cell>
          <cell r="G2892">
            <v>18.989999999999998</v>
          </cell>
        </row>
        <row r="2893">
          <cell r="A2893">
            <v>43794</v>
          </cell>
          <cell r="B2893">
            <v>30.04</v>
          </cell>
          <cell r="C2893">
            <v>32.94</v>
          </cell>
          <cell r="D2893">
            <v>38.450000000000003</v>
          </cell>
          <cell r="E2893">
            <v>20.190000000000001</v>
          </cell>
          <cell r="F2893">
            <v>22.49</v>
          </cell>
          <cell r="G2893">
            <v>19.18</v>
          </cell>
        </row>
        <row r="2894">
          <cell r="A2894">
            <v>43795</v>
          </cell>
          <cell r="B2894">
            <v>30.08</v>
          </cell>
          <cell r="C2894">
            <v>32.950000000000003</v>
          </cell>
          <cell r="D2894">
            <v>38.619999999999997</v>
          </cell>
          <cell r="E2894">
            <v>20.149999999999999</v>
          </cell>
          <cell r="F2894">
            <v>22.51</v>
          </cell>
          <cell r="G2894">
            <v>19.190000000000001</v>
          </cell>
        </row>
        <row r="2895">
          <cell r="A2895">
            <v>43796</v>
          </cell>
          <cell r="B2895">
            <v>30.06</v>
          </cell>
          <cell r="C2895">
            <v>32.950000000000003</v>
          </cell>
          <cell r="D2895">
            <v>38.479999999999997</v>
          </cell>
          <cell r="E2895">
            <v>20.170000000000002</v>
          </cell>
          <cell r="F2895">
            <v>22.54</v>
          </cell>
          <cell r="G2895">
            <v>19.22</v>
          </cell>
        </row>
        <row r="2896">
          <cell r="A2896">
            <v>43797</v>
          </cell>
          <cell r="B2896">
            <v>30.08</v>
          </cell>
          <cell r="C2896">
            <v>32.93</v>
          </cell>
          <cell r="D2896">
            <v>38.71</v>
          </cell>
          <cell r="E2896">
            <v>20.12</v>
          </cell>
          <cell r="F2896">
            <v>22.54</v>
          </cell>
          <cell r="G2896">
            <v>19.22</v>
          </cell>
        </row>
        <row r="2897">
          <cell r="A2897">
            <v>43798</v>
          </cell>
          <cell r="B2897">
            <v>30.06</v>
          </cell>
          <cell r="C2897">
            <v>32.93</v>
          </cell>
          <cell r="D2897">
            <v>38.64</v>
          </cell>
          <cell r="E2897">
            <v>20.11</v>
          </cell>
          <cell r="F2897">
            <v>22.53</v>
          </cell>
          <cell r="G2897">
            <v>19.190000000000001</v>
          </cell>
        </row>
        <row r="2898">
          <cell r="A2898">
            <v>43799</v>
          </cell>
          <cell r="B2898">
            <v>30.08</v>
          </cell>
          <cell r="C2898">
            <v>32.92</v>
          </cell>
          <cell r="D2898">
            <v>35.51</v>
          </cell>
          <cell r="E2898">
            <v>19.989999999999998</v>
          </cell>
          <cell r="F2898">
            <v>22.45</v>
          </cell>
          <cell r="G2898">
            <v>19.05</v>
          </cell>
        </row>
        <row r="2899">
          <cell r="A2899">
            <v>43800</v>
          </cell>
          <cell r="B2899">
            <v>30.08</v>
          </cell>
          <cell r="C2899">
            <v>32.92</v>
          </cell>
          <cell r="D2899">
            <v>35.51</v>
          </cell>
          <cell r="E2899">
            <v>19.989999999999998</v>
          </cell>
          <cell r="F2899">
            <v>22.45</v>
          </cell>
          <cell r="G2899">
            <v>19.05</v>
          </cell>
        </row>
        <row r="2900">
          <cell r="A2900">
            <v>43801</v>
          </cell>
          <cell r="B2900">
            <v>30.05</v>
          </cell>
          <cell r="C2900">
            <v>32.950000000000003</v>
          </cell>
          <cell r="D2900">
            <v>38.64</v>
          </cell>
          <cell r="E2900">
            <v>20.100000000000001</v>
          </cell>
          <cell r="F2900">
            <v>22.52</v>
          </cell>
          <cell r="G2900">
            <v>19.25</v>
          </cell>
        </row>
        <row r="2901">
          <cell r="A2901">
            <v>43802</v>
          </cell>
          <cell r="B2901">
            <v>30.11</v>
          </cell>
          <cell r="C2901">
            <v>33.18</v>
          </cell>
          <cell r="D2901">
            <v>38.770000000000003</v>
          </cell>
          <cell r="E2901">
            <v>20.28</v>
          </cell>
          <cell r="F2901">
            <v>22.52</v>
          </cell>
          <cell r="G2901">
            <v>19.47</v>
          </cell>
        </row>
        <row r="2902">
          <cell r="A2902">
            <v>43803</v>
          </cell>
          <cell r="B2902">
            <v>30.12</v>
          </cell>
          <cell r="C2902">
            <v>33.19</v>
          </cell>
          <cell r="D2902">
            <v>38.979999999999997</v>
          </cell>
          <cell r="E2902">
            <v>20.36</v>
          </cell>
          <cell r="F2902">
            <v>22.56</v>
          </cell>
          <cell r="G2902">
            <v>19.5</v>
          </cell>
        </row>
        <row r="2903">
          <cell r="A2903">
            <v>43804</v>
          </cell>
          <cell r="B2903">
            <v>30.14</v>
          </cell>
          <cell r="C2903">
            <v>33.18</v>
          </cell>
          <cell r="D2903">
            <v>38.97</v>
          </cell>
          <cell r="E2903">
            <v>20.2</v>
          </cell>
          <cell r="F2903">
            <v>22.5</v>
          </cell>
          <cell r="G2903">
            <v>19.34</v>
          </cell>
        </row>
        <row r="2904">
          <cell r="A2904">
            <v>43805</v>
          </cell>
          <cell r="B2904">
            <v>30.19</v>
          </cell>
          <cell r="C2904">
            <v>33.36</v>
          </cell>
          <cell r="D2904">
            <v>39.549999999999997</v>
          </cell>
          <cell r="E2904">
            <v>20.41</v>
          </cell>
          <cell r="F2904">
            <v>22.8</v>
          </cell>
          <cell r="G2904">
            <v>19.649999999999999</v>
          </cell>
        </row>
        <row r="2905">
          <cell r="A2905">
            <v>43806</v>
          </cell>
          <cell r="B2905">
            <v>30.18</v>
          </cell>
          <cell r="C2905">
            <v>33.31</v>
          </cell>
          <cell r="D2905">
            <v>39.29</v>
          </cell>
          <cell r="E2905">
            <v>20.29</v>
          </cell>
          <cell r="F2905">
            <v>22.72</v>
          </cell>
          <cell r="G2905">
            <v>19.55</v>
          </cell>
        </row>
        <row r="2906">
          <cell r="A2906">
            <v>43807</v>
          </cell>
          <cell r="B2906">
            <v>30.18</v>
          </cell>
          <cell r="C2906">
            <v>33.31</v>
          </cell>
          <cell r="D2906">
            <v>39.29</v>
          </cell>
          <cell r="E2906">
            <v>20.29</v>
          </cell>
          <cell r="F2906">
            <v>22.72</v>
          </cell>
          <cell r="G2906">
            <v>19.55</v>
          </cell>
        </row>
        <row r="2907">
          <cell r="A2907">
            <v>43808</v>
          </cell>
          <cell r="B2907">
            <v>30.19</v>
          </cell>
          <cell r="C2907">
            <v>33.192500000000003</v>
          </cell>
          <cell r="D2907">
            <v>39.517499999999998</v>
          </cell>
          <cell r="E2907">
            <v>20.392499999999998</v>
          </cell>
          <cell r="F2907">
            <v>22.664999999999999</v>
          </cell>
          <cell r="G2907">
            <v>19.637499999999999</v>
          </cell>
        </row>
        <row r="2908">
          <cell r="A2908">
            <v>43809</v>
          </cell>
          <cell r="B2908">
            <v>30.14</v>
          </cell>
          <cell r="C2908">
            <v>33.14</v>
          </cell>
          <cell r="D2908">
            <v>39.340000000000003</v>
          </cell>
          <cell r="E2908">
            <v>20.2</v>
          </cell>
          <cell r="F2908">
            <v>22.54</v>
          </cell>
          <cell r="G2908">
            <v>19.5</v>
          </cell>
        </row>
        <row r="2909">
          <cell r="A2909">
            <v>43810</v>
          </cell>
          <cell r="B2909">
            <v>30.14</v>
          </cell>
          <cell r="C2909">
            <v>33.26</v>
          </cell>
          <cell r="D2909">
            <v>39.409999999999997</v>
          </cell>
          <cell r="E2909">
            <v>20.3</v>
          </cell>
          <cell r="F2909">
            <v>22.66</v>
          </cell>
          <cell r="G2909">
            <v>19.579999999999998</v>
          </cell>
        </row>
        <row r="2910">
          <cell r="A2910">
            <v>43811</v>
          </cell>
          <cell r="B2910">
            <v>30.05</v>
          </cell>
          <cell r="C2910">
            <v>33.28</v>
          </cell>
          <cell r="D2910">
            <v>39.520000000000003</v>
          </cell>
          <cell r="E2910">
            <v>20.45</v>
          </cell>
          <cell r="F2910">
            <v>22.72</v>
          </cell>
          <cell r="G2910">
            <v>19.68</v>
          </cell>
        </row>
        <row r="2911">
          <cell r="A2911">
            <v>43812</v>
          </cell>
          <cell r="B2911">
            <v>30.02</v>
          </cell>
          <cell r="C2911">
            <v>33.380000000000003</v>
          </cell>
          <cell r="D2911">
            <v>40.29</v>
          </cell>
          <cell r="E2911">
            <v>20.55</v>
          </cell>
          <cell r="F2911">
            <v>22.7</v>
          </cell>
          <cell r="G2911">
            <v>19.71</v>
          </cell>
        </row>
        <row r="2912">
          <cell r="A2912">
            <v>43813</v>
          </cell>
          <cell r="B2912">
            <v>30.06</v>
          </cell>
          <cell r="C2912">
            <v>33.369999999999997</v>
          </cell>
          <cell r="D2912">
            <v>40.07</v>
          </cell>
          <cell r="E2912">
            <v>20.45</v>
          </cell>
          <cell r="F2912">
            <v>22.64</v>
          </cell>
          <cell r="G2912">
            <v>19.64</v>
          </cell>
        </row>
        <row r="2913">
          <cell r="A2913">
            <v>43814</v>
          </cell>
          <cell r="B2913">
            <v>30.06</v>
          </cell>
          <cell r="C2913">
            <v>33.369999999999997</v>
          </cell>
          <cell r="D2913">
            <v>40.07</v>
          </cell>
          <cell r="E2913">
            <v>20.45</v>
          </cell>
          <cell r="F2913">
            <v>22.64</v>
          </cell>
          <cell r="G2913">
            <v>19.64</v>
          </cell>
        </row>
        <row r="2914">
          <cell r="A2914">
            <v>43815</v>
          </cell>
          <cell r="B2914">
            <v>30.03</v>
          </cell>
          <cell r="C2914">
            <v>33.2425</v>
          </cell>
          <cell r="D2914">
            <v>39.9375</v>
          </cell>
          <cell r="E2914">
            <v>20.420000000000002</v>
          </cell>
          <cell r="F2914">
            <v>22.6875</v>
          </cell>
          <cell r="G2914">
            <v>19.697500000000002</v>
          </cell>
        </row>
        <row r="2915">
          <cell r="A2915">
            <v>43816</v>
          </cell>
          <cell r="B2915">
            <v>30.05</v>
          </cell>
          <cell r="C2915">
            <v>33.31</v>
          </cell>
          <cell r="D2915">
            <v>39.74</v>
          </cell>
          <cell r="E2915">
            <v>20.399999999999999</v>
          </cell>
          <cell r="F2915">
            <v>22.72</v>
          </cell>
          <cell r="G2915">
            <v>19.71</v>
          </cell>
        </row>
        <row r="2916">
          <cell r="A2916">
            <v>43817</v>
          </cell>
          <cell r="B2916">
            <v>30.07</v>
          </cell>
          <cell r="C2916">
            <v>33.35</v>
          </cell>
          <cell r="D2916">
            <v>39.24</v>
          </cell>
          <cell r="E2916">
            <v>20.37</v>
          </cell>
          <cell r="F2916">
            <v>22.75</v>
          </cell>
          <cell r="G2916">
            <v>19.63</v>
          </cell>
        </row>
        <row r="2917">
          <cell r="A2917">
            <v>43818</v>
          </cell>
          <cell r="B2917">
            <v>30.07</v>
          </cell>
          <cell r="C2917">
            <v>33.270000000000003</v>
          </cell>
          <cell r="D2917">
            <v>39.164999999999999</v>
          </cell>
          <cell r="E2917">
            <v>20.432500000000001</v>
          </cell>
          <cell r="F2917">
            <v>22.822500000000002</v>
          </cell>
          <cell r="G2917">
            <v>19.695</v>
          </cell>
        </row>
        <row r="2918">
          <cell r="A2918">
            <v>43819</v>
          </cell>
          <cell r="B2918">
            <v>30.03</v>
          </cell>
          <cell r="C2918">
            <v>33.21</v>
          </cell>
          <cell r="D2918">
            <v>38.9</v>
          </cell>
          <cell r="E2918">
            <v>20.47</v>
          </cell>
          <cell r="F2918">
            <v>22.77</v>
          </cell>
          <cell r="G2918">
            <v>19.73</v>
          </cell>
        </row>
        <row r="2919">
          <cell r="A2919">
            <v>43820</v>
          </cell>
          <cell r="B2919">
            <v>30.02</v>
          </cell>
          <cell r="C2919">
            <v>33.18</v>
          </cell>
          <cell r="D2919">
            <v>38.82</v>
          </cell>
          <cell r="E2919">
            <v>20.34</v>
          </cell>
          <cell r="F2919">
            <v>22.67</v>
          </cell>
          <cell r="G2919">
            <v>19.55</v>
          </cell>
        </row>
        <row r="2920">
          <cell r="A2920">
            <v>43821</v>
          </cell>
          <cell r="B2920">
            <v>30.02</v>
          </cell>
          <cell r="C2920">
            <v>33.18</v>
          </cell>
          <cell r="D2920">
            <v>38.82</v>
          </cell>
          <cell r="E2920">
            <v>20.34</v>
          </cell>
          <cell r="F2920">
            <v>22.67</v>
          </cell>
          <cell r="G2920">
            <v>19.55</v>
          </cell>
        </row>
        <row r="2921">
          <cell r="A2921">
            <v>43822</v>
          </cell>
          <cell r="B2921">
            <v>30.03</v>
          </cell>
          <cell r="C2921">
            <v>33.090000000000003</v>
          </cell>
          <cell r="D2921">
            <v>38.9</v>
          </cell>
          <cell r="E2921">
            <v>20.51</v>
          </cell>
          <cell r="F2921">
            <v>22.72</v>
          </cell>
          <cell r="G2921">
            <v>19.73</v>
          </cell>
        </row>
        <row r="2922">
          <cell r="A2922">
            <v>43823</v>
          </cell>
          <cell r="B2922">
            <v>30.01</v>
          </cell>
          <cell r="C2922">
            <v>33.119999999999997</v>
          </cell>
          <cell r="D2922">
            <v>38.67</v>
          </cell>
          <cell r="E2922">
            <v>20.54</v>
          </cell>
          <cell r="F2922">
            <v>22.72</v>
          </cell>
          <cell r="G2922">
            <v>19.79</v>
          </cell>
        </row>
        <row r="2923">
          <cell r="A2923">
            <v>43824</v>
          </cell>
          <cell r="B2923">
            <v>30</v>
          </cell>
          <cell r="C2923">
            <v>33.08</v>
          </cell>
          <cell r="D2923">
            <v>38.700000000000003</v>
          </cell>
          <cell r="E2923">
            <v>20.52</v>
          </cell>
          <cell r="F2923">
            <v>22.68</v>
          </cell>
          <cell r="G2923">
            <v>19.79</v>
          </cell>
        </row>
        <row r="2924">
          <cell r="A2924">
            <v>43825</v>
          </cell>
          <cell r="B2924">
            <v>30</v>
          </cell>
          <cell r="C2924">
            <v>33.11</v>
          </cell>
          <cell r="D2924">
            <v>38.81</v>
          </cell>
          <cell r="E2924">
            <v>20.55</v>
          </cell>
          <cell r="F2924">
            <v>22.71</v>
          </cell>
          <cell r="G2924">
            <v>19.850000000000001</v>
          </cell>
        </row>
        <row r="2925">
          <cell r="A2925">
            <v>43826</v>
          </cell>
          <cell r="B2925">
            <v>30</v>
          </cell>
          <cell r="C2925">
            <v>33.15</v>
          </cell>
          <cell r="D2925">
            <v>38.82</v>
          </cell>
          <cell r="E2925">
            <v>20.61</v>
          </cell>
          <cell r="F2925">
            <v>22.78</v>
          </cell>
          <cell r="G2925">
            <v>19.920000000000002</v>
          </cell>
        </row>
        <row r="2926">
          <cell r="A2926">
            <v>43827</v>
          </cell>
          <cell r="B2926">
            <v>30.01</v>
          </cell>
          <cell r="C2926">
            <v>33.130000000000003</v>
          </cell>
          <cell r="D2926">
            <v>38.67</v>
          </cell>
          <cell r="E2926">
            <v>20.49</v>
          </cell>
          <cell r="F2926">
            <v>22.7</v>
          </cell>
          <cell r="G2926">
            <v>19.78</v>
          </cell>
        </row>
        <row r="2927">
          <cell r="A2927">
            <v>43828</v>
          </cell>
          <cell r="B2927">
            <v>30.01</v>
          </cell>
          <cell r="C2927">
            <v>33.130000000000003</v>
          </cell>
          <cell r="D2927">
            <v>38.67</v>
          </cell>
          <cell r="E2927">
            <v>20.49</v>
          </cell>
          <cell r="F2927">
            <v>22.7</v>
          </cell>
          <cell r="G2927">
            <v>19.78</v>
          </cell>
        </row>
        <row r="2928">
          <cell r="A2928">
            <v>43829</v>
          </cell>
          <cell r="B2928">
            <v>30.01</v>
          </cell>
          <cell r="C2928">
            <v>33.130000000000003</v>
          </cell>
          <cell r="D2928">
            <v>38.67</v>
          </cell>
          <cell r="E2928">
            <v>20.49</v>
          </cell>
          <cell r="F2928">
            <v>22.7</v>
          </cell>
          <cell r="G2928">
            <v>19.78</v>
          </cell>
        </row>
        <row r="2929">
          <cell r="A2929">
            <v>43830</v>
          </cell>
          <cell r="B2929">
            <v>30.01</v>
          </cell>
          <cell r="C2929">
            <v>33.130000000000003</v>
          </cell>
          <cell r="D2929">
            <v>38.67</v>
          </cell>
          <cell r="E2929">
            <v>20.49</v>
          </cell>
          <cell r="F2929">
            <v>22.7</v>
          </cell>
          <cell r="G2929">
            <v>19.78</v>
          </cell>
        </row>
        <row r="2930">
          <cell r="A2930">
            <v>43831</v>
          </cell>
          <cell r="B2930">
            <v>30.01</v>
          </cell>
          <cell r="C2930">
            <v>33.130000000000003</v>
          </cell>
          <cell r="D2930">
            <v>38.67</v>
          </cell>
          <cell r="E2930">
            <v>20.49</v>
          </cell>
          <cell r="F2930">
            <v>22.7</v>
          </cell>
          <cell r="G2930">
            <v>19.78</v>
          </cell>
        </row>
        <row r="2931">
          <cell r="A2931">
            <v>43832</v>
          </cell>
          <cell r="B2931">
            <v>30.01</v>
          </cell>
          <cell r="C2931">
            <v>33.130000000000003</v>
          </cell>
          <cell r="D2931">
            <v>38.67</v>
          </cell>
          <cell r="E2931">
            <v>20.49</v>
          </cell>
          <cell r="F2931">
            <v>22.7</v>
          </cell>
          <cell r="G2931">
            <v>19.78</v>
          </cell>
        </row>
        <row r="2932">
          <cell r="A2932">
            <v>43833</v>
          </cell>
          <cell r="B2932">
            <v>30.01</v>
          </cell>
          <cell r="C2932">
            <v>33.130000000000003</v>
          </cell>
          <cell r="D2932">
            <v>38.67</v>
          </cell>
          <cell r="E2932">
            <v>20.49</v>
          </cell>
          <cell r="F2932">
            <v>22.7</v>
          </cell>
          <cell r="G2932">
            <v>19.78</v>
          </cell>
        </row>
        <row r="2933">
          <cell r="A2933">
            <v>43834</v>
          </cell>
          <cell r="B2933">
            <v>30</v>
          </cell>
          <cell r="C2933">
            <v>33.32</v>
          </cell>
          <cell r="D2933">
            <v>39.049999999999997</v>
          </cell>
          <cell r="E2933">
            <v>20.54</v>
          </cell>
          <cell r="F2933">
            <v>22.91</v>
          </cell>
          <cell r="G2933">
            <v>19.78</v>
          </cell>
        </row>
        <row r="2934">
          <cell r="A2934">
            <v>43835</v>
          </cell>
          <cell r="B2934">
            <v>30</v>
          </cell>
          <cell r="C2934">
            <v>33.32</v>
          </cell>
          <cell r="D2934">
            <v>39.049999999999997</v>
          </cell>
          <cell r="E2934">
            <v>20.54</v>
          </cell>
          <cell r="F2934">
            <v>22.91</v>
          </cell>
          <cell r="G2934">
            <v>19.78</v>
          </cell>
        </row>
        <row r="2935">
          <cell r="A2935">
            <v>43836</v>
          </cell>
          <cell r="B2935">
            <v>29.99</v>
          </cell>
          <cell r="C2935">
            <v>33.299999999999997</v>
          </cell>
          <cell r="D2935">
            <v>39.049999999999997</v>
          </cell>
          <cell r="E2935">
            <v>20.62</v>
          </cell>
          <cell r="F2935">
            <v>23</v>
          </cell>
          <cell r="G2935">
            <v>19.87</v>
          </cell>
        </row>
        <row r="2936">
          <cell r="A2936">
            <v>43837</v>
          </cell>
          <cell r="B2936">
            <v>30</v>
          </cell>
          <cell r="C2936">
            <v>33.32</v>
          </cell>
          <cell r="D2936">
            <v>39.08</v>
          </cell>
          <cell r="E2936">
            <v>20.61</v>
          </cell>
          <cell r="F2936">
            <v>23.01</v>
          </cell>
          <cell r="G2936">
            <v>19.86</v>
          </cell>
        </row>
        <row r="2937">
          <cell r="A2937">
            <v>43838</v>
          </cell>
          <cell r="B2937">
            <v>30.12</v>
          </cell>
          <cell r="C2937">
            <v>33.43</v>
          </cell>
          <cell r="D2937">
            <v>39.32</v>
          </cell>
          <cell r="E2937">
            <v>20.440000000000001</v>
          </cell>
          <cell r="F2937">
            <v>23.08</v>
          </cell>
          <cell r="G2937">
            <v>19.850000000000001</v>
          </cell>
        </row>
        <row r="2938">
          <cell r="A2938">
            <v>43839</v>
          </cell>
          <cell r="B2938">
            <v>30.14</v>
          </cell>
          <cell r="C2938">
            <v>33.32</v>
          </cell>
          <cell r="D2938">
            <v>39.33</v>
          </cell>
          <cell r="E2938">
            <v>20.48</v>
          </cell>
          <cell r="F2938">
            <v>23.03</v>
          </cell>
          <cell r="G2938">
            <v>19.920000000000002</v>
          </cell>
        </row>
        <row r="2939">
          <cell r="A2939">
            <v>43840</v>
          </cell>
          <cell r="B2939">
            <v>30.11</v>
          </cell>
          <cell r="C2939">
            <v>33.270000000000003</v>
          </cell>
          <cell r="D2939">
            <v>39.17</v>
          </cell>
          <cell r="E2939">
            <v>20.43</v>
          </cell>
          <cell r="F2939">
            <v>22.96</v>
          </cell>
          <cell r="G2939">
            <v>19.8</v>
          </cell>
        </row>
        <row r="2940">
          <cell r="A2940">
            <v>43841</v>
          </cell>
          <cell r="B2940">
            <v>30.09</v>
          </cell>
          <cell r="C2940">
            <v>33.19</v>
          </cell>
          <cell r="D2940">
            <v>38.979999999999997</v>
          </cell>
          <cell r="E2940">
            <v>20.309999999999999</v>
          </cell>
          <cell r="F2940">
            <v>22.83</v>
          </cell>
          <cell r="G2940">
            <v>19.649999999999999</v>
          </cell>
        </row>
        <row r="2941">
          <cell r="A2941">
            <v>43842</v>
          </cell>
          <cell r="B2941">
            <v>30.09</v>
          </cell>
          <cell r="C2941">
            <v>33.19</v>
          </cell>
          <cell r="D2941">
            <v>38.979999999999997</v>
          </cell>
          <cell r="E2941">
            <v>20.309999999999999</v>
          </cell>
          <cell r="F2941">
            <v>22.83</v>
          </cell>
          <cell r="G2941">
            <v>19.649999999999999</v>
          </cell>
        </row>
        <row r="2942">
          <cell r="A2942">
            <v>43843</v>
          </cell>
          <cell r="B2942">
            <v>30</v>
          </cell>
          <cell r="C2942">
            <v>33.229999999999997</v>
          </cell>
          <cell r="D2942">
            <v>38.96</v>
          </cell>
          <cell r="E2942">
            <v>20.54</v>
          </cell>
          <cell r="F2942">
            <v>22.87</v>
          </cell>
          <cell r="G2942">
            <v>19.79</v>
          </cell>
        </row>
        <row r="2943">
          <cell r="A2943">
            <v>43844</v>
          </cell>
          <cell r="B2943">
            <v>30.14</v>
          </cell>
          <cell r="C2943">
            <v>33.409999999999997</v>
          </cell>
          <cell r="D2943">
            <v>39.020000000000003</v>
          </cell>
          <cell r="E2943">
            <v>20.54</v>
          </cell>
          <cell r="F2943">
            <v>22.97</v>
          </cell>
          <cell r="G2943">
            <v>19.829999999999998</v>
          </cell>
        </row>
        <row r="2944">
          <cell r="A2944">
            <v>43845</v>
          </cell>
          <cell r="B2944">
            <v>30.09</v>
          </cell>
          <cell r="C2944">
            <v>33.340000000000003</v>
          </cell>
          <cell r="D2944">
            <v>39.03</v>
          </cell>
          <cell r="E2944">
            <v>20.54</v>
          </cell>
          <cell r="F2944">
            <v>22.92</v>
          </cell>
          <cell r="G2944">
            <v>19.75</v>
          </cell>
        </row>
        <row r="2945">
          <cell r="A2945">
            <v>43846</v>
          </cell>
          <cell r="B2945">
            <v>30.1</v>
          </cell>
          <cell r="C2945">
            <v>33.4</v>
          </cell>
          <cell r="D2945">
            <v>39.07</v>
          </cell>
          <cell r="E2945">
            <v>20.57</v>
          </cell>
          <cell r="F2945">
            <v>22.98</v>
          </cell>
          <cell r="G2945">
            <v>19.84</v>
          </cell>
        </row>
        <row r="2946">
          <cell r="A2946">
            <v>43847</v>
          </cell>
          <cell r="B2946">
            <v>30.3</v>
          </cell>
          <cell r="C2946">
            <v>33.590000000000003</v>
          </cell>
          <cell r="D2946">
            <v>39.44</v>
          </cell>
          <cell r="E2946">
            <v>20.65</v>
          </cell>
          <cell r="F2946">
            <v>23.11</v>
          </cell>
          <cell r="G2946">
            <v>19.95</v>
          </cell>
        </row>
        <row r="2947">
          <cell r="A2947">
            <v>43848</v>
          </cell>
          <cell r="B2947">
            <v>30.26</v>
          </cell>
          <cell r="C2947">
            <v>33.5</v>
          </cell>
          <cell r="D2947">
            <v>39.24</v>
          </cell>
          <cell r="E2947">
            <v>20.53</v>
          </cell>
          <cell r="F2947">
            <v>23.02</v>
          </cell>
          <cell r="G2947">
            <v>19.850000000000001</v>
          </cell>
        </row>
        <row r="2948">
          <cell r="A2948">
            <v>43849</v>
          </cell>
          <cell r="B2948">
            <v>30.26</v>
          </cell>
          <cell r="C2948">
            <v>33.5</v>
          </cell>
          <cell r="D2948">
            <v>39.24</v>
          </cell>
          <cell r="E2948">
            <v>20.53</v>
          </cell>
          <cell r="F2948">
            <v>23.02</v>
          </cell>
          <cell r="G2948">
            <v>19.850000000000001</v>
          </cell>
        </row>
        <row r="2949">
          <cell r="A2949">
            <v>43850</v>
          </cell>
          <cell r="B2949">
            <v>30.25</v>
          </cell>
          <cell r="C2949">
            <v>33.380000000000003</v>
          </cell>
          <cell r="D2949">
            <v>39.19</v>
          </cell>
          <cell r="E2949">
            <v>20.59</v>
          </cell>
          <cell r="F2949">
            <v>23.4</v>
          </cell>
          <cell r="G2949">
            <v>19.89</v>
          </cell>
        </row>
        <row r="2950">
          <cell r="A2950">
            <v>43851</v>
          </cell>
          <cell r="B2950">
            <v>30.19</v>
          </cell>
          <cell r="C2950">
            <v>33.31</v>
          </cell>
          <cell r="D2950">
            <v>39.08</v>
          </cell>
          <cell r="E2950">
            <v>20.51</v>
          </cell>
          <cell r="F2950">
            <v>23.02</v>
          </cell>
          <cell r="G2950">
            <v>19.82</v>
          </cell>
        </row>
        <row r="2951">
          <cell r="A2951">
            <v>43852</v>
          </cell>
          <cell r="B2951">
            <v>30.26</v>
          </cell>
          <cell r="C2951">
            <v>33.36</v>
          </cell>
          <cell r="D2951">
            <v>39.31</v>
          </cell>
          <cell r="E2951">
            <v>20.46</v>
          </cell>
          <cell r="F2951">
            <v>23.02</v>
          </cell>
          <cell r="G2951">
            <v>19.82</v>
          </cell>
        </row>
        <row r="2952">
          <cell r="A2952">
            <v>43853</v>
          </cell>
          <cell r="B2952">
            <v>30.23</v>
          </cell>
          <cell r="C2952">
            <v>33.340000000000003</v>
          </cell>
          <cell r="D2952">
            <v>39.54</v>
          </cell>
          <cell r="E2952">
            <v>20.54</v>
          </cell>
          <cell r="F2952">
            <v>22.88</v>
          </cell>
          <cell r="G2952">
            <v>19.82</v>
          </cell>
        </row>
        <row r="2953">
          <cell r="A2953">
            <v>43854</v>
          </cell>
          <cell r="B2953">
            <v>30.34</v>
          </cell>
          <cell r="C2953">
            <v>33.36</v>
          </cell>
          <cell r="D2953">
            <v>39.619999999999997</v>
          </cell>
          <cell r="E2953">
            <v>20.54</v>
          </cell>
          <cell r="F2953">
            <v>23.01</v>
          </cell>
          <cell r="G2953">
            <v>19.96</v>
          </cell>
        </row>
        <row r="2954">
          <cell r="A2954">
            <v>43855</v>
          </cell>
          <cell r="B2954">
            <v>30.35</v>
          </cell>
          <cell r="C2954">
            <v>33.33</v>
          </cell>
          <cell r="D2954">
            <v>39.520000000000003</v>
          </cell>
          <cell r="E2954">
            <v>20.43</v>
          </cell>
          <cell r="F2954">
            <v>22.93</v>
          </cell>
          <cell r="G2954">
            <v>19.850000000000001</v>
          </cell>
        </row>
        <row r="2955">
          <cell r="A2955">
            <v>43856</v>
          </cell>
          <cell r="B2955">
            <v>30.35</v>
          </cell>
          <cell r="C2955">
            <v>33.33</v>
          </cell>
          <cell r="D2955">
            <v>39.520000000000003</v>
          </cell>
          <cell r="E2955">
            <v>20.43</v>
          </cell>
          <cell r="F2955">
            <v>22.93</v>
          </cell>
          <cell r="G2955">
            <v>19.850000000000001</v>
          </cell>
        </row>
        <row r="2956">
          <cell r="A2956">
            <v>43857</v>
          </cell>
          <cell r="B2956">
            <v>30.5</v>
          </cell>
          <cell r="C2956">
            <v>33.472499999999997</v>
          </cell>
          <cell r="D2956">
            <v>39.68</v>
          </cell>
          <cell r="E2956">
            <v>20.54</v>
          </cell>
          <cell r="F2956">
            <v>23.087499999999999</v>
          </cell>
          <cell r="G2956">
            <v>19.96</v>
          </cell>
        </row>
        <row r="2957">
          <cell r="A2957">
            <v>43858</v>
          </cell>
          <cell r="B2957">
            <v>30.6</v>
          </cell>
          <cell r="C2957">
            <v>33.57</v>
          </cell>
          <cell r="D2957">
            <v>39.83</v>
          </cell>
          <cell r="E2957">
            <v>20.46</v>
          </cell>
          <cell r="F2957">
            <v>23.09</v>
          </cell>
          <cell r="G2957">
            <v>19.89</v>
          </cell>
        </row>
        <row r="2958">
          <cell r="A2958">
            <v>43859</v>
          </cell>
          <cell r="B2958">
            <v>30.68</v>
          </cell>
          <cell r="C2958">
            <v>33.64</v>
          </cell>
          <cell r="D2958">
            <v>39.78</v>
          </cell>
          <cell r="E2958">
            <v>20.51</v>
          </cell>
          <cell r="F2958">
            <v>23.21</v>
          </cell>
          <cell r="G2958">
            <v>19.940000000000001</v>
          </cell>
        </row>
        <row r="2959">
          <cell r="A2959">
            <v>43860</v>
          </cell>
          <cell r="B2959">
            <v>30.97</v>
          </cell>
          <cell r="C2959">
            <v>33.93</v>
          </cell>
          <cell r="D2959">
            <v>40.14</v>
          </cell>
          <cell r="E2959">
            <v>20.64</v>
          </cell>
          <cell r="F2959">
            <v>23.36</v>
          </cell>
          <cell r="G2959">
            <v>20.07</v>
          </cell>
        </row>
        <row r="2960">
          <cell r="A2960">
            <v>43861</v>
          </cell>
          <cell r="B2960">
            <v>31.02</v>
          </cell>
          <cell r="C2960">
            <v>34.03</v>
          </cell>
          <cell r="D2960">
            <v>40.450000000000003</v>
          </cell>
          <cell r="E2960">
            <v>20.58</v>
          </cell>
          <cell r="F2960">
            <v>23.38</v>
          </cell>
          <cell r="G2960">
            <v>20.010000000000002</v>
          </cell>
        </row>
        <row r="2961">
          <cell r="A2961">
            <v>43862</v>
          </cell>
          <cell r="B2961">
            <v>30.99</v>
          </cell>
          <cell r="C2961">
            <v>33.97</v>
          </cell>
          <cell r="D2961">
            <v>40.26</v>
          </cell>
          <cell r="E2961">
            <v>20.440000000000001</v>
          </cell>
          <cell r="F2961">
            <v>23.28</v>
          </cell>
          <cell r="G2961">
            <v>19.829999999999998</v>
          </cell>
        </row>
        <row r="2962">
          <cell r="A2962">
            <v>43863</v>
          </cell>
          <cell r="B2962">
            <v>30.99</v>
          </cell>
          <cell r="C2962">
            <v>33.97</v>
          </cell>
          <cell r="D2962">
            <v>40.26</v>
          </cell>
          <cell r="E2962">
            <v>20.440000000000001</v>
          </cell>
          <cell r="F2962">
            <v>23.28</v>
          </cell>
          <cell r="G2962">
            <v>19.829999999999998</v>
          </cell>
        </row>
        <row r="2963">
          <cell r="A2963">
            <v>43864</v>
          </cell>
          <cell r="B2963">
            <v>31.08</v>
          </cell>
          <cell r="C2963">
            <v>34.299999999999997</v>
          </cell>
          <cell r="D2963">
            <v>40.78</v>
          </cell>
          <cell r="E2963">
            <v>20.56</v>
          </cell>
          <cell r="F2963">
            <v>23.35</v>
          </cell>
          <cell r="G2963">
            <v>19.940000000000001</v>
          </cell>
        </row>
        <row r="2964">
          <cell r="A2964">
            <v>43865</v>
          </cell>
          <cell r="B2964">
            <v>30.97</v>
          </cell>
          <cell r="C2964">
            <v>34.08</v>
          </cell>
          <cell r="D2964">
            <v>40.06</v>
          </cell>
          <cell r="E2964">
            <v>20.46</v>
          </cell>
          <cell r="F2964">
            <v>23.18</v>
          </cell>
          <cell r="G2964">
            <v>19.850000000000001</v>
          </cell>
        </row>
        <row r="2965">
          <cell r="A2965">
            <v>43866</v>
          </cell>
          <cell r="B2965">
            <v>30.95</v>
          </cell>
          <cell r="C2965">
            <v>34</v>
          </cell>
          <cell r="D2965">
            <v>40.130000000000003</v>
          </cell>
          <cell r="E2965">
            <v>20.66</v>
          </cell>
          <cell r="F2965">
            <v>23.18</v>
          </cell>
          <cell r="G2965">
            <v>19.95</v>
          </cell>
        </row>
        <row r="2966">
          <cell r="A2966">
            <v>43867</v>
          </cell>
          <cell r="B2966">
            <v>30.9</v>
          </cell>
          <cell r="C2966">
            <v>33.82</v>
          </cell>
          <cell r="D2966">
            <v>39.97</v>
          </cell>
          <cell r="E2966">
            <v>20.64</v>
          </cell>
          <cell r="F2966">
            <v>23.15</v>
          </cell>
          <cell r="G2966">
            <v>19.899999999999999</v>
          </cell>
        </row>
        <row r="2967">
          <cell r="A2967">
            <v>43868</v>
          </cell>
          <cell r="B2967">
            <v>31.05</v>
          </cell>
          <cell r="C2967">
            <v>33.92</v>
          </cell>
          <cell r="D2967">
            <v>40</v>
          </cell>
          <cell r="E2967">
            <v>20.62</v>
          </cell>
          <cell r="F2967">
            <v>23.26</v>
          </cell>
          <cell r="G2967">
            <v>19.89</v>
          </cell>
        </row>
        <row r="2968">
          <cell r="A2968">
            <v>43869</v>
          </cell>
          <cell r="B2968">
            <v>31.14</v>
          </cell>
          <cell r="C2968">
            <v>33.918750000000003</v>
          </cell>
          <cell r="D2968">
            <v>39.935000000000002</v>
          </cell>
          <cell r="E2968">
            <v>20.438749999999999</v>
          </cell>
          <cell r="F2968">
            <v>23.201250000000002</v>
          </cell>
          <cell r="G2968">
            <v>19.723749999999999</v>
          </cell>
        </row>
        <row r="2969">
          <cell r="A2969">
            <v>43870</v>
          </cell>
          <cell r="B2969">
            <v>31.14</v>
          </cell>
          <cell r="C2969">
            <v>33.918750000000003</v>
          </cell>
          <cell r="D2969">
            <v>39.935000000000002</v>
          </cell>
          <cell r="E2969">
            <v>20.438749999999999</v>
          </cell>
          <cell r="F2969">
            <v>23.201250000000002</v>
          </cell>
          <cell r="G2969">
            <v>19.723749999999999</v>
          </cell>
        </row>
        <row r="2970">
          <cell r="A2970">
            <v>43871</v>
          </cell>
          <cell r="B2970">
            <v>31.05</v>
          </cell>
          <cell r="C2970">
            <v>33.92</v>
          </cell>
          <cell r="D2970">
            <v>39.99</v>
          </cell>
          <cell r="E2970">
            <v>20.62</v>
          </cell>
          <cell r="F2970">
            <v>23.26</v>
          </cell>
          <cell r="G2970">
            <v>19.89</v>
          </cell>
        </row>
        <row r="2971">
          <cell r="A2971">
            <v>43872</v>
          </cell>
          <cell r="B2971">
            <v>31.05</v>
          </cell>
          <cell r="C2971">
            <v>33.72</v>
          </cell>
          <cell r="D2971">
            <v>39.950000000000003</v>
          </cell>
          <cell r="E2971">
            <v>20.59</v>
          </cell>
          <cell r="F2971">
            <v>23.22</v>
          </cell>
          <cell r="G2971">
            <v>19.7</v>
          </cell>
        </row>
        <row r="2972">
          <cell r="A2972">
            <v>43873</v>
          </cell>
          <cell r="B2972">
            <v>31</v>
          </cell>
          <cell r="C2972">
            <v>33.68</v>
          </cell>
          <cell r="D2972">
            <v>40.04</v>
          </cell>
          <cell r="E2972">
            <v>20.66</v>
          </cell>
          <cell r="F2972">
            <v>23.24</v>
          </cell>
          <cell r="G2972">
            <v>19.93</v>
          </cell>
        </row>
        <row r="2973">
          <cell r="A2973">
            <v>43874</v>
          </cell>
          <cell r="B2973">
            <v>31</v>
          </cell>
          <cell r="C2973">
            <v>33.53</v>
          </cell>
          <cell r="D2973">
            <v>39.97</v>
          </cell>
          <cell r="E2973">
            <v>20.62</v>
          </cell>
          <cell r="F2973">
            <v>23.27</v>
          </cell>
          <cell r="G2973">
            <v>19.86</v>
          </cell>
        </row>
        <row r="2974">
          <cell r="A2974">
            <v>43875</v>
          </cell>
          <cell r="B2974">
            <v>31.01</v>
          </cell>
          <cell r="C2974">
            <v>33.44</v>
          </cell>
          <cell r="D2974">
            <v>40.25</v>
          </cell>
          <cell r="E2974">
            <v>20.62</v>
          </cell>
          <cell r="F2974">
            <v>23.75</v>
          </cell>
          <cell r="G2974">
            <v>19.829999999999998</v>
          </cell>
        </row>
        <row r="2975">
          <cell r="A2975">
            <v>43876</v>
          </cell>
          <cell r="B2975">
            <v>30.99</v>
          </cell>
          <cell r="C2975">
            <v>33.39</v>
          </cell>
          <cell r="D2975">
            <v>40.1</v>
          </cell>
          <cell r="E2975">
            <v>20.440000000000001</v>
          </cell>
          <cell r="F2975">
            <v>23.18</v>
          </cell>
          <cell r="G2975">
            <v>19.670000000000002</v>
          </cell>
        </row>
        <row r="2976">
          <cell r="A2976">
            <v>43877</v>
          </cell>
          <cell r="B2976">
            <v>30.99</v>
          </cell>
          <cell r="C2976">
            <v>33.39</v>
          </cell>
          <cell r="D2976">
            <v>40.1</v>
          </cell>
          <cell r="E2976">
            <v>20.440000000000001</v>
          </cell>
          <cell r="F2976">
            <v>23.18</v>
          </cell>
          <cell r="G2976">
            <v>19.670000000000002</v>
          </cell>
        </row>
        <row r="2977">
          <cell r="A2977">
            <v>43878</v>
          </cell>
          <cell r="B2977">
            <v>31.02</v>
          </cell>
          <cell r="C2977">
            <v>33.46</v>
          </cell>
          <cell r="D2977">
            <v>40.29</v>
          </cell>
          <cell r="E2977">
            <v>20.64</v>
          </cell>
          <cell r="F2977">
            <v>23.31</v>
          </cell>
          <cell r="G2977">
            <v>19.84</v>
          </cell>
        </row>
        <row r="2978">
          <cell r="A2978">
            <v>43879</v>
          </cell>
          <cell r="B2978">
            <v>31.07</v>
          </cell>
          <cell r="C2978">
            <v>33.479999999999997</v>
          </cell>
          <cell r="D2978">
            <v>40.200000000000003</v>
          </cell>
          <cell r="E2978">
            <v>20.55</v>
          </cell>
          <cell r="F2978">
            <v>23.34</v>
          </cell>
          <cell r="G2978">
            <v>19.79</v>
          </cell>
        </row>
        <row r="2979">
          <cell r="A2979">
            <v>43880</v>
          </cell>
          <cell r="B2979">
            <v>31.06</v>
          </cell>
          <cell r="C2979">
            <v>33.369999999999997</v>
          </cell>
          <cell r="D2979">
            <v>40.21</v>
          </cell>
          <cell r="E2979">
            <v>20.53</v>
          </cell>
          <cell r="F2979">
            <v>23.32</v>
          </cell>
          <cell r="G2979">
            <v>19.72</v>
          </cell>
        </row>
        <row r="2980">
          <cell r="A2980">
            <v>43881</v>
          </cell>
          <cell r="B2980">
            <v>31.1</v>
          </cell>
          <cell r="C2980">
            <v>33.43</v>
          </cell>
          <cell r="D2980">
            <v>39.99</v>
          </cell>
          <cell r="E2980">
            <v>20.48</v>
          </cell>
          <cell r="F2980">
            <v>23.42</v>
          </cell>
          <cell r="G2980">
            <v>19.7</v>
          </cell>
        </row>
        <row r="2981">
          <cell r="A2981">
            <v>43882</v>
          </cell>
          <cell r="B2981">
            <v>31.45</v>
          </cell>
          <cell r="C2981">
            <v>33.76</v>
          </cell>
          <cell r="D2981">
            <v>40.380000000000003</v>
          </cell>
          <cell r="E2981">
            <v>20.55</v>
          </cell>
          <cell r="F2981">
            <v>23.62</v>
          </cell>
          <cell r="G2981">
            <v>19.73</v>
          </cell>
        </row>
        <row r="2982">
          <cell r="A2982">
            <v>43883</v>
          </cell>
          <cell r="B2982">
            <v>31.44</v>
          </cell>
          <cell r="C2982">
            <v>33.799999999999997</v>
          </cell>
          <cell r="D2982">
            <v>40.26</v>
          </cell>
          <cell r="E2982">
            <v>20.37</v>
          </cell>
          <cell r="F2982">
            <v>23.53</v>
          </cell>
          <cell r="G2982">
            <v>19.59</v>
          </cell>
        </row>
        <row r="2983">
          <cell r="A2983">
            <v>43884</v>
          </cell>
          <cell r="B2983">
            <v>31.44</v>
          </cell>
          <cell r="C2983">
            <v>33.799999999999997</v>
          </cell>
          <cell r="D2983">
            <v>40.26</v>
          </cell>
          <cell r="E2983">
            <v>20.37</v>
          </cell>
          <cell r="F2983">
            <v>23.53</v>
          </cell>
          <cell r="G2983">
            <v>19.59</v>
          </cell>
        </row>
        <row r="2984">
          <cell r="A2984">
            <v>43885</v>
          </cell>
          <cell r="B2984">
            <v>31.58</v>
          </cell>
          <cell r="C2984">
            <v>34.03</v>
          </cell>
          <cell r="D2984">
            <v>40.71</v>
          </cell>
          <cell r="E2984">
            <v>20.62</v>
          </cell>
          <cell r="F2984">
            <v>23.7</v>
          </cell>
          <cell r="G2984">
            <v>19.8</v>
          </cell>
        </row>
        <row r="2985">
          <cell r="A2985">
            <v>43886</v>
          </cell>
          <cell r="B2985">
            <v>31.46</v>
          </cell>
          <cell r="C2985">
            <v>33.99</v>
          </cell>
          <cell r="D2985">
            <v>40.520000000000003</v>
          </cell>
          <cell r="E2985">
            <v>20.57</v>
          </cell>
          <cell r="F2985">
            <v>23.57</v>
          </cell>
          <cell r="G2985">
            <v>19.84</v>
          </cell>
        </row>
        <row r="2986">
          <cell r="A2986">
            <v>43887</v>
          </cell>
          <cell r="B2986">
            <v>31.66</v>
          </cell>
          <cell r="C2986">
            <v>34.24</v>
          </cell>
          <cell r="D2986">
            <v>40.98</v>
          </cell>
          <cell r="E2986">
            <v>20.63</v>
          </cell>
          <cell r="F2986">
            <v>23.72</v>
          </cell>
          <cell r="G2986">
            <v>19.87</v>
          </cell>
        </row>
        <row r="2987">
          <cell r="A2987">
            <v>43888</v>
          </cell>
          <cell r="B2987">
            <v>31.65</v>
          </cell>
          <cell r="C2987">
            <v>34.31</v>
          </cell>
          <cell r="D2987">
            <v>40.67</v>
          </cell>
          <cell r="E2987">
            <v>20.49</v>
          </cell>
          <cell r="F2987">
            <v>23.63</v>
          </cell>
          <cell r="G2987">
            <v>19.8</v>
          </cell>
        </row>
        <row r="2988">
          <cell r="A2988">
            <v>43889</v>
          </cell>
          <cell r="B2988">
            <v>31.44</v>
          </cell>
          <cell r="C2988">
            <v>34.380000000000003</v>
          </cell>
          <cell r="D2988">
            <v>40.340000000000003</v>
          </cell>
          <cell r="E2988">
            <v>20.399999999999999</v>
          </cell>
          <cell r="F2988">
            <v>23.31</v>
          </cell>
          <cell r="G2988">
            <v>19.62</v>
          </cell>
        </row>
        <row r="2989">
          <cell r="A2989">
            <v>43890</v>
          </cell>
          <cell r="B2989">
            <v>31.42</v>
          </cell>
          <cell r="C2989">
            <v>34.479999999999997</v>
          </cell>
          <cell r="D2989">
            <v>40.25</v>
          </cell>
          <cell r="E2989">
            <v>20.149999999999999</v>
          </cell>
          <cell r="F2989">
            <v>23.17</v>
          </cell>
          <cell r="G2989">
            <v>19.38</v>
          </cell>
        </row>
        <row r="2990">
          <cell r="A2990">
            <v>43891</v>
          </cell>
          <cell r="B2990">
            <v>31.42</v>
          </cell>
          <cell r="C2990">
            <v>34.479999999999997</v>
          </cell>
          <cell r="D2990">
            <v>40.25</v>
          </cell>
          <cell r="E2990">
            <v>20.149999999999999</v>
          </cell>
          <cell r="F2990">
            <v>23.17</v>
          </cell>
          <cell r="G2990">
            <v>19.38</v>
          </cell>
        </row>
        <row r="2991">
          <cell r="A2991">
            <v>43892</v>
          </cell>
          <cell r="B2991">
            <v>31.23</v>
          </cell>
          <cell r="C2991">
            <v>34.352499999999999</v>
          </cell>
          <cell r="D2991">
            <v>39.847499999999997</v>
          </cell>
          <cell r="E2991">
            <v>20.157499999999999</v>
          </cell>
          <cell r="F2991">
            <v>23.27</v>
          </cell>
          <cell r="G2991">
            <v>19.377500000000001</v>
          </cell>
        </row>
        <row r="2992">
          <cell r="A2992">
            <v>43893</v>
          </cell>
          <cell r="B2992">
            <v>31.32</v>
          </cell>
          <cell r="C2992">
            <v>34.700000000000003</v>
          </cell>
          <cell r="D2992">
            <v>39.81</v>
          </cell>
          <cell r="E2992">
            <v>20.22</v>
          </cell>
          <cell r="F2992">
            <v>23.37</v>
          </cell>
          <cell r="G2992">
            <v>19.5</v>
          </cell>
        </row>
        <row r="2993">
          <cell r="A2993">
            <v>43894</v>
          </cell>
          <cell r="B2993">
            <v>31.19</v>
          </cell>
          <cell r="C2993">
            <v>34.65</v>
          </cell>
          <cell r="D2993">
            <v>39.799999999999997</v>
          </cell>
          <cell r="E2993">
            <v>20.350000000000001</v>
          </cell>
          <cell r="F2993">
            <v>23.26</v>
          </cell>
          <cell r="G2993">
            <v>19.510000000000002</v>
          </cell>
        </row>
        <row r="2994">
          <cell r="A2994">
            <v>43895</v>
          </cell>
          <cell r="B2994">
            <v>31.25</v>
          </cell>
          <cell r="C2994">
            <v>34.630000000000003</v>
          </cell>
          <cell r="D2994">
            <v>40</v>
          </cell>
          <cell r="E2994">
            <v>20.440000000000001</v>
          </cell>
          <cell r="F2994">
            <v>23.23</v>
          </cell>
          <cell r="G2994">
            <v>19.53</v>
          </cell>
        </row>
        <row r="2995">
          <cell r="A2995">
            <v>43896</v>
          </cell>
          <cell r="B2995">
            <v>31.46</v>
          </cell>
          <cell r="C2995">
            <v>35.200000000000003</v>
          </cell>
          <cell r="D2995">
            <v>40.6</v>
          </cell>
          <cell r="E2995">
            <v>20.53</v>
          </cell>
          <cell r="F2995">
            <v>23.39</v>
          </cell>
          <cell r="G2995">
            <v>19.760000000000002</v>
          </cell>
        </row>
        <row r="2996">
          <cell r="A2996">
            <v>43897</v>
          </cell>
          <cell r="B2996">
            <v>31.31</v>
          </cell>
          <cell r="C2996">
            <v>34.99</v>
          </cell>
          <cell r="D2996">
            <v>40.28</v>
          </cell>
          <cell r="E2996">
            <v>20.399999999999999</v>
          </cell>
          <cell r="F2996">
            <v>23.18</v>
          </cell>
          <cell r="G2996">
            <v>19.63</v>
          </cell>
        </row>
        <row r="2997">
          <cell r="A2997">
            <v>43898</v>
          </cell>
          <cell r="B2997">
            <v>31.31</v>
          </cell>
          <cell r="C2997">
            <v>34.99</v>
          </cell>
          <cell r="D2997">
            <v>40.28</v>
          </cell>
          <cell r="E2997">
            <v>20.399999999999999</v>
          </cell>
          <cell r="F2997">
            <v>23.18</v>
          </cell>
          <cell r="G2997">
            <v>19.63</v>
          </cell>
        </row>
        <row r="2998">
          <cell r="A2998">
            <v>43899</v>
          </cell>
          <cell r="B2998">
            <v>31.29</v>
          </cell>
          <cell r="C2998">
            <v>35.549999999999997</v>
          </cell>
          <cell r="D2998">
            <v>40.71</v>
          </cell>
          <cell r="E2998">
            <v>20.04</v>
          </cell>
          <cell r="F2998">
            <v>22.73</v>
          </cell>
          <cell r="G2998">
            <v>19.260000000000002</v>
          </cell>
        </row>
        <row r="2999">
          <cell r="A2999">
            <v>43900</v>
          </cell>
          <cell r="B2999">
            <v>31.29</v>
          </cell>
          <cell r="C2999">
            <v>35.5</v>
          </cell>
          <cell r="D2999">
            <v>40.71</v>
          </cell>
          <cell r="E2999">
            <v>20.28</v>
          </cell>
          <cell r="F2999">
            <v>22.81</v>
          </cell>
          <cell r="G2999">
            <v>19.600000000000001</v>
          </cell>
        </row>
        <row r="3000">
          <cell r="A3000">
            <v>43901</v>
          </cell>
          <cell r="B3000">
            <v>31.27</v>
          </cell>
          <cell r="C3000">
            <v>35.18</v>
          </cell>
          <cell r="D3000">
            <v>40.18</v>
          </cell>
          <cell r="E3000">
            <v>20.079999999999998</v>
          </cell>
          <cell r="F3000">
            <v>22.71</v>
          </cell>
          <cell r="G3000">
            <v>19.510000000000002</v>
          </cell>
        </row>
        <row r="3001">
          <cell r="A3001">
            <v>43902</v>
          </cell>
          <cell r="B3001">
            <v>31.42</v>
          </cell>
          <cell r="C3001">
            <v>35.36</v>
          </cell>
          <cell r="D3001">
            <v>40.119999999999997</v>
          </cell>
          <cell r="E3001">
            <v>20.059999999999999</v>
          </cell>
          <cell r="F3001">
            <v>22.69</v>
          </cell>
          <cell r="G3001">
            <v>19.510000000000002</v>
          </cell>
        </row>
        <row r="3002">
          <cell r="A3002">
            <v>43903</v>
          </cell>
          <cell r="B3002">
            <v>31.82</v>
          </cell>
          <cell r="C3002">
            <v>35.369999999999997</v>
          </cell>
          <cell r="D3002">
            <v>39.729999999999997</v>
          </cell>
          <cell r="E3002">
            <v>19.809999999999999</v>
          </cell>
          <cell r="F3002">
            <v>22.76</v>
          </cell>
          <cell r="G3002">
            <v>19.43</v>
          </cell>
        </row>
        <row r="3003">
          <cell r="A3003">
            <v>43904</v>
          </cell>
          <cell r="B3003">
            <v>31.68</v>
          </cell>
          <cell r="C3003">
            <v>35.29</v>
          </cell>
          <cell r="D3003">
            <v>39.57</v>
          </cell>
          <cell r="E3003">
            <v>19.55</v>
          </cell>
          <cell r="F3003">
            <v>22.72</v>
          </cell>
          <cell r="G3003">
            <v>19.18</v>
          </cell>
        </row>
        <row r="3004">
          <cell r="A3004">
            <v>43905</v>
          </cell>
          <cell r="B3004">
            <v>31.68</v>
          </cell>
          <cell r="C3004">
            <v>35.29</v>
          </cell>
          <cell r="D3004">
            <v>39.57</v>
          </cell>
          <cell r="E3004">
            <v>19.55</v>
          </cell>
          <cell r="F3004">
            <v>22.72</v>
          </cell>
          <cell r="G3004">
            <v>19.18</v>
          </cell>
        </row>
        <row r="3005">
          <cell r="A3005">
            <v>43906</v>
          </cell>
          <cell r="B3005">
            <v>31.75</v>
          </cell>
          <cell r="C3005">
            <v>35.04</v>
          </cell>
          <cell r="D3005">
            <v>38.880000000000003</v>
          </cell>
          <cell r="E3005">
            <v>19.149999999999999</v>
          </cell>
          <cell r="F3005">
            <v>22.86</v>
          </cell>
          <cell r="G3005">
            <v>19.03</v>
          </cell>
        </row>
        <row r="3006">
          <cell r="A3006">
            <v>43907</v>
          </cell>
          <cell r="B3006">
            <v>31.92</v>
          </cell>
          <cell r="C3006">
            <v>35.43</v>
          </cell>
          <cell r="D3006">
            <v>38.880000000000003</v>
          </cell>
          <cell r="E3006">
            <v>19.329999999999998</v>
          </cell>
          <cell r="F3006">
            <v>22.77</v>
          </cell>
          <cell r="G3006">
            <v>19.309999999999999</v>
          </cell>
        </row>
        <row r="3007">
          <cell r="A3007">
            <v>43908</v>
          </cell>
          <cell r="B3007">
            <v>32.08</v>
          </cell>
          <cell r="C3007">
            <v>35.1</v>
          </cell>
          <cell r="D3007">
            <v>38.700000000000003</v>
          </cell>
          <cell r="E3007">
            <v>19.02</v>
          </cell>
          <cell r="F3007">
            <v>22.5</v>
          </cell>
          <cell r="G3007">
            <v>19.010000000000002</v>
          </cell>
        </row>
        <row r="3008">
          <cell r="A3008">
            <v>43909</v>
          </cell>
          <cell r="B3008">
            <v>32.53</v>
          </cell>
          <cell r="C3008">
            <v>35.21</v>
          </cell>
          <cell r="D3008">
            <v>37.25</v>
          </cell>
          <cell r="E3008">
            <v>17.84</v>
          </cell>
          <cell r="F3008">
            <v>22.1</v>
          </cell>
          <cell r="G3008">
            <v>17.89</v>
          </cell>
        </row>
        <row r="3009">
          <cell r="A3009">
            <v>43910</v>
          </cell>
          <cell r="B3009">
            <v>32.31</v>
          </cell>
          <cell r="C3009">
            <v>34.36</v>
          </cell>
          <cell r="D3009">
            <v>37.25</v>
          </cell>
          <cell r="E3009">
            <v>18.47</v>
          </cell>
          <cell r="F3009">
            <v>22.21</v>
          </cell>
          <cell r="G3009">
            <v>18.399999999999999</v>
          </cell>
        </row>
        <row r="3010">
          <cell r="A3010">
            <v>43911</v>
          </cell>
          <cell r="B3010">
            <v>32.340000000000003</v>
          </cell>
          <cell r="C3010">
            <v>34.659999999999997</v>
          </cell>
          <cell r="D3010">
            <v>38.04</v>
          </cell>
          <cell r="E3010">
            <v>18.809999999999999</v>
          </cell>
          <cell r="F3010">
            <v>22.66</v>
          </cell>
          <cell r="G3010">
            <v>18.59</v>
          </cell>
        </row>
        <row r="3011">
          <cell r="A3011">
            <v>43912</v>
          </cell>
          <cell r="B3011">
            <v>32.340000000000003</v>
          </cell>
          <cell r="C3011">
            <v>34.659999999999997</v>
          </cell>
          <cell r="D3011">
            <v>38.04</v>
          </cell>
          <cell r="E3011">
            <v>18.809999999999999</v>
          </cell>
          <cell r="F3011">
            <v>22.66</v>
          </cell>
          <cell r="G3011">
            <v>18.59</v>
          </cell>
        </row>
        <row r="3012">
          <cell r="A3012">
            <v>43913</v>
          </cell>
          <cell r="B3012">
            <v>32.74</v>
          </cell>
          <cell r="C3012">
            <v>34.770000000000003</v>
          </cell>
          <cell r="D3012">
            <v>37.770000000000003</v>
          </cell>
          <cell r="E3012">
            <v>18.38</v>
          </cell>
          <cell r="F3012">
            <v>22.49</v>
          </cell>
          <cell r="G3012">
            <v>18.2</v>
          </cell>
        </row>
        <row r="3013">
          <cell r="A3013">
            <v>43914</v>
          </cell>
          <cell r="B3013">
            <v>32.68</v>
          </cell>
          <cell r="C3013">
            <v>35.1</v>
          </cell>
          <cell r="D3013">
            <v>37.79</v>
          </cell>
          <cell r="E3013">
            <v>19.02</v>
          </cell>
          <cell r="F3013">
            <v>22.49</v>
          </cell>
          <cell r="G3013">
            <v>18.71</v>
          </cell>
        </row>
        <row r="3014">
          <cell r="A3014">
            <v>43915</v>
          </cell>
          <cell r="B3014">
            <v>32.700000000000003</v>
          </cell>
          <cell r="C3014">
            <v>35.14</v>
          </cell>
          <cell r="D3014">
            <v>38.36</v>
          </cell>
          <cell r="E3014">
            <v>19.23</v>
          </cell>
          <cell r="F3014">
            <v>22.58</v>
          </cell>
          <cell r="G3014">
            <v>18.899999999999999</v>
          </cell>
        </row>
        <row r="3015">
          <cell r="A3015">
            <v>43916</v>
          </cell>
          <cell r="B3015">
            <v>32.67</v>
          </cell>
          <cell r="C3015">
            <v>35.409999999999997</v>
          </cell>
          <cell r="D3015">
            <v>38.299999999999997</v>
          </cell>
          <cell r="E3015">
            <v>18.829999999999998</v>
          </cell>
          <cell r="F3015">
            <v>22.73</v>
          </cell>
          <cell r="G3015">
            <v>18.670000000000002</v>
          </cell>
        </row>
        <row r="3016">
          <cell r="A3016">
            <v>43917</v>
          </cell>
          <cell r="B3016">
            <v>32.29</v>
          </cell>
          <cell r="C3016">
            <v>35.47</v>
          </cell>
          <cell r="D3016">
            <v>39.26</v>
          </cell>
          <cell r="E3016">
            <v>19.41</v>
          </cell>
          <cell r="F3016">
            <v>22.85</v>
          </cell>
          <cell r="G3016">
            <v>19.21</v>
          </cell>
        </row>
        <row r="3017">
          <cell r="A3017">
            <v>43918</v>
          </cell>
          <cell r="B3017">
            <v>32.47</v>
          </cell>
          <cell r="C3017">
            <v>35.54</v>
          </cell>
          <cell r="D3017">
            <v>39.31</v>
          </cell>
          <cell r="E3017">
            <v>19.32</v>
          </cell>
          <cell r="F3017">
            <v>22.85</v>
          </cell>
          <cell r="G3017">
            <v>19.059999999999999</v>
          </cell>
        </row>
        <row r="3018">
          <cell r="A3018">
            <v>43919</v>
          </cell>
          <cell r="B3018">
            <v>32.47</v>
          </cell>
          <cell r="C3018">
            <v>35.54</v>
          </cell>
          <cell r="D3018">
            <v>39.31</v>
          </cell>
          <cell r="E3018">
            <v>19.32</v>
          </cell>
          <cell r="F3018">
            <v>22.85</v>
          </cell>
          <cell r="G3018">
            <v>19.059999999999999</v>
          </cell>
        </row>
        <row r="3019">
          <cell r="A3019">
            <v>43920</v>
          </cell>
          <cell r="B3019">
            <v>32.54</v>
          </cell>
          <cell r="C3019">
            <v>35.907499999999999</v>
          </cell>
          <cell r="D3019">
            <v>40.152500000000003</v>
          </cell>
          <cell r="E3019">
            <v>19.684999999999999</v>
          </cell>
          <cell r="F3019">
            <v>23.012499999999999</v>
          </cell>
          <cell r="G3019">
            <v>19.4575</v>
          </cell>
        </row>
        <row r="3020">
          <cell r="A3020">
            <v>43921</v>
          </cell>
          <cell r="B3020">
            <v>32.479999999999997</v>
          </cell>
          <cell r="C3020">
            <v>35.520000000000003</v>
          </cell>
          <cell r="D3020">
            <v>39.76</v>
          </cell>
          <cell r="E3020">
            <v>19.63</v>
          </cell>
          <cell r="F3020">
            <v>22.76</v>
          </cell>
          <cell r="G3020">
            <v>19.309999999999999</v>
          </cell>
        </row>
        <row r="3021">
          <cell r="A3021">
            <v>43922</v>
          </cell>
          <cell r="B3021">
            <v>32.67</v>
          </cell>
          <cell r="C3021">
            <v>35.81</v>
          </cell>
          <cell r="D3021">
            <v>40.33</v>
          </cell>
          <cell r="E3021">
            <v>19.7</v>
          </cell>
          <cell r="F3021">
            <v>23.04</v>
          </cell>
          <cell r="G3021">
            <v>19.28</v>
          </cell>
        </row>
        <row r="3022">
          <cell r="A3022">
            <v>43923</v>
          </cell>
          <cell r="B3022">
            <v>32.950000000000003</v>
          </cell>
          <cell r="C3022">
            <v>35.83</v>
          </cell>
          <cell r="D3022">
            <v>40.630000000000003</v>
          </cell>
          <cell r="E3022">
            <v>19.72</v>
          </cell>
          <cell r="F3022">
            <v>23.06</v>
          </cell>
          <cell r="G3022">
            <v>19.420000000000002</v>
          </cell>
        </row>
        <row r="3023">
          <cell r="A3023">
            <v>43924</v>
          </cell>
          <cell r="B3023">
            <v>32.75</v>
          </cell>
          <cell r="C3023">
            <v>35.32</v>
          </cell>
          <cell r="D3023">
            <v>40.347499999999997</v>
          </cell>
          <cell r="E3023">
            <v>19.502500000000001</v>
          </cell>
          <cell r="F3023">
            <v>22.997499999999999</v>
          </cell>
          <cell r="G3023">
            <v>19.239999999999998</v>
          </cell>
        </row>
        <row r="3024">
          <cell r="A3024">
            <v>43925</v>
          </cell>
          <cell r="B3024">
            <v>32.840000000000003</v>
          </cell>
          <cell r="C3024">
            <v>35.24</v>
          </cell>
          <cell r="D3024">
            <v>39.99</v>
          </cell>
          <cell r="E3024">
            <v>19.27</v>
          </cell>
          <cell r="F3024">
            <v>22.95</v>
          </cell>
          <cell r="G3024">
            <v>18.93</v>
          </cell>
        </row>
        <row r="3025">
          <cell r="A3025">
            <v>43926</v>
          </cell>
          <cell r="B3025">
            <v>32.840000000000003</v>
          </cell>
          <cell r="C3025">
            <v>35.24</v>
          </cell>
          <cell r="D3025">
            <v>39.99</v>
          </cell>
          <cell r="E3025">
            <v>19.27</v>
          </cell>
          <cell r="F3025">
            <v>22.95</v>
          </cell>
          <cell r="G3025">
            <v>18.93</v>
          </cell>
        </row>
        <row r="3026">
          <cell r="A3026">
            <v>43927</v>
          </cell>
          <cell r="B3026">
            <v>32.840000000000003</v>
          </cell>
          <cell r="C3026">
            <v>35.24</v>
          </cell>
          <cell r="D3026">
            <v>39.99</v>
          </cell>
          <cell r="E3026">
            <v>19.27</v>
          </cell>
          <cell r="F3026">
            <v>22.95</v>
          </cell>
          <cell r="G3026">
            <v>18.93</v>
          </cell>
        </row>
        <row r="3027">
          <cell r="A3027">
            <v>43928</v>
          </cell>
          <cell r="B3027">
            <v>32.700000000000003</v>
          </cell>
          <cell r="C3027">
            <v>35.119999999999997</v>
          </cell>
          <cell r="D3027">
            <v>39.89</v>
          </cell>
          <cell r="E3027">
            <v>19.7</v>
          </cell>
          <cell r="F3027">
            <v>23.06</v>
          </cell>
          <cell r="G3027">
            <v>19.37</v>
          </cell>
        </row>
        <row r="3028">
          <cell r="A3028">
            <v>43929</v>
          </cell>
          <cell r="B3028">
            <v>32.700000000000003</v>
          </cell>
          <cell r="C3028">
            <v>35.33</v>
          </cell>
          <cell r="D3028">
            <v>40.11</v>
          </cell>
          <cell r="E3028">
            <v>19.77</v>
          </cell>
          <cell r="F3028">
            <v>23.17</v>
          </cell>
          <cell r="G3028">
            <v>19.34</v>
          </cell>
        </row>
        <row r="3029">
          <cell r="A3029">
            <v>43930</v>
          </cell>
          <cell r="B3029">
            <v>32.590000000000003</v>
          </cell>
          <cell r="C3029">
            <v>35.200000000000003</v>
          </cell>
          <cell r="D3029">
            <v>40.229999999999997</v>
          </cell>
          <cell r="E3029">
            <v>19.989999999999998</v>
          </cell>
          <cell r="F3029">
            <v>23.11</v>
          </cell>
          <cell r="G3029">
            <v>19.47</v>
          </cell>
        </row>
        <row r="3030">
          <cell r="A3030">
            <v>43931</v>
          </cell>
          <cell r="B3030">
            <v>32.520000000000003</v>
          </cell>
          <cell r="C3030">
            <v>35.299999999999997</v>
          </cell>
          <cell r="D3030">
            <v>40.29</v>
          </cell>
          <cell r="E3030">
            <v>20.239999999999998</v>
          </cell>
          <cell r="F3030">
            <v>23.08</v>
          </cell>
          <cell r="G3030">
            <v>19.61</v>
          </cell>
        </row>
        <row r="3031">
          <cell r="A3031">
            <v>43932</v>
          </cell>
          <cell r="B3031">
            <v>32.51</v>
          </cell>
          <cell r="C3031">
            <v>35.35</v>
          </cell>
          <cell r="D3031">
            <v>40.17</v>
          </cell>
          <cell r="E3031">
            <v>20.23</v>
          </cell>
          <cell r="F3031">
            <v>23.06</v>
          </cell>
          <cell r="G3031">
            <v>19.5</v>
          </cell>
        </row>
        <row r="3032">
          <cell r="A3032">
            <v>43933</v>
          </cell>
          <cell r="B3032">
            <v>32.51</v>
          </cell>
          <cell r="C3032">
            <v>35.35</v>
          </cell>
          <cell r="D3032">
            <v>40.17</v>
          </cell>
          <cell r="E3032">
            <v>20.23</v>
          </cell>
          <cell r="F3032">
            <v>23.06</v>
          </cell>
          <cell r="G3032">
            <v>19.5</v>
          </cell>
        </row>
        <row r="3033">
          <cell r="A3033">
            <v>43934</v>
          </cell>
          <cell r="B3033">
            <v>32.51</v>
          </cell>
          <cell r="C3033">
            <v>35.35</v>
          </cell>
          <cell r="D3033">
            <v>40.17</v>
          </cell>
          <cell r="E3033">
            <v>20.23</v>
          </cell>
          <cell r="F3033">
            <v>23.06</v>
          </cell>
          <cell r="G3033">
            <v>19.5</v>
          </cell>
        </row>
        <row r="3034">
          <cell r="A3034">
            <v>43935</v>
          </cell>
          <cell r="B3034">
            <v>32.51</v>
          </cell>
          <cell r="C3034">
            <v>35.35</v>
          </cell>
          <cell r="D3034">
            <v>40.17</v>
          </cell>
          <cell r="E3034">
            <v>20.23</v>
          </cell>
          <cell r="F3034">
            <v>23.06</v>
          </cell>
          <cell r="G3034">
            <v>19.5</v>
          </cell>
        </row>
        <row r="3035">
          <cell r="A3035">
            <v>43936</v>
          </cell>
          <cell r="B3035">
            <v>32.51</v>
          </cell>
          <cell r="C3035">
            <v>35.35</v>
          </cell>
          <cell r="D3035">
            <v>40.17</v>
          </cell>
          <cell r="E3035">
            <v>20.23</v>
          </cell>
          <cell r="F3035">
            <v>23.06</v>
          </cell>
          <cell r="G3035">
            <v>19.5</v>
          </cell>
        </row>
        <row r="3036">
          <cell r="A3036">
            <v>43937</v>
          </cell>
          <cell r="B3036">
            <v>32.58</v>
          </cell>
          <cell r="C3036">
            <v>35.234999999999999</v>
          </cell>
          <cell r="D3036">
            <v>40.479999999999997</v>
          </cell>
          <cell r="E3036">
            <v>20.100000000000001</v>
          </cell>
          <cell r="F3036">
            <v>22.934999999999999</v>
          </cell>
          <cell r="G3036">
            <v>19.335000000000001</v>
          </cell>
        </row>
        <row r="3037">
          <cell r="A3037">
            <v>43938</v>
          </cell>
          <cell r="B3037">
            <v>32.33</v>
          </cell>
          <cell r="C3037">
            <v>34.947499999999998</v>
          </cell>
          <cell r="D3037">
            <v>40.265000000000001</v>
          </cell>
          <cell r="E3037">
            <v>20.237500000000001</v>
          </cell>
          <cell r="F3037">
            <v>22.927499999999998</v>
          </cell>
          <cell r="G3037">
            <v>19.397500000000001</v>
          </cell>
        </row>
        <row r="3038">
          <cell r="A3038">
            <v>43939</v>
          </cell>
          <cell r="B3038">
            <v>32.44</v>
          </cell>
          <cell r="C3038">
            <v>34.917499999999997</v>
          </cell>
          <cell r="D3038">
            <v>40.011249999999997</v>
          </cell>
          <cell r="E3038">
            <v>20.147500000000001</v>
          </cell>
          <cell r="F3038">
            <v>22.835000000000001</v>
          </cell>
          <cell r="G3038">
            <v>19.133749999999999</v>
          </cell>
        </row>
        <row r="3039">
          <cell r="A3039">
            <v>43940</v>
          </cell>
          <cell r="B3039">
            <v>32.44</v>
          </cell>
          <cell r="C3039">
            <v>34.917499999999997</v>
          </cell>
          <cell r="D3039">
            <v>40.011249999999997</v>
          </cell>
          <cell r="E3039">
            <v>20.147500000000001</v>
          </cell>
          <cell r="F3039">
            <v>22.835000000000001</v>
          </cell>
          <cell r="G3039">
            <v>19.133749999999999</v>
          </cell>
        </row>
        <row r="3040">
          <cell r="A3040">
            <v>43941</v>
          </cell>
          <cell r="B3040">
            <v>32.35</v>
          </cell>
          <cell r="C3040">
            <v>34.92</v>
          </cell>
          <cell r="D3040">
            <v>40.18</v>
          </cell>
          <cell r="E3040">
            <v>20.12</v>
          </cell>
          <cell r="F3040">
            <v>22.85</v>
          </cell>
          <cell r="G3040">
            <v>19.329999999999998</v>
          </cell>
        </row>
        <row r="3041">
          <cell r="A3041">
            <v>43942</v>
          </cell>
          <cell r="B3041">
            <v>32.450000000000003</v>
          </cell>
          <cell r="C3041">
            <v>34.93</v>
          </cell>
          <cell r="D3041">
            <v>40.03</v>
          </cell>
          <cell r="E3041">
            <v>20.04</v>
          </cell>
          <cell r="F3041">
            <v>22.76</v>
          </cell>
          <cell r="G3041">
            <v>19.32</v>
          </cell>
        </row>
        <row r="3042">
          <cell r="A3042">
            <v>43943</v>
          </cell>
          <cell r="B3042">
            <v>32.369999999999997</v>
          </cell>
          <cell r="C3042">
            <v>34.93</v>
          </cell>
          <cell r="D3042">
            <v>39.590000000000003</v>
          </cell>
          <cell r="E3042">
            <v>19.989999999999998</v>
          </cell>
          <cell r="F3042">
            <v>22.66</v>
          </cell>
          <cell r="G3042">
            <v>19.2</v>
          </cell>
        </row>
        <row r="3043">
          <cell r="A3043">
            <v>43944</v>
          </cell>
          <cell r="B3043">
            <v>32.18</v>
          </cell>
          <cell r="C3043">
            <v>34.590000000000003</v>
          </cell>
          <cell r="D3043">
            <v>39.479999999999997</v>
          </cell>
          <cell r="E3043">
            <v>19.920000000000002</v>
          </cell>
          <cell r="F3043">
            <v>22.55</v>
          </cell>
          <cell r="G3043">
            <v>18.989999999999998</v>
          </cell>
        </row>
        <row r="3044">
          <cell r="A3044">
            <v>43945</v>
          </cell>
          <cell r="B3044">
            <v>32.270000000000003</v>
          </cell>
          <cell r="C3044">
            <v>34.527500000000003</v>
          </cell>
          <cell r="D3044">
            <v>39.664999999999999</v>
          </cell>
          <cell r="E3044">
            <v>20.12</v>
          </cell>
          <cell r="F3044">
            <v>22.772500000000001</v>
          </cell>
          <cell r="G3044">
            <v>19.215</v>
          </cell>
        </row>
        <row r="3045">
          <cell r="A3045">
            <v>43946</v>
          </cell>
          <cell r="B3045">
            <v>32.299999999999997</v>
          </cell>
          <cell r="C3045">
            <v>34.521250000000002</v>
          </cell>
          <cell r="D3045">
            <v>39.44</v>
          </cell>
          <cell r="E3045">
            <v>20.162500000000001</v>
          </cell>
          <cell r="F3045">
            <v>22.732500000000002</v>
          </cell>
          <cell r="G3045">
            <v>19.0825</v>
          </cell>
        </row>
        <row r="3046">
          <cell r="A3046">
            <v>43947</v>
          </cell>
          <cell r="B3046">
            <v>32.299999999999997</v>
          </cell>
          <cell r="C3046">
            <v>34.521250000000002</v>
          </cell>
          <cell r="D3046">
            <v>39.44</v>
          </cell>
          <cell r="E3046">
            <v>20.162500000000001</v>
          </cell>
          <cell r="F3046">
            <v>22.732500000000002</v>
          </cell>
          <cell r="G3046">
            <v>19.0825</v>
          </cell>
        </row>
        <row r="3047">
          <cell r="A3047">
            <v>43948</v>
          </cell>
          <cell r="B3047">
            <v>32.28</v>
          </cell>
          <cell r="C3047">
            <v>34.729999999999997</v>
          </cell>
          <cell r="D3047">
            <v>39.76</v>
          </cell>
          <cell r="E3047">
            <v>20.350000000000001</v>
          </cell>
          <cell r="F3047">
            <v>22.76</v>
          </cell>
          <cell r="G3047">
            <v>19.37</v>
          </cell>
        </row>
        <row r="3048">
          <cell r="A3048">
            <v>43949</v>
          </cell>
          <cell r="B3048">
            <v>32.340000000000003</v>
          </cell>
          <cell r="C3048">
            <v>34.83</v>
          </cell>
          <cell r="D3048">
            <v>39.99</v>
          </cell>
          <cell r="E3048">
            <v>20.5</v>
          </cell>
          <cell r="F3048">
            <v>22.9</v>
          </cell>
          <cell r="G3048">
            <v>19.36</v>
          </cell>
        </row>
        <row r="3049">
          <cell r="A3049">
            <v>43950</v>
          </cell>
          <cell r="B3049">
            <v>32.26</v>
          </cell>
          <cell r="C3049">
            <v>34.78</v>
          </cell>
          <cell r="D3049">
            <v>40.01</v>
          </cell>
          <cell r="E3049">
            <v>20.63</v>
          </cell>
          <cell r="F3049">
            <v>22.96</v>
          </cell>
          <cell r="G3049">
            <v>19.55</v>
          </cell>
        </row>
        <row r="3050">
          <cell r="A3050">
            <v>43951</v>
          </cell>
          <cell r="B3050">
            <v>32.25</v>
          </cell>
          <cell r="C3050">
            <v>34.81</v>
          </cell>
          <cell r="D3050">
            <v>39.950000000000003</v>
          </cell>
          <cell r="E3050">
            <v>20.7</v>
          </cell>
          <cell r="F3050">
            <v>23.08</v>
          </cell>
          <cell r="G3050">
            <v>19.62</v>
          </cell>
        </row>
        <row r="3051">
          <cell r="A3051">
            <v>43952</v>
          </cell>
          <cell r="B3051">
            <v>32.19</v>
          </cell>
          <cell r="C3051">
            <v>34.76</v>
          </cell>
          <cell r="D3051">
            <v>39.78</v>
          </cell>
          <cell r="E3051">
            <v>20.73</v>
          </cell>
          <cell r="F3051">
            <v>23.02</v>
          </cell>
          <cell r="G3051">
            <v>19.5</v>
          </cell>
        </row>
        <row r="3052">
          <cell r="A3052">
            <v>43953</v>
          </cell>
          <cell r="B3052">
            <v>32.19</v>
          </cell>
          <cell r="C3052">
            <v>34.76</v>
          </cell>
          <cell r="D3052">
            <v>39.78</v>
          </cell>
          <cell r="E3052">
            <v>20.73</v>
          </cell>
          <cell r="F3052">
            <v>23.02</v>
          </cell>
          <cell r="G3052">
            <v>19.5</v>
          </cell>
        </row>
        <row r="3053">
          <cell r="A3053">
            <v>43954</v>
          </cell>
          <cell r="B3053">
            <v>32.19</v>
          </cell>
          <cell r="C3053">
            <v>34.76</v>
          </cell>
          <cell r="D3053">
            <v>39.78</v>
          </cell>
          <cell r="E3053">
            <v>20.73</v>
          </cell>
          <cell r="F3053">
            <v>23.02</v>
          </cell>
          <cell r="G3053">
            <v>19.5</v>
          </cell>
        </row>
        <row r="3054">
          <cell r="A3054">
            <v>43955</v>
          </cell>
          <cell r="B3054">
            <v>32.19</v>
          </cell>
          <cell r="C3054">
            <v>34.76</v>
          </cell>
          <cell r="D3054">
            <v>39.78</v>
          </cell>
          <cell r="E3054">
            <v>20.73</v>
          </cell>
          <cell r="F3054">
            <v>23.02</v>
          </cell>
          <cell r="G3054">
            <v>19.5</v>
          </cell>
        </row>
        <row r="3055">
          <cell r="A3055">
            <v>43956</v>
          </cell>
          <cell r="B3055">
            <v>32.22</v>
          </cell>
          <cell r="C3055">
            <v>34.94</v>
          </cell>
          <cell r="D3055">
            <v>39.96</v>
          </cell>
          <cell r="E3055">
            <v>20.399999999999999</v>
          </cell>
          <cell r="F3055">
            <v>22.76</v>
          </cell>
          <cell r="G3055">
            <v>19.43</v>
          </cell>
        </row>
        <row r="3056">
          <cell r="A3056">
            <v>43957</v>
          </cell>
          <cell r="B3056">
            <v>32.26</v>
          </cell>
          <cell r="C3056">
            <v>34.86</v>
          </cell>
          <cell r="D3056">
            <v>39.770000000000003</v>
          </cell>
          <cell r="E3056">
            <v>20.37</v>
          </cell>
          <cell r="F3056">
            <v>22.74</v>
          </cell>
          <cell r="G3056">
            <v>19.25</v>
          </cell>
        </row>
        <row r="3057">
          <cell r="A3057">
            <v>43958</v>
          </cell>
          <cell r="B3057">
            <v>32.29</v>
          </cell>
          <cell r="C3057">
            <v>34.65</v>
          </cell>
          <cell r="D3057">
            <v>39.58</v>
          </cell>
          <cell r="E3057">
            <v>20.28</v>
          </cell>
          <cell r="F3057">
            <v>22.69</v>
          </cell>
          <cell r="G3057">
            <v>19.34</v>
          </cell>
        </row>
        <row r="3058">
          <cell r="A3058">
            <v>43959</v>
          </cell>
          <cell r="B3058">
            <v>32.1</v>
          </cell>
          <cell r="C3058">
            <v>34.590000000000003</v>
          </cell>
          <cell r="D3058">
            <v>39.590000000000003</v>
          </cell>
          <cell r="E3058">
            <v>20.56</v>
          </cell>
          <cell r="F3058">
            <v>22.89</v>
          </cell>
          <cell r="G3058">
            <v>19.52</v>
          </cell>
        </row>
        <row r="3059">
          <cell r="A3059">
            <v>43960</v>
          </cell>
          <cell r="B3059">
            <v>32.1</v>
          </cell>
          <cell r="C3059">
            <v>34.6</v>
          </cell>
          <cell r="D3059">
            <v>39.44</v>
          </cell>
          <cell r="E3059">
            <v>20.56</v>
          </cell>
          <cell r="F3059">
            <v>22.83</v>
          </cell>
          <cell r="G3059">
            <v>19.41</v>
          </cell>
        </row>
        <row r="3060">
          <cell r="A3060">
            <v>43961</v>
          </cell>
          <cell r="B3060">
            <v>32.1</v>
          </cell>
          <cell r="C3060">
            <v>34.6</v>
          </cell>
          <cell r="D3060">
            <v>39.44</v>
          </cell>
          <cell r="E3060">
            <v>20.56</v>
          </cell>
          <cell r="F3060">
            <v>22.83</v>
          </cell>
          <cell r="G3060">
            <v>19.41</v>
          </cell>
        </row>
        <row r="3061">
          <cell r="A3061">
            <v>43962</v>
          </cell>
          <cell r="B3061">
            <v>32.03</v>
          </cell>
          <cell r="C3061">
            <v>34.51</v>
          </cell>
          <cell r="D3061">
            <v>39.6</v>
          </cell>
          <cell r="E3061">
            <v>20.55</v>
          </cell>
          <cell r="F3061">
            <v>22.85</v>
          </cell>
          <cell r="G3061">
            <v>19.57</v>
          </cell>
        </row>
        <row r="3062">
          <cell r="A3062">
            <v>43963</v>
          </cell>
          <cell r="B3062">
            <v>32.03</v>
          </cell>
          <cell r="C3062">
            <v>34.35</v>
          </cell>
          <cell r="D3062">
            <v>39.24</v>
          </cell>
          <cell r="E3062">
            <v>20.239999999999998</v>
          </cell>
          <cell r="F3062">
            <v>22.65</v>
          </cell>
          <cell r="G3062">
            <v>19.309999999999999</v>
          </cell>
        </row>
        <row r="3063">
          <cell r="A3063">
            <v>43964</v>
          </cell>
          <cell r="B3063">
            <v>31.92</v>
          </cell>
          <cell r="C3063">
            <v>34.409999999999997</v>
          </cell>
          <cell r="D3063">
            <v>38.950000000000003</v>
          </cell>
          <cell r="E3063">
            <v>20.25</v>
          </cell>
          <cell r="F3063">
            <v>22.55</v>
          </cell>
          <cell r="G3063">
            <v>19.23</v>
          </cell>
        </row>
        <row r="3064">
          <cell r="A3064">
            <v>43965</v>
          </cell>
          <cell r="B3064">
            <v>31.92</v>
          </cell>
          <cell r="C3064">
            <v>34.33</v>
          </cell>
          <cell r="D3064">
            <v>38.869999999999997</v>
          </cell>
          <cell r="E3064">
            <v>20.22</v>
          </cell>
          <cell r="F3064">
            <v>22.49</v>
          </cell>
          <cell r="G3064">
            <v>18.97</v>
          </cell>
        </row>
        <row r="3065">
          <cell r="A3065">
            <v>43966</v>
          </cell>
          <cell r="B3065">
            <v>31.92</v>
          </cell>
          <cell r="C3065">
            <v>34.28</v>
          </cell>
          <cell r="D3065">
            <v>38.82</v>
          </cell>
          <cell r="E3065">
            <v>20.204999999999998</v>
          </cell>
          <cell r="F3065">
            <v>22.572500000000002</v>
          </cell>
          <cell r="G3065">
            <v>18.952500000000001</v>
          </cell>
        </row>
        <row r="3066">
          <cell r="A3066">
            <v>43967</v>
          </cell>
          <cell r="B3066">
            <v>31.93</v>
          </cell>
          <cell r="C3066">
            <v>34.293750000000003</v>
          </cell>
          <cell r="D3066">
            <v>38.65</v>
          </cell>
          <cell r="E3066">
            <v>20.232500000000002</v>
          </cell>
          <cell r="F3066">
            <v>22.53875</v>
          </cell>
          <cell r="G3066">
            <v>18.868749999999999</v>
          </cell>
        </row>
        <row r="3067">
          <cell r="A3067">
            <v>43968</v>
          </cell>
          <cell r="B3067">
            <v>31.93</v>
          </cell>
          <cell r="C3067">
            <v>34.293750000000003</v>
          </cell>
          <cell r="D3067">
            <v>38.65</v>
          </cell>
          <cell r="E3067">
            <v>20.232500000000002</v>
          </cell>
          <cell r="F3067">
            <v>22.53875</v>
          </cell>
          <cell r="G3067">
            <v>18.868749999999999</v>
          </cell>
        </row>
        <row r="3068">
          <cell r="A3068">
            <v>43969</v>
          </cell>
          <cell r="B3068">
            <v>31.9</v>
          </cell>
          <cell r="C3068">
            <v>34.31</v>
          </cell>
          <cell r="D3068">
            <v>38.409999999999997</v>
          </cell>
          <cell r="E3068">
            <v>20.16</v>
          </cell>
          <cell r="F3068">
            <v>22.47</v>
          </cell>
          <cell r="G3068">
            <v>18.77</v>
          </cell>
        </row>
        <row r="3069">
          <cell r="A3069">
            <v>43970</v>
          </cell>
          <cell r="B3069">
            <v>31.8</v>
          </cell>
          <cell r="C3069">
            <v>34.479999999999997</v>
          </cell>
          <cell r="D3069">
            <v>38.590000000000003</v>
          </cell>
          <cell r="E3069">
            <v>20.38</v>
          </cell>
          <cell r="F3069">
            <v>22.64</v>
          </cell>
          <cell r="G3069">
            <v>18.989999999999998</v>
          </cell>
        </row>
        <row r="3070">
          <cell r="A3070">
            <v>43971</v>
          </cell>
          <cell r="B3070">
            <v>31.72</v>
          </cell>
          <cell r="C3070">
            <v>34.51</v>
          </cell>
          <cell r="D3070">
            <v>38.74</v>
          </cell>
          <cell r="E3070">
            <v>20.41</v>
          </cell>
          <cell r="F3070">
            <v>22.62</v>
          </cell>
          <cell r="G3070">
            <v>19.18</v>
          </cell>
        </row>
        <row r="3071">
          <cell r="A3071">
            <v>43972</v>
          </cell>
          <cell r="B3071">
            <v>31.69</v>
          </cell>
          <cell r="C3071">
            <v>34.54</v>
          </cell>
          <cell r="D3071">
            <v>38.51</v>
          </cell>
          <cell r="E3071">
            <v>20.440000000000001</v>
          </cell>
          <cell r="F3071">
            <v>22.59</v>
          </cell>
          <cell r="G3071">
            <v>19.21</v>
          </cell>
        </row>
        <row r="3072">
          <cell r="A3072">
            <v>43973</v>
          </cell>
          <cell r="B3072">
            <v>31.7</v>
          </cell>
          <cell r="C3072">
            <v>34.520000000000003</v>
          </cell>
          <cell r="D3072">
            <v>38.590000000000003</v>
          </cell>
          <cell r="E3072">
            <v>20.43</v>
          </cell>
          <cell r="F3072">
            <v>22.55</v>
          </cell>
          <cell r="G3072">
            <v>19.190000000000001</v>
          </cell>
        </row>
        <row r="3073">
          <cell r="A3073">
            <v>43974</v>
          </cell>
          <cell r="B3073">
            <v>31.76</v>
          </cell>
          <cell r="C3073">
            <v>34.44</v>
          </cell>
          <cell r="D3073">
            <v>38.340000000000003</v>
          </cell>
          <cell r="E3073">
            <v>20.32</v>
          </cell>
          <cell r="F3073">
            <v>22.45</v>
          </cell>
          <cell r="G3073">
            <v>19.11</v>
          </cell>
        </row>
        <row r="3074">
          <cell r="A3074">
            <v>43975</v>
          </cell>
          <cell r="B3074">
            <v>31.76</v>
          </cell>
          <cell r="C3074">
            <v>34.44</v>
          </cell>
          <cell r="D3074">
            <v>38.340000000000003</v>
          </cell>
          <cell r="E3074">
            <v>20.32</v>
          </cell>
          <cell r="F3074">
            <v>22.45</v>
          </cell>
          <cell r="G3074">
            <v>19.11</v>
          </cell>
        </row>
        <row r="3075">
          <cell r="A3075">
            <v>43976</v>
          </cell>
          <cell r="B3075">
            <v>31.76</v>
          </cell>
          <cell r="C3075">
            <v>34.4</v>
          </cell>
          <cell r="D3075">
            <v>38.5</v>
          </cell>
          <cell r="E3075">
            <v>20.34</v>
          </cell>
          <cell r="F3075">
            <v>22.53</v>
          </cell>
          <cell r="G3075">
            <v>19.13</v>
          </cell>
        </row>
        <row r="3076">
          <cell r="A3076">
            <v>43977</v>
          </cell>
          <cell r="B3076">
            <v>31.75</v>
          </cell>
          <cell r="C3076">
            <v>34.43</v>
          </cell>
          <cell r="D3076">
            <v>38.54</v>
          </cell>
          <cell r="E3076">
            <v>20.48</v>
          </cell>
          <cell r="F3076">
            <v>22.59</v>
          </cell>
          <cell r="G3076">
            <v>19.22</v>
          </cell>
        </row>
        <row r="3077">
          <cell r="A3077">
            <v>43978</v>
          </cell>
          <cell r="B3077">
            <v>31.72</v>
          </cell>
          <cell r="C3077">
            <v>34.590000000000003</v>
          </cell>
          <cell r="D3077">
            <v>38.86</v>
          </cell>
          <cell r="E3077">
            <v>20.71</v>
          </cell>
          <cell r="F3077">
            <v>22.84</v>
          </cell>
          <cell r="G3077">
            <v>19.440000000000001</v>
          </cell>
        </row>
        <row r="3078">
          <cell r="A3078">
            <v>43979</v>
          </cell>
          <cell r="B3078">
            <v>31.73</v>
          </cell>
          <cell r="C3078">
            <v>34.729999999999997</v>
          </cell>
          <cell r="D3078">
            <v>38.659999999999997</v>
          </cell>
          <cell r="E3078">
            <v>20.61</v>
          </cell>
          <cell r="F3078">
            <v>22.9</v>
          </cell>
          <cell r="G3078">
            <v>19.399999999999999</v>
          </cell>
        </row>
        <row r="3079">
          <cell r="A3079">
            <v>43980</v>
          </cell>
          <cell r="B3079">
            <v>31.7</v>
          </cell>
          <cell r="C3079">
            <v>34.9</v>
          </cell>
          <cell r="D3079">
            <v>38.799999999999997</v>
          </cell>
          <cell r="E3079">
            <v>20.64</v>
          </cell>
          <cell r="F3079">
            <v>22.81</v>
          </cell>
          <cell r="G3079">
            <v>19.43</v>
          </cell>
        </row>
        <row r="3080">
          <cell r="A3080">
            <v>43981</v>
          </cell>
          <cell r="B3080">
            <v>31.67</v>
          </cell>
          <cell r="C3080">
            <v>34.9</v>
          </cell>
          <cell r="D3080">
            <v>38.69</v>
          </cell>
          <cell r="E3080">
            <v>20.63</v>
          </cell>
          <cell r="F3080">
            <v>22.8</v>
          </cell>
          <cell r="G3080">
            <v>19.350000000000001</v>
          </cell>
        </row>
        <row r="3081">
          <cell r="A3081">
            <v>43982</v>
          </cell>
          <cell r="B3081">
            <v>31.67</v>
          </cell>
          <cell r="C3081">
            <v>34.9</v>
          </cell>
          <cell r="D3081">
            <v>38.69</v>
          </cell>
          <cell r="E3081">
            <v>20.63</v>
          </cell>
          <cell r="F3081">
            <v>22.8</v>
          </cell>
          <cell r="G3081">
            <v>19.350000000000001</v>
          </cell>
        </row>
        <row r="3082">
          <cell r="A3082">
            <v>43983</v>
          </cell>
          <cell r="B3082">
            <v>31.6</v>
          </cell>
          <cell r="C3082">
            <v>34.979999999999997</v>
          </cell>
          <cell r="D3082">
            <v>38.96</v>
          </cell>
          <cell r="E3082">
            <v>20.84</v>
          </cell>
          <cell r="F3082">
            <v>22.86</v>
          </cell>
          <cell r="G3082">
            <v>19.489999999999998</v>
          </cell>
        </row>
        <row r="3083">
          <cell r="A3083">
            <v>43984</v>
          </cell>
          <cell r="B3083">
            <v>31.46</v>
          </cell>
          <cell r="C3083">
            <v>34.799999999999997</v>
          </cell>
          <cell r="D3083">
            <v>38.96</v>
          </cell>
          <cell r="E3083">
            <v>20.97</v>
          </cell>
          <cell r="F3083">
            <v>23</v>
          </cell>
          <cell r="G3083">
            <v>19.489999999999998</v>
          </cell>
        </row>
        <row r="3084">
          <cell r="A3084">
            <v>43985</v>
          </cell>
          <cell r="B3084">
            <v>31.41</v>
          </cell>
          <cell r="C3084">
            <v>34.880000000000003</v>
          </cell>
          <cell r="D3084">
            <v>39.08</v>
          </cell>
          <cell r="E3084">
            <v>21.16</v>
          </cell>
          <cell r="F3084">
            <v>23.05</v>
          </cell>
          <cell r="G3084">
            <v>19.559999999999999</v>
          </cell>
        </row>
        <row r="3085">
          <cell r="A3085">
            <v>43986</v>
          </cell>
          <cell r="B3085">
            <v>31.49</v>
          </cell>
          <cell r="C3085">
            <v>35.11</v>
          </cell>
          <cell r="D3085">
            <v>39.24</v>
          </cell>
          <cell r="E3085">
            <v>21.33</v>
          </cell>
          <cell r="F3085">
            <v>23.12</v>
          </cell>
          <cell r="G3085">
            <v>20</v>
          </cell>
        </row>
        <row r="3086">
          <cell r="A3086">
            <v>43987</v>
          </cell>
          <cell r="B3086">
            <v>31.38</v>
          </cell>
          <cell r="C3086">
            <v>35.35</v>
          </cell>
          <cell r="D3086">
            <v>39.26</v>
          </cell>
          <cell r="E3086">
            <v>21.39</v>
          </cell>
          <cell r="F3086">
            <v>23.05</v>
          </cell>
          <cell r="G3086">
            <v>20.09</v>
          </cell>
        </row>
        <row r="3087">
          <cell r="A3087">
            <v>43988</v>
          </cell>
          <cell r="B3087">
            <v>31.33</v>
          </cell>
          <cell r="C3087">
            <v>35.409999999999997</v>
          </cell>
          <cell r="D3087">
            <v>39.46</v>
          </cell>
          <cell r="E3087">
            <v>21.55</v>
          </cell>
          <cell r="F3087">
            <v>23.05</v>
          </cell>
          <cell r="G3087">
            <v>20.12</v>
          </cell>
        </row>
        <row r="3088">
          <cell r="A3088">
            <v>43989</v>
          </cell>
          <cell r="B3088">
            <v>31.33</v>
          </cell>
          <cell r="C3088">
            <v>35.409999999999997</v>
          </cell>
          <cell r="D3088">
            <v>39.46</v>
          </cell>
          <cell r="E3088">
            <v>21.55</v>
          </cell>
          <cell r="F3088">
            <v>23.05</v>
          </cell>
          <cell r="G3088">
            <v>20.12</v>
          </cell>
        </row>
        <row r="3089">
          <cell r="A3089">
            <v>43990</v>
          </cell>
          <cell r="B3089">
            <v>31.33</v>
          </cell>
          <cell r="C3089">
            <v>35.18</v>
          </cell>
          <cell r="D3089">
            <v>39.57</v>
          </cell>
          <cell r="E3089">
            <v>21.49</v>
          </cell>
          <cell r="F3089">
            <v>23.15</v>
          </cell>
          <cell r="G3089">
            <v>20.22</v>
          </cell>
        </row>
        <row r="3090">
          <cell r="A3090">
            <v>43991</v>
          </cell>
          <cell r="B3090">
            <v>31.23</v>
          </cell>
          <cell r="C3090">
            <v>35.04</v>
          </cell>
          <cell r="D3090">
            <v>39.51</v>
          </cell>
          <cell r="E3090">
            <v>21.47</v>
          </cell>
          <cell r="F3090">
            <v>23.14</v>
          </cell>
          <cell r="G3090">
            <v>20.23</v>
          </cell>
        </row>
        <row r="3091">
          <cell r="A3091">
            <v>43992</v>
          </cell>
          <cell r="B3091">
            <v>31.12</v>
          </cell>
          <cell r="C3091">
            <v>35.1</v>
          </cell>
          <cell r="D3091">
            <v>39.409999999999997</v>
          </cell>
          <cell r="E3091">
            <v>21.29</v>
          </cell>
          <cell r="F3091">
            <v>23.03</v>
          </cell>
          <cell r="G3091">
            <v>20.07</v>
          </cell>
        </row>
        <row r="3092">
          <cell r="A3092">
            <v>43993</v>
          </cell>
          <cell r="B3092">
            <v>30.8</v>
          </cell>
          <cell r="C3092">
            <v>34.85</v>
          </cell>
          <cell r="D3092">
            <v>39.01</v>
          </cell>
          <cell r="E3092">
            <v>21.13</v>
          </cell>
          <cell r="F3092">
            <v>22.77</v>
          </cell>
          <cell r="G3092">
            <v>19.91</v>
          </cell>
        </row>
        <row r="3093">
          <cell r="A3093">
            <v>43994</v>
          </cell>
          <cell r="B3093">
            <v>31</v>
          </cell>
          <cell r="C3093">
            <v>34.770000000000003</v>
          </cell>
          <cell r="D3093">
            <v>38.69</v>
          </cell>
          <cell r="E3093">
            <v>20.72</v>
          </cell>
          <cell r="F3093">
            <v>22.52</v>
          </cell>
          <cell r="G3093">
            <v>19.63</v>
          </cell>
        </row>
        <row r="3094">
          <cell r="A3094">
            <v>43995</v>
          </cell>
          <cell r="B3094">
            <v>30.82</v>
          </cell>
          <cell r="C3094">
            <v>34.75</v>
          </cell>
          <cell r="D3094">
            <v>38.729999999999997</v>
          </cell>
          <cell r="E3094">
            <v>20.92</v>
          </cell>
          <cell r="F3094">
            <v>22.57</v>
          </cell>
          <cell r="G3094">
            <v>19.7</v>
          </cell>
        </row>
        <row r="3095">
          <cell r="A3095">
            <v>43996</v>
          </cell>
          <cell r="B3095">
            <v>30.82</v>
          </cell>
          <cell r="C3095">
            <v>34.75</v>
          </cell>
          <cell r="D3095">
            <v>38.729999999999997</v>
          </cell>
          <cell r="E3095">
            <v>20.92</v>
          </cell>
          <cell r="F3095">
            <v>22.57</v>
          </cell>
          <cell r="G3095">
            <v>19.7</v>
          </cell>
        </row>
        <row r="3096">
          <cell r="A3096">
            <v>43997</v>
          </cell>
          <cell r="B3096">
            <v>30.85</v>
          </cell>
          <cell r="C3096">
            <v>34.51</v>
          </cell>
          <cell r="D3096">
            <v>38.36</v>
          </cell>
          <cell r="E3096">
            <v>20.67</v>
          </cell>
          <cell r="F3096">
            <v>22.46</v>
          </cell>
          <cell r="G3096">
            <v>19.57</v>
          </cell>
        </row>
        <row r="3097">
          <cell r="A3097">
            <v>43998</v>
          </cell>
          <cell r="B3097">
            <v>30.85</v>
          </cell>
          <cell r="C3097">
            <v>34.770000000000003</v>
          </cell>
          <cell r="D3097">
            <v>38.75</v>
          </cell>
          <cell r="E3097">
            <v>21.04</v>
          </cell>
          <cell r="F3097">
            <v>22.6</v>
          </cell>
          <cell r="G3097">
            <v>19.809999999999999</v>
          </cell>
        </row>
        <row r="3098">
          <cell r="A3098">
            <v>43999</v>
          </cell>
          <cell r="B3098">
            <v>30.96</v>
          </cell>
          <cell r="C3098">
            <v>34.68</v>
          </cell>
          <cell r="D3098">
            <v>38.67</v>
          </cell>
          <cell r="E3098">
            <v>20.88</v>
          </cell>
          <cell r="F3098">
            <v>22.67</v>
          </cell>
          <cell r="G3098">
            <v>19.73</v>
          </cell>
        </row>
        <row r="3099">
          <cell r="A3099">
            <v>44000</v>
          </cell>
          <cell r="B3099">
            <v>30.99</v>
          </cell>
          <cell r="C3099">
            <v>34.619999999999997</v>
          </cell>
          <cell r="D3099">
            <v>38.630000000000003</v>
          </cell>
          <cell r="E3099">
            <v>20.86</v>
          </cell>
          <cell r="F3099">
            <v>22.63</v>
          </cell>
          <cell r="G3099">
            <v>19.72</v>
          </cell>
        </row>
        <row r="3100">
          <cell r="A3100">
            <v>44001</v>
          </cell>
          <cell r="B3100">
            <v>30.91</v>
          </cell>
          <cell r="C3100">
            <v>34.43</v>
          </cell>
          <cell r="D3100">
            <v>38.17</v>
          </cell>
          <cell r="E3100">
            <v>20.82</v>
          </cell>
          <cell r="F3100">
            <v>22.55</v>
          </cell>
          <cell r="G3100">
            <v>19.62</v>
          </cell>
        </row>
        <row r="3101">
          <cell r="A3101">
            <v>44002</v>
          </cell>
          <cell r="B3101">
            <v>30.84</v>
          </cell>
          <cell r="C3101">
            <v>34.39</v>
          </cell>
          <cell r="D3101">
            <v>38.06</v>
          </cell>
          <cell r="E3101">
            <v>20.81</v>
          </cell>
          <cell r="F3101">
            <v>22.52</v>
          </cell>
          <cell r="G3101">
            <v>19.559999999999999</v>
          </cell>
        </row>
        <row r="3102">
          <cell r="A3102">
            <v>44003</v>
          </cell>
          <cell r="B3102">
            <v>30.84</v>
          </cell>
          <cell r="C3102">
            <v>34.39</v>
          </cell>
          <cell r="D3102">
            <v>38.06</v>
          </cell>
          <cell r="E3102">
            <v>20.81</v>
          </cell>
          <cell r="F3102">
            <v>22.52</v>
          </cell>
          <cell r="G3102">
            <v>19.559999999999999</v>
          </cell>
        </row>
        <row r="3103">
          <cell r="A3103">
            <v>44004</v>
          </cell>
          <cell r="B3103">
            <v>30.84</v>
          </cell>
          <cell r="C3103">
            <v>34.29</v>
          </cell>
          <cell r="D3103">
            <v>37.9</v>
          </cell>
          <cell r="E3103">
            <v>20.72</v>
          </cell>
          <cell r="F3103">
            <v>22.5</v>
          </cell>
          <cell r="G3103">
            <v>19.579999999999998</v>
          </cell>
        </row>
        <row r="3104">
          <cell r="A3104">
            <v>44005</v>
          </cell>
          <cell r="B3104">
            <v>30.86</v>
          </cell>
          <cell r="C3104">
            <v>34.47</v>
          </cell>
          <cell r="D3104">
            <v>38.17</v>
          </cell>
          <cell r="E3104">
            <v>20.8</v>
          </cell>
          <cell r="F3104">
            <v>22.58</v>
          </cell>
          <cell r="G3104">
            <v>19.670000000000002</v>
          </cell>
        </row>
        <row r="3105">
          <cell r="A3105">
            <v>44006</v>
          </cell>
          <cell r="B3105">
            <v>30.71</v>
          </cell>
          <cell r="C3105">
            <v>34.56</v>
          </cell>
          <cell r="D3105">
            <v>38.28</v>
          </cell>
          <cell r="E3105">
            <v>21.01</v>
          </cell>
          <cell r="F3105">
            <v>22.52</v>
          </cell>
          <cell r="G3105">
            <v>19.79</v>
          </cell>
        </row>
        <row r="3106">
          <cell r="A3106">
            <v>44007</v>
          </cell>
          <cell r="B3106">
            <v>30.77</v>
          </cell>
          <cell r="C3106">
            <v>34.42</v>
          </cell>
          <cell r="D3106">
            <v>37.97</v>
          </cell>
          <cell r="E3106">
            <v>20.75</v>
          </cell>
          <cell r="F3106">
            <v>22.37</v>
          </cell>
          <cell r="G3106">
            <v>19.53</v>
          </cell>
        </row>
        <row r="3107">
          <cell r="A3107">
            <v>44008</v>
          </cell>
          <cell r="B3107">
            <v>30.72</v>
          </cell>
          <cell r="C3107">
            <v>34.25</v>
          </cell>
          <cell r="D3107">
            <v>37.94</v>
          </cell>
          <cell r="E3107">
            <v>20.77</v>
          </cell>
          <cell r="F3107">
            <v>22.35</v>
          </cell>
          <cell r="G3107">
            <v>19.52</v>
          </cell>
        </row>
        <row r="3108">
          <cell r="A3108">
            <v>44009</v>
          </cell>
          <cell r="B3108">
            <v>30.77</v>
          </cell>
          <cell r="C3108">
            <v>34.299999999999997</v>
          </cell>
          <cell r="D3108">
            <v>37.979999999999997</v>
          </cell>
          <cell r="E3108">
            <v>20.82</v>
          </cell>
          <cell r="F3108">
            <v>22.37</v>
          </cell>
          <cell r="G3108">
            <v>19.559999999999999</v>
          </cell>
        </row>
        <row r="3109">
          <cell r="A3109">
            <v>44010</v>
          </cell>
          <cell r="B3109">
            <v>30.77</v>
          </cell>
          <cell r="C3109">
            <v>34.299999999999997</v>
          </cell>
          <cell r="D3109">
            <v>37.979999999999997</v>
          </cell>
          <cell r="E3109">
            <v>20.82</v>
          </cell>
          <cell r="F3109">
            <v>22.37</v>
          </cell>
          <cell r="G3109">
            <v>19.559999999999999</v>
          </cell>
        </row>
        <row r="3110">
          <cell r="A3110">
            <v>44011</v>
          </cell>
          <cell r="B3110">
            <v>30.75</v>
          </cell>
          <cell r="C3110">
            <v>34.35</v>
          </cell>
          <cell r="D3110">
            <v>37.78</v>
          </cell>
          <cell r="E3110">
            <v>20.76</v>
          </cell>
          <cell r="F3110">
            <v>22.35</v>
          </cell>
          <cell r="G3110">
            <v>19.55</v>
          </cell>
        </row>
        <row r="3111">
          <cell r="A3111">
            <v>44012</v>
          </cell>
          <cell r="B3111">
            <v>30.73</v>
          </cell>
          <cell r="C3111">
            <v>34.340000000000003</v>
          </cell>
          <cell r="D3111">
            <v>37.58</v>
          </cell>
          <cell r="E3111">
            <v>20.76</v>
          </cell>
          <cell r="F3111">
            <v>22.32</v>
          </cell>
          <cell r="G3111">
            <v>19.52</v>
          </cell>
        </row>
        <row r="3112">
          <cell r="A3112">
            <v>44013</v>
          </cell>
          <cell r="B3112">
            <v>30.8</v>
          </cell>
          <cell r="C3112">
            <v>34.4</v>
          </cell>
          <cell r="D3112">
            <v>37.909999999999997</v>
          </cell>
          <cell r="E3112">
            <v>20.91</v>
          </cell>
          <cell r="F3112">
            <v>22.54</v>
          </cell>
          <cell r="G3112">
            <v>19.68</v>
          </cell>
        </row>
        <row r="3113">
          <cell r="A3113">
            <v>44014</v>
          </cell>
          <cell r="B3113">
            <v>30.85</v>
          </cell>
          <cell r="C3113">
            <v>34.520000000000003</v>
          </cell>
          <cell r="D3113">
            <v>38.299999999999997</v>
          </cell>
          <cell r="E3113">
            <v>20.99</v>
          </cell>
          <cell r="F3113">
            <v>22.53</v>
          </cell>
          <cell r="G3113">
            <v>19.809999999999999</v>
          </cell>
        </row>
        <row r="3114">
          <cell r="A3114">
            <v>44015</v>
          </cell>
          <cell r="B3114">
            <v>30.96</v>
          </cell>
          <cell r="C3114">
            <v>34.61</v>
          </cell>
          <cell r="D3114">
            <v>38.39</v>
          </cell>
          <cell r="E3114">
            <v>21.08</v>
          </cell>
          <cell r="F3114">
            <v>22.66</v>
          </cell>
          <cell r="G3114">
            <v>19.95</v>
          </cell>
        </row>
        <row r="3115">
          <cell r="A3115">
            <v>44016</v>
          </cell>
          <cell r="B3115">
            <v>30.93</v>
          </cell>
          <cell r="C3115">
            <v>34.56</v>
          </cell>
          <cell r="D3115">
            <v>38.35</v>
          </cell>
          <cell r="E3115">
            <v>21.08</v>
          </cell>
          <cell r="F3115">
            <v>22.63</v>
          </cell>
          <cell r="G3115">
            <v>19.91</v>
          </cell>
        </row>
        <row r="3116">
          <cell r="A3116">
            <v>44017</v>
          </cell>
          <cell r="B3116">
            <v>30.93</v>
          </cell>
          <cell r="C3116">
            <v>34.56</v>
          </cell>
          <cell r="D3116">
            <v>38.35</v>
          </cell>
          <cell r="E3116">
            <v>21.08</v>
          </cell>
          <cell r="F3116">
            <v>22.63</v>
          </cell>
          <cell r="G3116">
            <v>19.91</v>
          </cell>
        </row>
        <row r="3117">
          <cell r="A3117">
            <v>44018</v>
          </cell>
          <cell r="B3117">
            <v>30.93</v>
          </cell>
          <cell r="C3117">
            <v>34.56</v>
          </cell>
          <cell r="D3117">
            <v>38.35</v>
          </cell>
          <cell r="E3117">
            <v>21.08</v>
          </cell>
          <cell r="F3117">
            <v>22.63</v>
          </cell>
          <cell r="G3117">
            <v>19.91</v>
          </cell>
        </row>
        <row r="3118">
          <cell r="A3118">
            <v>44019</v>
          </cell>
          <cell r="B3118">
            <v>30.88</v>
          </cell>
          <cell r="C3118">
            <v>34.76</v>
          </cell>
          <cell r="D3118">
            <v>38.380000000000003</v>
          </cell>
          <cell r="E3118">
            <v>21.17</v>
          </cell>
          <cell r="F3118">
            <v>22.64</v>
          </cell>
          <cell r="G3118">
            <v>20.07</v>
          </cell>
        </row>
        <row r="3119">
          <cell r="A3119">
            <v>44020</v>
          </cell>
          <cell r="B3119">
            <v>31.14</v>
          </cell>
          <cell r="C3119">
            <v>34.89</v>
          </cell>
          <cell r="D3119">
            <v>38.86</v>
          </cell>
          <cell r="E3119">
            <v>21.24</v>
          </cell>
          <cell r="F3119">
            <v>22.71</v>
          </cell>
          <cell r="G3119">
            <v>20.2</v>
          </cell>
        </row>
        <row r="3120">
          <cell r="A3120">
            <v>44021</v>
          </cell>
          <cell r="B3120">
            <v>30.99</v>
          </cell>
          <cell r="C3120">
            <v>34.909999999999997</v>
          </cell>
          <cell r="D3120">
            <v>38.85</v>
          </cell>
          <cell r="E3120">
            <v>21.26</v>
          </cell>
          <cell r="F3120">
            <v>22.75</v>
          </cell>
          <cell r="G3120">
            <v>20.149999999999999</v>
          </cell>
        </row>
        <row r="3121">
          <cell r="A3121">
            <v>44022</v>
          </cell>
          <cell r="B3121">
            <v>31.12</v>
          </cell>
          <cell r="C3121">
            <v>34.869999999999997</v>
          </cell>
          <cell r="D3121">
            <v>38.96</v>
          </cell>
          <cell r="E3121">
            <v>21.24</v>
          </cell>
          <cell r="F3121">
            <v>22.72</v>
          </cell>
          <cell r="G3121">
            <v>20.18</v>
          </cell>
        </row>
        <row r="3122">
          <cell r="A3122">
            <v>44023</v>
          </cell>
          <cell r="B3122">
            <v>31.14</v>
          </cell>
          <cell r="C3122">
            <v>34.96</v>
          </cell>
          <cell r="D3122">
            <v>39.04</v>
          </cell>
          <cell r="E3122">
            <v>21.29</v>
          </cell>
          <cell r="F3122">
            <v>22.7</v>
          </cell>
          <cell r="G3122">
            <v>20.2</v>
          </cell>
        </row>
        <row r="3123">
          <cell r="A3123">
            <v>44024</v>
          </cell>
          <cell r="B3123">
            <v>31.14</v>
          </cell>
          <cell r="C3123">
            <v>34.96</v>
          </cell>
          <cell r="D3123">
            <v>39.04</v>
          </cell>
          <cell r="E3123">
            <v>21.29</v>
          </cell>
          <cell r="F3123">
            <v>22.7</v>
          </cell>
          <cell r="G3123">
            <v>20.2</v>
          </cell>
        </row>
        <row r="3124">
          <cell r="A3124">
            <v>44025</v>
          </cell>
          <cell r="B3124">
            <v>31.11</v>
          </cell>
          <cell r="C3124">
            <v>35</v>
          </cell>
          <cell r="D3124">
            <v>39.119999999999997</v>
          </cell>
          <cell r="E3124">
            <v>21.28</v>
          </cell>
          <cell r="F3124">
            <v>22.73</v>
          </cell>
          <cell r="G3124">
            <v>20.29</v>
          </cell>
        </row>
        <row r="3125">
          <cell r="A3125">
            <v>44026</v>
          </cell>
          <cell r="B3125">
            <v>31.31</v>
          </cell>
          <cell r="C3125">
            <v>35.299999999999997</v>
          </cell>
          <cell r="D3125">
            <v>39.04</v>
          </cell>
          <cell r="E3125">
            <v>21.32</v>
          </cell>
          <cell r="F3125">
            <v>22.81</v>
          </cell>
          <cell r="G3125">
            <v>20.22</v>
          </cell>
        </row>
        <row r="3126">
          <cell r="A3126">
            <v>44027</v>
          </cell>
          <cell r="B3126">
            <v>31.29</v>
          </cell>
          <cell r="C3126">
            <v>35.5</v>
          </cell>
          <cell r="D3126">
            <v>39.14</v>
          </cell>
          <cell r="E3126">
            <v>21.53</v>
          </cell>
          <cell r="F3126">
            <v>22.85</v>
          </cell>
          <cell r="G3126">
            <v>20.29</v>
          </cell>
        </row>
        <row r="3127">
          <cell r="A3127">
            <v>44028</v>
          </cell>
          <cell r="B3127">
            <v>31.52</v>
          </cell>
          <cell r="C3127">
            <v>35.78</v>
          </cell>
          <cell r="D3127">
            <v>39.42</v>
          </cell>
          <cell r="E3127">
            <v>21.67</v>
          </cell>
          <cell r="F3127">
            <v>23.15</v>
          </cell>
          <cell r="G3127">
            <v>20.47</v>
          </cell>
        </row>
        <row r="3128">
          <cell r="A3128">
            <v>44029</v>
          </cell>
          <cell r="B3128">
            <v>31.55</v>
          </cell>
          <cell r="C3128">
            <v>35.700000000000003</v>
          </cell>
          <cell r="D3128">
            <v>39.409999999999997</v>
          </cell>
          <cell r="E3128">
            <v>21.64</v>
          </cell>
          <cell r="F3128">
            <v>23.06</v>
          </cell>
          <cell r="G3128">
            <v>20.420000000000002</v>
          </cell>
        </row>
        <row r="3129">
          <cell r="A3129">
            <v>44030</v>
          </cell>
          <cell r="B3129">
            <v>31.57</v>
          </cell>
          <cell r="C3129">
            <v>35.83</v>
          </cell>
          <cell r="D3129">
            <v>39.39</v>
          </cell>
          <cell r="E3129">
            <v>21.68</v>
          </cell>
          <cell r="F3129">
            <v>23.05</v>
          </cell>
          <cell r="G3129">
            <v>20.399999999999999</v>
          </cell>
        </row>
        <row r="3130">
          <cell r="A3130">
            <v>44031</v>
          </cell>
          <cell r="B3130">
            <v>31.57</v>
          </cell>
          <cell r="C3130">
            <v>35.83</v>
          </cell>
          <cell r="D3130">
            <v>39.39</v>
          </cell>
          <cell r="E3130">
            <v>21.68</v>
          </cell>
          <cell r="F3130">
            <v>23.05</v>
          </cell>
          <cell r="G3130">
            <v>20.399999999999999</v>
          </cell>
        </row>
        <row r="3131">
          <cell r="A3131">
            <v>44032</v>
          </cell>
          <cell r="B3131">
            <v>31.6</v>
          </cell>
          <cell r="C3131">
            <v>35.85</v>
          </cell>
          <cell r="D3131">
            <v>39.39</v>
          </cell>
          <cell r="E3131">
            <v>21.68</v>
          </cell>
          <cell r="F3131">
            <v>23.07</v>
          </cell>
          <cell r="G3131">
            <v>20.49</v>
          </cell>
        </row>
        <row r="3132">
          <cell r="A3132">
            <v>44033</v>
          </cell>
          <cell r="B3132">
            <v>31.6</v>
          </cell>
          <cell r="C3132">
            <v>35.99</v>
          </cell>
          <cell r="D3132">
            <v>39.83</v>
          </cell>
          <cell r="E3132">
            <v>21.84</v>
          </cell>
          <cell r="F3132">
            <v>23.2</v>
          </cell>
          <cell r="G3132">
            <v>20.58</v>
          </cell>
        </row>
        <row r="3133">
          <cell r="A3133">
            <v>44034</v>
          </cell>
          <cell r="B3133">
            <v>31.37</v>
          </cell>
          <cell r="C3133">
            <v>36</v>
          </cell>
          <cell r="D3133">
            <v>39.71</v>
          </cell>
          <cell r="E3133">
            <v>22.01</v>
          </cell>
          <cell r="F3133">
            <v>23.16</v>
          </cell>
          <cell r="G3133">
            <v>20.62</v>
          </cell>
        </row>
        <row r="3134">
          <cell r="A3134">
            <v>44035</v>
          </cell>
          <cell r="B3134">
            <v>31.45</v>
          </cell>
          <cell r="C3134">
            <v>36.18</v>
          </cell>
          <cell r="D3134">
            <v>39.82</v>
          </cell>
          <cell r="E3134">
            <v>22.06</v>
          </cell>
          <cell r="F3134">
            <v>23.27</v>
          </cell>
          <cell r="G3134">
            <v>20.73</v>
          </cell>
        </row>
        <row r="3135">
          <cell r="A3135">
            <v>44036</v>
          </cell>
          <cell r="B3135">
            <v>31.59</v>
          </cell>
          <cell r="C3135">
            <v>36.49</v>
          </cell>
          <cell r="D3135">
            <v>40.07</v>
          </cell>
          <cell r="E3135">
            <v>22.1</v>
          </cell>
          <cell r="F3135">
            <v>23.39</v>
          </cell>
          <cell r="G3135">
            <v>20.78</v>
          </cell>
        </row>
        <row r="3136">
          <cell r="A3136">
            <v>44037</v>
          </cell>
          <cell r="B3136">
            <v>31.55</v>
          </cell>
          <cell r="C3136">
            <v>36.380000000000003</v>
          </cell>
          <cell r="D3136">
            <v>39.93</v>
          </cell>
          <cell r="E3136">
            <v>21.96</v>
          </cell>
          <cell r="F3136">
            <v>23.3</v>
          </cell>
          <cell r="G3136">
            <v>20.64</v>
          </cell>
        </row>
        <row r="3137">
          <cell r="A3137">
            <v>44038</v>
          </cell>
          <cell r="B3137">
            <v>31.55</v>
          </cell>
          <cell r="C3137">
            <v>36.380000000000003</v>
          </cell>
          <cell r="D3137">
            <v>39.93</v>
          </cell>
          <cell r="E3137">
            <v>21.96</v>
          </cell>
          <cell r="F3137">
            <v>23.3</v>
          </cell>
          <cell r="G3137">
            <v>20.64</v>
          </cell>
        </row>
        <row r="3138">
          <cell r="A3138">
            <v>44039</v>
          </cell>
          <cell r="B3138">
            <v>31.55</v>
          </cell>
          <cell r="C3138">
            <v>36.380000000000003</v>
          </cell>
          <cell r="D3138">
            <v>39.93</v>
          </cell>
          <cell r="E3138">
            <v>21.96</v>
          </cell>
          <cell r="F3138">
            <v>23.3</v>
          </cell>
          <cell r="G3138">
            <v>20.64</v>
          </cell>
        </row>
        <row r="3139">
          <cell r="A3139">
            <v>44040</v>
          </cell>
          <cell r="B3139">
            <v>31.55</v>
          </cell>
          <cell r="C3139">
            <v>36.380000000000003</v>
          </cell>
          <cell r="D3139">
            <v>39.93</v>
          </cell>
          <cell r="E3139">
            <v>21.96</v>
          </cell>
          <cell r="F3139">
            <v>23.3</v>
          </cell>
          <cell r="G3139">
            <v>20.64</v>
          </cell>
        </row>
        <row r="3140">
          <cell r="A3140">
            <v>44041</v>
          </cell>
          <cell r="B3140">
            <v>31.38</v>
          </cell>
          <cell r="C3140">
            <v>36.590000000000003</v>
          </cell>
          <cell r="D3140">
            <v>40.340000000000003</v>
          </cell>
          <cell r="E3140">
            <v>22.09</v>
          </cell>
          <cell r="F3140">
            <v>23.27</v>
          </cell>
          <cell r="G3140">
            <v>20.67</v>
          </cell>
        </row>
        <row r="3141">
          <cell r="A3141">
            <v>44042</v>
          </cell>
          <cell r="B3141">
            <v>31.27</v>
          </cell>
          <cell r="C3141">
            <v>36.6</v>
          </cell>
          <cell r="D3141">
            <v>40.369999999999997</v>
          </cell>
          <cell r="E3141">
            <v>22.06</v>
          </cell>
          <cell r="F3141">
            <v>23.26</v>
          </cell>
          <cell r="G3141">
            <v>20.6</v>
          </cell>
        </row>
        <row r="3142">
          <cell r="A3142">
            <v>44043</v>
          </cell>
          <cell r="B3142">
            <v>31.09</v>
          </cell>
          <cell r="C3142">
            <v>36.78</v>
          </cell>
          <cell r="D3142">
            <v>40.619999999999997</v>
          </cell>
          <cell r="E3142">
            <v>22.04</v>
          </cell>
          <cell r="F3142">
            <v>22.99</v>
          </cell>
          <cell r="G3142">
            <v>20.61</v>
          </cell>
        </row>
        <row r="3143">
          <cell r="A3143">
            <v>44044</v>
          </cell>
          <cell r="B3143">
            <v>31.06</v>
          </cell>
          <cell r="C3143">
            <v>36.65</v>
          </cell>
          <cell r="D3143">
            <v>40.49</v>
          </cell>
          <cell r="E3143">
            <v>21.97</v>
          </cell>
          <cell r="F3143">
            <v>22.96</v>
          </cell>
          <cell r="G3143">
            <v>20.49</v>
          </cell>
        </row>
        <row r="3144">
          <cell r="A3144">
            <v>44045</v>
          </cell>
          <cell r="B3144">
            <v>31.06</v>
          </cell>
          <cell r="C3144">
            <v>36.65</v>
          </cell>
          <cell r="D3144">
            <v>40.49</v>
          </cell>
          <cell r="E3144">
            <v>21.97</v>
          </cell>
          <cell r="F3144">
            <v>22.96</v>
          </cell>
          <cell r="G3144">
            <v>20.49</v>
          </cell>
        </row>
        <row r="3145">
          <cell r="A3145">
            <v>44046</v>
          </cell>
          <cell r="B3145">
            <v>31.08</v>
          </cell>
          <cell r="C3145">
            <v>36.33</v>
          </cell>
          <cell r="D3145">
            <v>40.44</v>
          </cell>
          <cell r="E3145">
            <v>21.8</v>
          </cell>
          <cell r="F3145">
            <v>23.02</v>
          </cell>
          <cell r="G3145">
            <v>20.38</v>
          </cell>
        </row>
        <row r="3146">
          <cell r="A3146">
            <v>44047</v>
          </cell>
          <cell r="B3146">
            <v>31.01</v>
          </cell>
          <cell r="C3146">
            <v>36.25</v>
          </cell>
          <cell r="D3146">
            <v>40.31</v>
          </cell>
          <cell r="E3146">
            <v>21.71</v>
          </cell>
          <cell r="F3146">
            <v>22.98</v>
          </cell>
          <cell r="G3146">
            <v>20.29</v>
          </cell>
        </row>
        <row r="3147">
          <cell r="A3147">
            <v>44048</v>
          </cell>
          <cell r="B3147">
            <v>30.88</v>
          </cell>
          <cell r="C3147">
            <v>36.270000000000003</v>
          </cell>
          <cell r="D3147">
            <v>40.17</v>
          </cell>
          <cell r="E3147">
            <v>21.79</v>
          </cell>
          <cell r="F3147">
            <v>23.05</v>
          </cell>
          <cell r="G3147">
            <v>20.3</v>
          </cell>
        </row>
        <row r="3148">
          <cell r="A3148">
            <v>44049</v>
          </cell>
          <cell r="B3148">
            <v>30.91</v>
          </cell>
          <cell r="C3148">
            <v>36.49</v>
          </cell>
          <cell r="D3148">
            <v>40.369999999999997</v>
          </cell>
          <cell r="E3148">
            <v>21.87</v>
          </cell>
          <cell r="F3148">
            <v>23.1</v>
          </cell>
          <cell r="G3148">
            <v>20.32</v>
          </cell>
        </row>
        <row r="3149">
          <cell r="A3149">
            <v>44050</v>
          </cell>
          <cell r="B3149">
            <v>31.01</v>
          </cell>
          <cell r="C3149">
            <v>36.61</v>
          </cell>
          <cell r="D3149">
            <v>40.5</v>
          </cell>
          <cell r="E3149">
            <v>22.02</v>
          </cell>
          <cell r="F3149">
            <v>23.08</v>
          </cell>
          <cell r="G3149">
            <v>20.51</v>
          </cell>
        </row>
        <row r="3150">
          <cell r="A3150">
            <v>44051</v>
          </cell>
          <cell r="B3150">
            <v>31.02</v>
          </cell>
          <cell r="C3150">
            <v>36.549999999999997</v>
          </cell>
          <cell r="D3150">
            <v>40.5</v>
          </cell>
          <cell r="E3150">
            <v>22</v>
          </cell>
          <cell r="F3150">
            <v>23.05</v>
          </cell>
          <cell r="G3150">
            <v>20.440000000000001</v>
          </cell>
        </row>
        <row r="3151">
          <cell r="A3151">
            <v>44052</v>
          </cell>
          <cell r="B3151">
            <v>31.02</v>
          </cell>
          <cell r="C3151">
            <v>36.549999999999997</v>
          </cell>
          <cell r="D3151">
            <v>40.5</v>
          </cell>
          <cell r="E3151">
            <v>22</v>
          </cell>
          <cell r="F3151">
            <v>23.05</v>
          </cell>
          <cell r="G3151">
            <v>20.440000000000001</v>
          </cell>
        </row>
        <row r="3152">
          <cell r="A3152">
            <v>44053</v>
          </cell>
          <cell r="B3152">
            <v>31.02</v>
          </cell>
          <cell r="C3152">
            <v>36.549999999999997</v>
          </cell>
          <cell r="D3152">
            <v>40.5</v>
          </cell>
          <cell r="E3152">
            <v>22</v>
          </cell>
          <cell r="F3152">
            <v>23.05</v>
          </cell>
          <cell r="G3152">
            <v>20.440000000000001</v>
          </cell>
        </row>
        <row r="3153">
          <cell r="A3153">
            <v>44054</v>
          </cell>
          <cell r="B3153">
            <v>31.02</v>
          </cell>
          <cell r="C3153">
            <v>36.549999999999997</v>
          </cell>
          <cell r="D3153">
            <v>40.5</v>
          </cell>
          <cell r="E3153">
            <v>22</v>
          </cell>
          <cell r="F3153">
            <v>23.05</v>
          </cell>
          <cell r="G3153">
            <v>20.440000000000001</v>
          </cell>
        </row>
        <row r="3154">
          <cell r="A3154">
            <v>44055</v>
          </cell>
          <cell r="B3154">
            <v>31.02</v>
          </cell>
          <cell r="C3154">
            <v>36.549999999999997</v>
          </cell>
          <cell r="D3154">
            <v>40.5</v>
          </cell>
          <cell r="E3154">
            <v>22</v>
          </cell>
          <cell r="F3154">
            <v>23.05</v>
          </cell>
          <cell r="G3154">
            <v>20.440000000000001</v>
          </cell>
        </row>
        <row r="3155">
          <cell r="A3155">
            <v>44056</v>
          </cell>
          <cell r="B3155">
            <v>30.89</v>
          </cell>
          <cell r="C3155">
            <v>36.28</v>
          </cell>
          <cell r="D3155">
            <v>40.130000000000003</v>
          </cell>
          <cell r="E3155">
            <v>21.78</v>
          </cell>
          <cell r="F3155">
            <v>23.15</v>
          </cell>
          <cell r="G3155">
            <v>20.12</v>
          </cell>
        </row>
        <row r="3156">
          <cell r="A3156">
            <v>44057</v>
          </cell>
          <cell r="B3156">
            <v>30.89</v>
          </cell>
          <cell r="C3156">
            <v>36.26</v>
          </cell>
          <cell r="D3156">
            <v>40.1</v>
          </cell>
          <cell r="E3156">
            <v>21.67</v>
          </cell>
          <cell r="F3156">
            <v>23.16</v>
          </cell>
          <cell r="G3156">
            <v>19.98</v>
          </cell>
        </row>
        <row r="3157">
          <cell r="A3157">
            <v>44058</v>
          </cell>
          <cell r="B3157">
            <v>30.95</v>
          </cell>
          <cell r="C3157">
            <v>36.35</v>
          </cell>
          <cell r="D3157">
            <v>40.299999999999997</v>
          </cell>
          <cell r="E3157">
            <v>21.75</v>
          </cell>
          <cell r="F3157">
            <v>23.2</v>
          </cell>
          <cell r="G3157">
            <v>19.97</v>
          </cell>
        </row>
        <row r="3158">
          <cell r="A3158">
            <v>44059</v>
          </cell>
          <cell r="B3158">
            <v>30.95</v>
          </cell>
          <cell r="C3158">
            <v>36.35</v>
          </cell>
          <cell r="D3158">
            <v>40.299999999999997</v>
          </cell>
          <cell r="E3158">
            <v>21.75</v>
          </cell>
          <cell r="F3158">
            <v>23.2</v>
          </cell>
          <cell r="G3158">
            <v>19.97</v>
          </cell>
        </row>
        <row r="3159">
          <cell r="A3159">
            <v>44060</v>
          </cell>
          <cell r="B3159">
            <v>30.94</v>
          </cell>
          <cell r="C3159">
            <v>36.450000000000003</v>
          </cell>
          <cell r="D3159">
            <v>40.28</v>
          </cell>
          <cell r="E3159">
            <v>21.87</v>
          </cell>
          <cell r="F3159">
            <v>23.15</v>
          </cell>
          <cell r="G3159">
            <v>20</v>
          </cell>
        </row>
        <row r="3160">
          <cell r="A3160">
            <v>44061</v>
          </cell>
          <cell r="B3160">
            <v>30.97</v>
          </cell>
          <cell r="C3160">
            <v>36.619999999999997</v>
          </cell>
          <cell r="D3160">
            <v>40.450000000000003</v>
          </cell>
          <cell r="E3160">
            <v>22</v>
          </cell>
          <cell r="F3160">
            <v>23.26</v>
          </cell>
          <cell r="G3160">
            <v>20.09</v>
          </cell>
        </row>
        <row r="3161">
          <cell r="A3161">
            <v>44062</v>
          </cell>
          <cell r="B3161">
            <v>31.04</v>
          </cell>
          <cell r="C3161">
            <v>36.86</v>
          </cell>
          <cell r="D3161">
            <v>40.9</v>
          </cell>
          <cell r="E3161">
            <v>22.12</v>
          </cell>
          <cell r="F3161">
            <v>23.38</v>
          </cell>
          <cell r="G3161">
            <v>20.309999999999999</v>
          </cell>
        </row>
        <row r="3162">
          <cell r="A3162">
            <v>44063</v>
          </cell>
          <cell r="B3162">
            <v>31.24</v>
          </cell>
          <cell r="C3162">
            <v>36.75</v>
          </cell>
          <cell r="D3162">
            <v>40.67</v>
          </cell>
          <cell r="E3162">
            <v>22.01</v>
          </cell>
          <cell r="F3162">
            <v>23.43</v>
          </cell>
          <cell r="G3162">
            <v>20.239999999999998</v>
          </cell>
        </row>
        <row r="3163">
          <cell r="A3163">
            <v>44064</v>
          </cell>
          <cell r="B3163">
            <v>31.25</v>
          </cell>
          <cell r="C3163">
            <v>36.880000000000003</v>
          </cell>
          <cell r="D3163">
            <v>41.09</v>
          </cell>
          <cell r="E3163">
            <v>22.13</v>
          </cell>
          <cell r="F3163">
            <v>23.53</v>
          </cell>
          <cell r="G3163">
            <v>20.2</v>
          </cell>
        </row>
        <row r="3164">
          <cell r="A3164">
            <v>44065</v>
          </cell>
          <cell r="B3164">
            <v>31.39</v>
          </cell>
          <cell r="C3164">
            <v>36.909999999999997</v>
          </cell>
          <cell r="D3164">
            <v>41.21</v>
          </cell>
          <cell r="E3164">
            <v>22.17</v>
          </cell>
          <cell r="F3164">
            <v>23.59</v>
          </cell>
          <cell r="G3164">
            <v>20.22</v>
          </cell>
        </row>
        <row r="3165">
          <cell r="A3165">
            <v>44066</v>
          </cell>
          <cell r="B3165">
            <v>31.39</v>
          </cell>
          <cell r="C3165">
            <v>36.909999999999997</v>
          </cell>
          <cell r="D3165">
            <v>41.21</v>
          </cell>
          <cell r="E3165">
            <v>22.17</v>
          </cell>
          <cell r="F3165">
            <v>23.59</v>
          </cell>
          <cell r="G3165">
            <v>20.22</v>
          </cell>
        </row>
        <row r="3166">
          <cell r="A3166">
            <v>44067</v>
          </cell>
          <cell r="B3166">
            <v>31.38</v>
          </cell>
          <cell r="C3166">
            <v>36.82</v>
          </cell>
          <cell r="D3166">
            <v>40.86</v>
          </cell>
          <cell r="E3166">
            <v>22.12</v>
          </cell>
          <cell r="F3166">
            <v>23.65</v>
          </cell>
          <cell r="G3166">
            <v>20.329999999999998</v>
          </cell>
        </row>
        <row r="3167">
          <cell r="A3167">
            <v>44068</v>
          </cell>
          <cell r="B3167">
            <v>31.34</v>
          </cell>
          <cell r="C3167">
            <v>36.76</v>
          </cell>
          <cell r="D3167">
            <v>40.76</v>
          </cell>
          <cell r="E3167">
            <v>22.11</v>
          </cell>
          <cell r="F3167">
            <v>23.5</v>
          </cell>
          <cell r="G3167">
            <v>20.27</v>
          </cell>
        </row>
        <row r="3168">
          <cell r="A3168">
            <v>44069</v>
          </cell>
          <cell r="B3168">
            <v>31.28</v>
          </cell>
          <cell r="C3168">
            <v>36.799999999999997</v>
          </cell>
          <cell r="D3168">
            <v>40.9</v>
          </cell>
          <cell r="E3168">
            <v>22.15</v>
          </cell>
          <cell r="F3168">
            <v>23.57</v>
          </cell>
          <cell r="G3168">
            <v>20.3</v>
          </cell>
        </row>
        <row r="3169">
          <cell r="A3169">
            <v>44070</v>
          </cell>
          <cell r="B3169">
            <v>31.11</v>
          </cell>
          <cell r="C3169">
            <v>36.619999999999997</v>
          </cell>
          <cell r="D3169">
            <v>40.880000000000003</v>
          </cell>
          <cell r="E3169">
            <v>22.15</v>
          </cell>
          <cell r="F3169">
            <v>23.47</v>
          </cell>
          <cell r="G3169">
            <v>20.43</v>
          </cell>
        </row>
        <row r="3170">
          <cell r="A3170">
            <v>44071</v>
          </cell>
          <cell r="B3170">
            <v>31.14</v>
          </cell>
          <cell r="C3170">
            <v>36.590000000000003</v>
          </cell>
          <cell r="D3170">
            <v>40.89</v>
          </cell>
          <cell r="E3170">
            <v>22.23</v>
          </cell>
          <cell r="F3170">
            <v>23.53</v>
          </cell>
          <cell r="G3170">
            <v>20.47</v>
          </cell>
        </row>
        <row r="3171">
          <cell r="A3171">
            <v>44072</v>
          </cell>
          <cell r="B3171">
            <v>31.02</v>
          </cell>
          <cell r="C3171">
            <v>36.700000000000003</v>
          </cell>
          <cell r="D3171">
            <v>40.94</v>
          </cell>
          <cell r="E3171">
            <v>22.3</v>
          </cell>
          <cell r="F3171">
            <v>23.5</v>
          </cell>
          <cell r="G3171">
            <v>20.440000000000001</v>
          </cell>
        </row>
        <row r="3172">
          <cell r="A3172">
            <v>44073</v>
          </cell>
          <cell r="B3172">
            <v>31.02</v>
          </cell>
          <cell r="C3172">
            <v>36.700000000000003</v>
          </cell>
          <cell r="D3172">
            <v>40.94</v>
          </cell>
          <cell r="E3172">
            <v>22.3</v>
          </cell>
          <cell r="F3172">
            <v>23.5</v>
          </cell>
          <cell r="G3172">
            <v>20.440000000000001</v>
          </cell>
        </row>
        <row r="3173">
          <cell r="A3173">
            <v>44074</v>
          </cell>
          <cell r="B3173">
            <v>30.93</v>
          </cell>
          <cell r="C3173">
            <v>36.61</v>
          </cell>
          <cell r="D3173">
            <v>41.03</v>
          </cell>
          <cell r="E3173">
            <v>22.38</v>
          </cell>
          <cell r="F3173">
            <v>23.42</v>
          </cell>
          <cell r="G3173">
            <v>20.62</v>
          </cell>
        </row>
        <row r="3174">
          <cell r="A3174">
            <v>44075</v>
          </cell>
          <cell r="B3174">
            <v>30.91</v>
          </cell>
          <cell r="C3174">
            <v>36.72</v>
          </cell>
          <cell r="D3174">
            <v>41.09</v>
          </cell>
          <cell r="E3174">
            <v>22.44</v>
          </cell>
          <cell r="F3174">
            <v>23.52</v>
          </cell>
          <cell r="G3174">
            <v>20.63</v>
          </cell>
        </row>
        <row r="3175">
          <cell r="A3175">
            <v>44076</v>
          </cell>
          <cell r="B3175">
            <v>31.06</v>
          </cell>
          <cell r="C3175">
            <v>36.76</v>
          </cell>
          <cell r="D3175">
            <v>41.33</v>
          </cell>
          <cell r="E3175">
            <v>22.43</v>
          </cell>
          <cell r="F3175">
            <v>23.57</v>
          </cell>
          <cell r="G3175">
            <v>20.79</v>
          </cell>
        </row>
        <row r="3176">
          <cell r="A3176">
            <v>44077</v>
          </cell>
          <cell r="B3176">
            <v>31.15</v>
          </cell>
          <cell r="C3176">
            <v>36.770000000000003</v>
          </cell>
          <cell r="D3176">
            <v>41.35</v>
          </cell>
          <cell r="E3176">
            <v>22.51</v>
          </cell>
          <cell r="F3176">
            <v>23.63</v>
          </cell>
          <cell r="G3176">
            <v>20.85</v>
          </cell>
        </row>
        <row r="3177">
          <cell r="A3177">
            <v>44078</v>
          </cell>
          <cell r="B3177">
            <v>31.3</v>
          </cell>
          <cell r="C3177">
            <v>36.799999999999997</v>
          </cell>
          <cell r="D3177">
            <v>41.34</v>
          </cell>
          <cell r="E3177">
            <v>22.46</v>
          </cell>
          <cell r="F3177">
            <v>23.71</v>
          </cell>
          <cell r="G3177">
            <v>20.8</v>
          </cell>
        </row>
        <row r="3178">
          <cell r="A3178">
            <v>44079</v>
          </cell>
          <cell r="B3178">
            <v>31.3</v>
          </cell>
          <cell r="C3178">
            <v>36.799999999999997</v>
          </cell>
          <cell r="D3178">
            <v>41.34</v>
          </cell>
          <cell r="E3178">
            <v>22.46</v>
          </cell>
          <cell r="F3178">
            <v>23.71</v>
          </cell>
          <cell r="G3178">
            <v>20.8</v>
          </cell>
        </row>
        <row r="3179">
          <cell r="A3179">
            <v>44080</v>
          </cell>
          <cell r="B3179">
            <v>31.3</v>
          </cell>
          <cell r="C3179">
            <v>36.799999999999997</v>
          </cell>
          <cell r="D3179">
            <v>41.34</v>
          </cell>
          <cell r="E3179">
            <v>22.46</v>
          </cell>
          <cell r="F3179">
            <v>23.71</v>
          </cell>
          <cell r="G3179">
            <v>20.8</v>
          </cell>
        </row>
        <row r="3180">
          <cell r="A3180">
            <v>44081</v>
          </cell>
          <cell r="B3180">
            <v>31.3</v>
          </cell>
          <cell r="C3180">
            <v>36.799999999999997</v>
          </cell>
          <cell r="D3180">
            <v>41.34</v>
          </cell>
          <cell r="E3180">
            <v>22.46</v>
          </cell>
          <cell r="F3180">
            <v>23.71</v>
          </cell>
          <cell r="G3180">
            <v>20.8</v>
          </cell>
        </row>
        <row r="3181">
          <cell r="A3181">
            <v>44082</v>
          </cell>
          <cell r="B3181">
            <v>31.23</v>
          </cell>
          <cell r="C3181">
            <v>36.65</v>
          </cell>
          <cell r="D3181">
            <v>40.85</v>
          </cell>
          <cell r="E3181">
            <v>22.35</v>
          </cell>
          <cell r="F3181">
            <v>23.63</v>
          </cell>
          <cell r="G3181">
            <v>20.68</v>
          </cell>
        </row>
        <row r="3182">
          <cell r="A3182">
            <v>44083</v>
          </cell>
          <cell r="B3182">
            <v>31.23</v>
          </cell>
          <cell r="C3182">
            <v>36.549999999999997</v>
          </cell>
          <cell r="D3182">
            <v>40.24</v>
          </cell>
          <cell r="E3182">
            <v>22.14</v>
          </cell>
          <cell r="F3182">
            <v>23.38</v>
          </cell>
          <cell r="G3182">
            <v>20.47</v>
          </cell>
        </row>
        <row r="3183">
          <cell r="A3183">
            <v>44084</v>
          </cell>
          <cell r="B3183">
            <v>31.1</v>
          </cell>
          <cell r="C3183">
            <v>36.53</v>
          </cell>
          <cell r="D3183">
            <v>40.15</v>
          </cell>
          <cell r="E3183">
            <v>22.24</v>
          </cell>
          <cell r="F3183">
            <v>23.43</v>
          </cell>
          <cell r="G3183">
            <v>20.57</v>
          </cell>
        </row>
        <row r="3184">
          <cell r="A3184">
            <v>44085</v>
          </cell>
          <cell r="B3184">
            <v>31.15</v>
          </cell>
          <cell r="C3184">
            <v>36.659999999999997</v>
          </cell>
          <cell r="D3184">
            <v>39.69</v>
          </cell>
          <cell r="E3184">
            <v>22.27</v>
          </cell>
          <cell r="F3184">
            <v>23.45</v>
          </cell>
          <cell r="G3184">
            <v>20.51</v>
          </cell>
        </row>
        <row r="3185">
          <cell r="A3185">
            <v>44086</v>
          </cell>
          <cell r="B3185">
            <v>31.17</v>
          </cell>
          <cell r="C3185">
            <v>36.700000000000003</v>
          </cell>
          <cell r="D3185">
            <v>39.72</v>
          </cell>
          <cell r="E3185">
            <v>22.32</v>
          </cell>
          <cell r="F3185">
            <v>23.49</v>
          </cell>
          <cell r="G3185">
            <v>20.5</v>
          </cell>
        </row>
        <row r="3186">
          <cell r="A3186">
            <v>44087</v>
          </cell>
          <cell r="B3186">
            <v>31.17</v>
          </cell>
          <cell r="C3186">
            <v>36.700000000000003</v>
          </cell>
          <cell r="D3186">
            <v>39.72</v>
          </cell>
          <cell r="E3186">
            <v>22.32</v>
          </cell>
          <cell r="F3186">
            <v>23.49</v>
          </cell>
          <cell r="G3186">
            <v>20.5</v>
          </cell>
        </row>
        <row r="3187">
          <cell r="A3187">
            <v>44088</v>
          </cell>
          <cell r="B3187">
            <v>31.12</v>
          </cell>
          <cell r="C3187">
            <v>36.64</v>
          </cell>
          <cell r="D3187">
            <v>39.630000000000003</v>
          </cell>
          <cell r="E3187">
            <v>22.27</v>
          </cell>
          <cell r="F3187">
            <v>23.42</v>
          </cell>
          <cell r="G3187">
            <v>20.58</v>
          </cell>
        </row>
        <row r="3188">
          <cell r="A3188">
            <v>44089</v>
          </cell>
          <cell r="B3188">
            <v>31.09</v>
          </cell>
          <cell r="C3188">
            <v>36.700000000000003</v>
          </cell>
          <cell r="D3188">
            <v>39.659999999999997</v>
          </cell>
          <cell r="E3188">
            <v>22.26</v>
          </cell>
          <cell r="F3188">
            <v>23.4</v>
          </cell>
          <cell r="G3188">
            <v>20.61</v>
          </cell>
        </row>
        <row r="3189">
          <cell r="A3189">
            <v>44090</v>
          </cell>
          <cell r="B3189">
            <v>31.05</v>
          </cell>
          <cell r="C3189">
            <v>36.549999999999997</v>
          </cell>
          <cell r="D3189">
            <v>39.81</v>
          </cell>
          <cell r="E3189">
            <v>22.29</v>
          </cell>
          <cell r="F3189">
            <v>23.35</v>
          </cell>
          <cell r="G3189">
            <v>20.63</v>
          </cell>
        </row>
        <row r="3190">
          <cell r="A3190">
            <v>44091</v>
          </cell>
          <cell r="B3190">
            <v>31.01</v>
          </cell>
          <cell r="C3190">
            <v>36.299999999999997</v>
          </cell>
          <cell r="D3190">
            <v>39.86</v>
          </cell>
          <cell r="E3190">
            <v>22.19</v>
          </cell>
          <cell r="F3190">
            <v>23.26</v>
          </cell>
          <cell r="G3190">
            <v>20.55</v>
          </cell>
        </row>
        <row r="3191">
          <cell r="A3191">
            <v>44092</v>
          </cell>
          <cell r="B3191">
            <v>30.97</v>
          </cell>
          <cell r="C3191">
            <v>36.5</v>
          </cell>
          <cell r="D3191">
            <v>39.950000000000003</v>
          </cell>
          <cell r="E3191">
            <v>22.28</v>
          </cell>
          <cell r="F3191">
            <v>23.33</v>
          </cell>
          <cell r="G3191">
            <v>20.76</v>
          </cell>
        </row>
        <row r="3192">
          <cell r="A3192">
            <v>44093</v>
          </cell>
          <cell r="B3192">
            <v>30.96</v>
          </cell>
          <cell r="C3192">
            <v>36.5</v>
          </cell>
          <cell r="D3192">
            <v>39.99</v>
          </cell>
          <cell r="E3192">
            <v>22.25</v>
          </cell>
          <cell r="F3192">
            <v>23.33</v>
          </cell>
          <cell r="G3192">
            <v>20.74</v>
          </cell>
        </row>
        <row r="3193">
          <cell r="A3193">
            <v>44094</v>
          </cell>
          <cell r="B3193">
            <v>30.96</v>
          </cell>
          <cell r="C3193">
            <v>36.5</v>
          </cell>
          <cell r="D3193">
            <v>39.99</v>
          </cell>
          <cell r="E3193">
            <v>22.25</v>
          </cell>
          <cell r="F3193">
            <v>23.33</v>
          </cell>
          <cell r="G3193">
            <v>20.74</v>
          </cell>
        </row>
        <row r="3194">
          <cell r="A3194">
            <v>44095</v>
          </cell>
          <cell r="B3194">
            <v>30.8</v>
          </cell>
          <cell r="C3194">
            <v>36.33</v>
          </cell>
          <cell r="D3194">
            <v>39.69</v>
          </cell>
          <cell r="E3194">
            <v>22.15</v>
          </cell>
          <cell r="F3194">
            <v>23.18</v>
          </cell>
          <cell r="G3194">
            <v>20.66</v>
          </cell>
        </row>
        <row r="3195">
          <cell r="A3195">
            <v>44096</v>
          </cell>
          <cell r="B3195">
            <v>31.25</v>
          </cell>
          <cell r="C3195">
            <v>36.549999999999997</v>
          </cell>
          <cell r="D3195">
            <v>39.799999999999997</v>
          </cell>
          <cell r="E3195">
            <v>22.14</v>
          </cell>
          <cell r="F3195">
            <v>23.28</v>
          </cell>
          <cell r="G3195">
            <v>20.65</v>
          </cell>
        </row>
        <row r="3196">
          <cell r="A3196">
            <v>44097</v>
          </cell>
          <cell r="B3196">
            <v>31.31</v>
          </cell>
          <cell r="C3196">
            <v>36.369999999999997</v>
          </cell>
          <cell r="D3196">
            <v>39.619999999999997</v>
          </cell>
          <cell r="E3196">
            <v>21.96</v>
          </cell>
          <cell r="F3196">
            <v>23.31</v>
          </cell>
          <cell r="G3196">
            <v>20.52</v>
          </cell>
        </row>
        <row r="3197">
          <cell r="A3197">
            <v>44098</v>
          </cell>
          <cell r="B3197">
            <v>31.39</v>
          </cell>
          <cell r="C3197">
            <v>36.44</v>
          </cell>
          <cell r="D3197">
            <v>39.76</v>
          </cell>
          <cell r="E3197">
            <v>21.83</v>
          </cell>
          <cell r="F3197">
            <v>23.29</v>
          </cell>
          <cell r="G3197">
            <v>20.350000000000001</v>
          </cell>
        </row>
        <row r="3198">
          <cell r="A3198">
            <v>44099</v>
          </cell>
          <cell r="B3198">
            <v>31.33</v>
          </cell>
          <cell r="C3198">
            <v>36.36</v>
          </cell>
          <cell r="D3198">
            <v>39.76</v>
          </cell>
          <cell r="E3198">
            <v>21.74</v>
          </cell>
          <cell r="F3198">
            <v>23.29</v>
          </cell>
          <cell r="G3198">
            <v>20.309999999999999</v>
          </cell>
        </row>
        <row r="3199">
          <cell r="A3199">
            <v>44100</v>
          </cell>
          <cell r="B3199">
            <v>31.45</v>
          </cell>
          <cell r="C3199">
            <v>36.44</v>
          </cell>
          <cell r="D3199">
            <v>39.76</v>
          </cell>
          <cell r="E3199">
            <v>21.79</v>
          </cell>
          <cell r="F3199">
            <v>23.32</v>
          </cell>
          <cell r="G3199">
            <v>20.36</v>
          </cell>
        </row>
        <row r="3200">
          <cell r="A3200">
            <v>44101</v>
          </cell>
          <cell r="B3200">
            <v>31.45</v>
          </cell>
          <cell r="C3200">
            <v>36.44</v>
          </cell>
          <cell r="D3200">
            <v>39.76</v>
          </cell>
          <cell r="E3200">
            <v>21.79</v>
          </cell>
          <cell r="F3200">
            <v>23.32</v>
          </cell>
          <cell r="G3200">
            <v>20.36</v>
          </cell>
        </row>
        <row r="3201">
          <cell r="A3201">
            <v>44102</v>
          </cell>
          <cell r="B3201">
            <v>31.5</v>
          </cell>
          <cell r="C3201">
            <v>36.46</v>
          </cell>
          <cell r="D3201">
            <v>40.01</v>
          </cell>
          <cell r="E3201">
            <v>21.86</v>
          </cell>
          <cell r="F3201">
            <v>23.34</v>
          </cell>
          <cell r="G3201">
            <v>20.45</v>
          </cell>
        </row>
        <row r="3202">
          <cell r="A3202">
            <v>44103</v>
          </cell>
          <cell r="B3202">
            <v>31.5</v>
          </cell>
          <cell r="C3202">
            <v>36.56</v>
          </cell>
          <cell r="D3202">
            <v>40.270000000000003</v>
          </cell>
          <cell r="E3202">
            <v>21.92</v>
          </cell>
          <cell r="F3202">
            <v>23.37</v>
          </cell>
          <cell r="G3202">
            <v>20.45</v>
          </cell>
        </row>
        <row r="3203">
          <cell r="A3203">
            <v>44104</v>
          </cell>
          <cell r="B3203">
            <v>31.46</v>
          </cell>
          <cell r="C3203">
            <v>36.75</v>
          </cell>
          <cell r="D3203">
            <v>40.25</v>
          </cell>
          <cell r="E3203">
            <v>22.08</v>
          </cell>
          <cell r="F3203">
            <v>23.34</v>
          </cell>
          <cell r="G3203">
            <v>20.58</v>
          </cell>
        </row>
        <row r="3204">
          <cell r="A3204">
            <v>44105</v>
          </cell>
          <cell r="B3204">
            <v>31.45</v>
          </cell>
          <cell r="C3204">
            <v>36.69</v>
          </cell>
          <cell r="D3204">
            <v>40.44</v>
          </cell>
          <cell r="E3204">
            <v>22.16</v>
          </cell>
          <cell r="F3204">
            <v>23.46</v>
          </cell>
          <cell r="G3204">
            <v>20.61</v>
          </cell>
        </row>
        <row r="3205">
          <cell r="A3205">
            <v>44106</v>
          </cell>
          <cell r="B3205">
            <v>31.42</v>
          </cell>
          <cell r="C3205">
            <v>36.67</v>
          </cell>
          <cell r="D3205">
            <v>40.25</v>
          </cell>
          <cell r="E3205">
            <v>22.17</v>
          </cell>
          <cell r="F3205">
            <v>23.46</v>
          </cell>
          <cell r="G3205">
            <v>20.67</v>
          </cell>
        </row>
        <row r="3206">
          <cell r="A3206">
            <v>44107</v>
          </cell>
          <cell r="B3206">
            <v>31.46</v>
          </cell>
          <cell r="C3206">
            <v>36.74</v>
          </cell>
          <cell r="D3206">
            <v>40.29</v>
          </cell>
          <cell r="E3206">
            <v>22.14</v>
          </cell>
          <cell r="F3206">
            <v>23.44</v>
          </cell>
          <cell r="G3206">
            <v>20.63</v>
          </cell>
        </row>
        <row r="3207">
          <cell r="A3207">
            <v>44108</v>
          </cell>
          <cell r="B3207">
            <v>31.46</v>
          </cell>
          <cell r="C3207">
            <v>36.74</v>
          </cell>
          <cell r="D3207">
            <v>40.29</v>
          </cell>
          <cell r="E3207">
            <v>22.14</v>
          </cell>
          <cell r="F3207">
            <v>23.44</v>
          </cell>
          <cell r="G3207">
            <v>20.63</v>
          </cell>
        </row>
        <row r="3208">
          <cell r="A3208">
            <v>44109</v>
          </cell>
          <cell r="B3208">
            <v>31.36</v>
          </cell>
          <cell r="C3208">
            <v>36.57</v>
          </cell>
          <cell r="D3208">
            <v>40.36</v>
          </cell>
          <cell r="E3208">
            <v>22.16</v>
          </cell>
          <cell r="F3208">
            <v>23.43</v>
          </cell>
          <cell r="G3208">
            <v>20.63</v>
          </cell>
        </row>
        <row r="3209">
          <cell r="A3209">
            <v>44110</v>
          </cell>
          <cell r="B3209">
            <v>31.12</v>
          </cell>
          <cell r="C3209">
            <v>36.47</v>
          </cell>
          <cell r="D3209">
            <v>40.19</v>
          </cell>
          <cell r="E3209">
            <v>22</v>
          </cell>
          <cell r="F3209">
            <v>23.29</v>
          </cell>
          <cell r="G3209">
            <v>20.47</v>
          </cell>
        </row>
        <row r="3210">
          <cell r="A3210">
            <v>44111</v>
          </cell>
          <cell r="B3210">
            <v>31.22</v>
          </cell>
          <cell r="C3210">
            <v>36.42</v>
          </cell>
          <cell r="D3210">
            <v>39.979999999999997</v>
          </cell>
          <cell r="E3210">
            <v>21.81</v>
          </cell>
          <cell r="F3210">
            <v>23.23</v>
          </cell>
          <cell r="G3210">
            <v>20.329999999999998</v>
          </cell>
        </row>
        <row r="3211">
          <cell r="A3211">
            <v>44112</v>
          </cell>
          <cell r="B3211">
            <v>31.09</v>
          </cell>
          <cell r="C3211">
            <v>36.36</v>
          </cell>
          <cell r="D3211">
            <v>39.94</v>
          </cell>
          <cell r="E3211">
            <v>21.78</v>
          </cell>
          <cell r="F3211">
            <v>23.25</v>
          </cell>
          <cell r="G3211">
            <v>20.14</v>
          </cell>
        </row>
        <row r="3212">
          <cell r="A3212">
            <v>44113</v>
          </cell>
          <cell r="B3212">
            <v>30.97</v>
          </cell>
          <cell r="C3212">
            <v>36.229999999999997</v>
          </cell>
          <cell r="D3212">
            <v>39.9</v>
          </cell>
          <cell r="E3212">
            <v>21.85</v>
          </cell>
          <cell r="F3212">
            <v>23.3</v>
          </cell>
          <cell r="G3212">
            <v>20.260000000000002</v>
          </cell>
        </row>
        <row r="3213">
          <cell r="A3213">
            <v>44114</v>
          </cell>
          <cell r="B3213">
            <v>30.9</v>
          </cell>
          <cell r="C3213">
            <v>36.270000000000003</v>
          </cell>
          <cell r="D3213">
            <v>39.770000000000003</v>
          </cell>
          <cell r="E3213">
            <v>21.84</v>
          </cell>
          <cell r="F3213">
            <v>23.28</v>
          </cell>
          <cell r="G3213">
            <v>20.170000000000002</v>
          </cell>
        </row>
        <row r="3214">
          <cell r="A3214">
            <v>44115</v>
          </cell>
          <cell r="B3214">
            <v>30.9</v>
          </cell>
          <cell r="C3214">
            <v>36.270000000000003</v>
          </cell>
          <cell r="D3214">
            <v>39.770000000000003</v>
          </cell>
          <cell r="E3214">
            <v>21.84</v>
          </cell>
          <cell r="F3214">
            <v>23.28</v>
          </cell>
          <cell r="G3214">
            <v>20.170000000000002</v>
          </cell>
        </row>
        <row r="3215">
          <cell r="A3215">
            <v>44116</v>
          </cell>
          <cell r="B3215">
            <v>30.93</v>
          </cell>
          <cell r="C3215">
            <v>36.36</v>
          </cell>
          <cell r="D3215">
            <v>40.090000000000003</v>
          </cell>
          <cell r="E3215">
            <v>21.98</v>
          </cell>
          <cell r="F3215">
            <v>23.36</v>
          </cell>
          <cell r="G3215">
            <v>21.97</v>
          </cell>
        </row>
        <row r="3216">
          <cell r="A3216">
            <v>44117</v>
          </cell>
          <cell r="B3216">
            <v>31.01</v>
          </cell>
          <cell r="C3216">
            <v>36.43</v>
          </cell>
          <cell r="D3216">
            <v>40.159999999999997</v>
          </cell>
          <cell r="E3216">
            <v>22</v>
          </cell>
          <cell r="F3216">
            <v>23.43</v>
          </cell>
          <cell r="G3216">
            <v>20.39</v>
          </cell>
        </row>
        <row r="3217">
          <cell r="A3217">
            <v>44118</v>
          </cell>
          <cell r="B3217">
            <v>31.1</v>
          </cell>
          <cell r="C3217">
            <v>36.29</v>
          </cell>
          <cell r="D3217">
            <v>39.979999999999997</v>
          </cell>
          <cell r="E3217">
            <v>21.89</v>
          </cell>
          <cell r="F3217">
            <v>23.45</v>
          </cell>
          <cell r="G3217">
            <v>20.5</v>
          </cell>
        </row>
        <row r="3218">
          <cell r="A3218">
            <v>44119</v>
          </cell>
          <cell r="B3218">
            <v>31.01</v>
          </cell>
          <cell r="C3218">
            <v>36.24</v>
          </cell>
          <cell r="D3218">
            <v>40.159999999999997</v>
          </cell>
          <cell r="E3218">
            <v>21.77</v>
          </cell>
          <cell r="F3218">
            <v>23.4</v>
          </cell>
          <cell r="G3218">
            <v>20.43</v>
          </cell>
        </row>
        <row r="3219">
          <cell r="A3219">
            <v>44120</v>
          </cell>
          <cell r="B3219">
            <v>31.02</v>
          </cell>
          <cell r="C3219">
            <v>36.14</v>
          </cell>
          <cell r="D3219">
            <v>39.799999999999997</v>
          </cell>
          <cell r="E3219">
            <v>21.61</v>
          </cell>
          <cell r="F3219">
            <v>23.27</v>
          </cell>
          <cell r="G3219">
            <v>20.25</v>
          </cell>
        </row>
        <row r="3220">
          <cell r="A3220">
            <v>44121</v>
          </cell>
          <cell r="B3220">
            <v>31.04</v>
          </cell>
          <cell r="C3220">
            <v>36.96</v>
          </cell>
          <cell r="D3220">
            <v>41.02</v>
          </cell>
          <cell r="E3220">
            <v>22.79</v>
          </cell>
          <cell r="F3220">
            <v>23.23</v>
          </cell>
          <cell r="G3220">
            <v>20.239999999999998</v>
          </cell>
        </row>
        <row r="3221">
          <cell r="A3221">
            <v>44122</v>
          </cell>
          <cell r="B3221">
            <v>31.04</v>
          </cell>
          <cell r="C3221">
            <v>36.96</v>
          </cell>
          <cell r="D3221">
            <v>41.02</v>
          </cell>
          <cell r="E3221">
            <v>22.79</v>
          </cell>
          <cell r="F3221">
            <v>23.23</v>
          </cell>
          <cell r="G3221">
            <v>20.239999999999998</v>
          </cell>
        </row>
        <row r="3222">
          <cell r="A3222">
            <v>44123</v>
          </cell>
          <cell r="B3222">
            <v>31.03</v>
          </cell>
          <cell r="C3222">
            <v>36.15</v>
          </cell>
          <cell r="D3222">
            <v>39.92</v>
          </cell>
          <cell r="E3222">
            <v>21.66</v>
          </cell>
          <cell r="F3222">
            <v>23.37</v>
          </cell>
          <cell r="G3222">
            <v>20.350000000000001</v>
          </cell>
        </row>
        <row r="3223">
          <cell r="A3223">
            <v>44124</v>
          </cell>
          <cell r="B3223">
            <v>31.05</v>
          </cell>
          <cell r="C3223">
            <v>36.33</v>
          </cell>
          <cell r="D3223">
            <v>40.01</v>
          </cell>
          <cell r="E3223">
            <v>21.52</v>
          </cell>
          <cell r="F3223">
            <v>23.37</v>
          </cell>
          <cell r="G3223">
            <v>20.25</v>
          </cell>
        </row>
        <row r="3224">
          <cell r="A3224">
            <v>44125</v>
          </cell>
          <cell r="B3224">
            <v>31.04</v>
          </cell>
          <cell r="C3224">
            <v>36.520000000000003</v>
          </cell>
          <cell r="D3224">
            <v>40.03</v>
          </cell>
          <cell r="E3224">
            <v>21.56</v>
          </cell>
          <cell r="F3224">
            <v>23.49</v>
          </cell>
          <cell r="G3224">
            <v>20.260000000000002</v>
          </cell>
        </row>
        <row r="3225">
          <cell r="A3225">
            <v>44126</v>
          </cell>
          <cell r="B3225">
            <v>31.1</v>
          </cell>
          <cell r="C3225">
            <v>36.65</v>
          </cell>
          <cell r="D3225">
            <v>40.619999999999997</v>
          </cell>
          <cell r="E3225">
            <v>21.71</v>
          </cell>
          <cell r="F3225">
            <v>23.42</v>
          </cell>
          <cell r="G3225">
            <v>20.47</v>
          </cell>
        </row>
        <row r="3226">
          <cell r="A3226">
            <v>44127</v>
          </cell>
          <cell r="B3226">
            <v>31.11</v>
          </cell>
          <cell r="C3226">
            <v>36.69</v>
          </cell>
          <cell r="D3226">
            <v>40.67</v>
          </cell>
          <cell r="E3226">
            <v>21.72</v>
          </cell>
          <cell r="F3226">
            <v>23.45</v>
          </cell>
          <cell r="G3226">
            <v>20.45</v>
          </cell>
        </row>
        <row r="3227">
          <cell r="A3227">
            <v>44128</v>
          </cell>
          <cell r="B3227">
            <v>31.11</v>
          </cell>
          <cell r="C3227">
            <v>36.69</v>
          </cell>
          <cell r="D3227">
            <v>40.67</v>
          </cell>
          <cell r="E3227">
            <v>21.72</v>
          </cell>
          <cell r="F3227">
            <v>23.45</v>
          </cell>
          <cell r="G3227">
            <v>20.45</v>
          </cell>
        </row>
        <row r="3228">
          <cell r="A3228">
            <v>44129</v>
          </cell>
          <cell r="B3228">
            <v>31.11</v>
          </cell>
          <cell r="C3228">
            <v>36.69</v>
          </cell>
          <cell r="D3228">
            <v>40.67</v>
          </cell>
          <cell r="E3228">
            <v>21.72</v>
          </cell>
          <cell r="F3228">
            <v>23.45</v>
          </cell>
          <cell r="G3228">
            <v>20.45</v>
          </cell>
        </row>
        <row r="3229">
          <cell r="A3229">
            <v>44130</v>
          </cell>
          <cell r="B3229">
            <v>31.12</v>
          </cell>
          <cell r="C3229">
            <v>36.64</v>
          </cell>
          <cell r="D3229">
            <v>40.380000000000003</v>
          </cell>
          <cell r="E3229">
            <v>21.82</v>
          </cell>
          <cell r="F3229">
            <v>23.49</v>
          </cell>
          <cell r="G3229">
            <v>20.61</v>
          </cell>
        </row>
        <row r="3230">
          <cell r="A3230">
            <v>44131</v>
          </cell>
          <cell r="B3230">
            <v>31.09</v>
          </cell>
          <cell r="C3230">
            <v>36.54</v>
          </cell>
          <cell r="D3230">
            <v>40.28</v>
          </cell>
          <cell r="E3230">
            <v>21.8</v>
          </cell>
          <cell r="F3230">
            <v>23.38</v>
          </cell>
          <cell r="G3230">
            <v>20.58</v>
          </cell>
        </row>
        <row r="3231">
          <cell r="A3231">
            <v>44132</v>
          </cell>
          <cell r="B3231">
            <v>31.04</v>
          </cell>
          <cell r="C3231">
            <v>36.36</v>
          </cell>
          <cell r="D3231">
            <v>40.24</v>
          </cell>
          <cell r="E3231">
            <v>21.76</v>
          </cell>
          <cell r="F3231">
            <v>23.36</v>
          </cell>
          <cell r="G3231">
            <v>20.59</v>
          </cell>
        </row>
        <row r="3232">
          <cell r="A3232">
            <v>44133</v>
          </cell>
          <cell r="B3232">
            <v>31.11</v>
          </cell>
          <cell r="C3232">
            <v>36.35</v>
          </cell>
          <cell r="D3232">
            <v>40.19</v>
          </cell>
          <cell r="E3232">
            <v>21.59</v>
          </cell>
          <cell r="F3232">
            <v>23.19</v>
          </cell>
          <cell r="G3232">
            <v>20.46</v>
          </cell>
        </row>
        <row r="3233">
          <cell r="A3233">
            <v>44134</v>
          </cell>
          <cell r="B3233">
            <v>31.05</v>
          </cell>
          <cell r="C3233">
            <v>36.049999999999997</v>
          </cell>
          <cell r="D3233">
            <v>39.909999999999997</v>
          </cell>
          <cell r="E3233">
            <v>21.47</v>
          </cell>
          <cell r="F3233">
            <v>23.13</v>
          </cell>
          <cell r="G3233">
            <v>20.36</v>
          </cell>
        </row>
        <row r="3234">
          <cell r="A3234">
            <v>44135</v>
          </cell>
          <cell r="B3234">
            <v>31.05</v>
          </cell>
          <cell r="C3234">
            <v>36.1</v>
          </cell>
          <cell r="D3234">
            <v>39.89</v>
          </cell>
          <cell r="E3234">
            <v>21.51</v>
          </cell>
          <cell r="F3234">
            <v>23.14</v>
          </cell>
          <cell r="G3234">
            <v>20.32</v>
          </cell>
        </row>
        <row r="3235">
          <cell r="A3235">
            <v>44136</v>
          </cell>
          <cell r="B3235">
            <v>31.05</v>
          </cell>
          <cell r="C3235">
            <v>36.1</v>
          </cell>
          <cell r="D3235">
            <v>39.89</v>
          </cell>
          <cell r="E3235">
            <v>21.51</v>
          </cell>
          <cell r="F3235">
            <v>23.14</v>
          </cell>
          <cell r="G3235">
            <v>20.32</v>
          </cell>
        </row>
        <row r="3236">
          <cell r="A3236">
            <v>44137</v>
          </cell>
          <cell r="B3236">
            <v>30.99</v>
          </cell>
          <cell r="C3236">
            <v>35.869999999999997</v>
          </cell>
          <cell r="D3236">
            <v>39.840000000000003</v>
          </cell>
          <cell r="E3236">
            <v>21.37</v>
          </cell>
          <cell r="F3236">
            <v>23.05</v>
          </cell>
          <cell r="G3236">
            <v>20.27</v>
          </cell>
        </row>
        <row r="3237">
          <cell r="A3237">
            <v>44138</v>
          </cell>
          <cell r="B3237">
            <v>30.95</v>
          </cell>
          <cell r="C3237">
            <v>35.840000000000003</v>
          </cell>
          <cell r="D3237">
            <v>39.79</v>
          </cell>
          <cell r="E3237">
            <v>21.43</v>
          </cell>
          <cell r="F3237">
            <v>23.21</v>
          </cell>
          <cell r="G3237">
            <v>20.3</v>
          </cell>
        </row>
        <row r="3238">
          <cell r="A3238">
            <v>44139</v>
          </cell>
          <cell r="B3238">
            <v>30.99</v>
          </cell>
          <cell r="C3238">
            <v>35.869999999999997</v>
          </cell>
          <cell r="D3238">
            <v>39.950000000000003</v>
          </cell>
          <cell r="E3238">
            <v>21.55</v>
          </cell>
          <cell r="F3238">
            <v>23.19</v>
          </cell>
          <cell r="G3238">
            <v>20.34</v>
          </cell>
        </row>
        <row r="3239">
          <cell r="A3239">
            <v>44140</v>
          </cell>
          <cell r="B3239">
            <v>30.87</v>
          </cell>
          <cell r="C3239">
            <v>35.99</v>
          </cell>
          <cell r="D3239">
            <v>39.78</v>
          </cell>
          <cell r="E3239">
            <v>21.76</v>
          </cell>
          <cell r="F3239">
            <v>23.27</v>
          </cell>
          <cell r="G3239">
            <v>20.45</v>
          </cell>
        </row>
        <row r="3240">
          <cell r="A3240">
            <v>44141</v>
          </cell>
          <cell r="B3240">
            <v>30.57</v>
          </cell>
          <cell r="C3240">
            <v>35.89</v>
          </cell>
          <cell r="D3240">
            <v>39.89</v>
          </cell>
          <cell r="E3240">
            <v>21.82</v>
          </cell>
          <cell r="F3240">
            <v>23.19</v>
          </cell>
          <cell r="G3240">
            <v>20.49</v>
          </cell>
        </row>
        <row r="3241">
          <cell r="A3241">
            <v>44142</v>
          </cell>
          <cell r="B3241">
            <v>30.42</v>
          </cell>
          <cell r="C3241">
            <v>35.840000000000003</v>
          </cell>
          <cell r="D3241">
            <v>39.75</v>
          </cell>
          <cell r="E3241">
            <v>21.76</v>
          </cell>
          <cell r="F3241">
            <v>23.11</v>
          </cell>
          <cell r="G3241">
            <v>20.41</v>
          </cell>
        </row>
        <row r="3242">
          <cell r="A3242">
            <v>44143</v>
          </cell>
          <cell r="B3242">
            <v>30.42</v>
          </cell>
          <cell r="C3242">
            <v>35.840000000000003</v>
          </cell>
          <cell r="D3242">
            <v>39.75</v>
          </cell>
          <cell r="E3242">
            <v>21.76</v>
          </cell>
          <cell r="F3242">
            <v>23.11</v>
          </cell>
          <cell r="G3242">
            <v>20.41</v>
          </cell>
        </row>
        <row r="3243">
          <cell r="A3243">
            <v>44144</v>
          </cell>
          <cell r="B3243">
            <v>30.37</v>
          </cell>
          <cell r="C3243">
            <v>35.93</v>
          </cell>
          <cell r="D3243">
            <v>39.83</v>
          </cell>
          <cell r="E3243">
            <v>21.78</v>
          </cell>
          <cell r="F3243">
            <v>23.14</v>
          </cell>
          <cell r="G3243">
            <v>20.48</v>
          </cell>
        </row>
        <row r="3244">
          <cell r="A3244">
            <v>44145</v>
          </cell>
          <cell r="B3244">
            <v>30.3</v>
          </cell>
          <cell r="C3244">
            <v>35.61</v>
          </cell>
          <cell r="D3244">
            <v>39.72</v>
          </cell>
          <cell r="E3244">
            <v>21.68</v>
          </cell>
          <cell r="F3244">
            <v>23.1</v>
          </cell>
          <cell r="G3244">
            <v>20.48</v>
          </cell>
        </row>
        <row r="3245">
          <cell r="A3245">
            <v>44146</v>
          </cell>
          <cell r="B3245">
            <v>30.15</v>
          </cell>
          <cell r="C3245">
            <v>35.44</v>
          </cell>
          <cell r="D3245">
            <v>39.770000000000003</v>
          </cell>
          <cell r="E3245">
            <v>21.6</v>
          </cell>
          <cell r="F3245">
            <v>22.95</v>
          </cell>
          <cell r="G3245">
            <v>20.41</v>
          </cell>
        </row>
        <row r="3246">
          <cell r="A3246">
            <v>44147</v>
          </cell>
          <cell r="B3246">
            <v>30.1</v>
          </cell>
          <cell r="C3246">
            <v>35.28</v>
          </cell>
          <cell r="D3246">
            <v>39.6</v>
          </cell>
          <cell r="E3246">
            <v>21.58</v>
          </cell>
          <cell r="F3246">
            <v>22.86</v>
          </cell>
          <cell r="G3246">
            <v>20.6</v>
          </cell>
        </row>
        <row r="3247">
          <cell r="A3247">
            <v>44148</v>
          </cell>
          <cell r="B3247">
            <v>30.1</v>
          </cell>
          <cell r="C3247">
            <v>35.340000000000003</v>
          </cell>
          <cell r="D3247">
            <v>39.270000000000003</v>
          </cell>
          <cell r="E3247">
            <v>21.4</v>
          </cell>
          <cell r="F3247">
            <v>22.69</v>
          </cell>
          <cell r="G3247">
            <v>20.34</v>
          </cell>
        </row>
        <row r="3248">
          <cell r="A3248">
            <v>44149</v>
          </cell>
          <cell r="B3248">
            <v>30.03</v>
          </cell>
          <cell r="C3248">
            <v>35.29</v>
          </cell>
          <cell r="D3248">
            <v>39.31</v>
          </cell>
          <cell r="E3248">
            <v>21.39</v>
          </cell>
          <cell r="F3248">
            <v>22.66</v>
          </cell>
          <cell r="G3248">
            <v>20.21</v>
          </cell>
        </row>
        <row r="3249">
          <cell r="A3249">
            <v>44150</v>
          </cell>
          <cell r="B3249">
            <v>30.03</v>
          </cell>
          <cell r="C3249">
            <v>35.29</v>
          </cell>
          <cell r="D3249">
            <v>39.31</v>
          </cell>
          <cell r="E3249">
            <v>21.39</v>
          </cell>
          <cell r="F3249">
            <v>22.66</v>
          </cell>
          <cell r="G3249">
            <v>20.21</v>
          </cell>
        </row>
        <row r="3250">
          <cell r="A3250">
            <v>44151</v>
          </cell>
          <cell r="B3250">
            <v>30</v>
          </cell>
          <cell r="C3250">
            <v>35.33</v>
          </cell>
          <cell r="D3250">
            <v>39.44</v>
          </cell>
          <cell r="E3250">
            <v>21.52</v>
          </cell>
          <cell r="F3250">
            <v>22.69</v>
          </cell>
          <cell r="G3250">
            <v>20.43</v>
          </cell>
        </row>
        <row r="3251">
          <cell r="A3251">
            <v>44152</v>
          </cell>
          <cell r="B3251">
            <v>30.01</v>
          </cell>
          <cell r="C3251">
            <v>35.4</v>
          </cell>
          <cell r="D3251">
            <v>39.46</v>
          </cell>
          <cell r="E3251">
            <v>21.61</v>
          </cell>
          <cell r="F3251">
            <v>22.78</v>
          </cell>
          <cell r="G3251">
            <v>20.54</v>
          </cell>
        </row>
        <row r="3252">
          <cell r="A3252">
            <v>44153</v>
          </cell>
          <cell r="B3252">
            <v>30.04</v>
          </cell>
          <cell r="C3252">
            <v>35.4</v>
          </cell>
          <cell r="D3252">
            <v>39.590000000000003</v>
          </cell>
          <cell r="E3252">
            <v>21.51</v>
          </cell>
          <cell r="F3252">
            <v>22.73</v>
          </cell>
          <cell r="G3252">
            <v>20.47</v>
          </cell>
        </row>
        <row r="3253">
          <cell r="A3253">
            <v>44154</v>
          </cell>
          <cell r="B3253">
            <v>30.2</v>
          </cell>
          <cell r="C3253">
            <v>35.549999999999997</v>
          </cell>
          <cell r="D3253">
            <v>39.74</v>
          </cell>
          <cell r="E3253">
            <v>21.65</v>
          </cell>
          <cell r="F3253">
            <v>22.89</v>
          </cell>
          <cell r="G3253">
            <v>20.67</v>
          </cell>
        </row>
        <row r="3254">
          <cell r="A3254">
            <v>44155</v>
          </cell>
          <cell r="B3254">
            <v>30.23</v>
          </cell>
          <cell r="C3254">
            <v>35.700000000000003</v>
          </cell>
          <cell r="D3254">
            <v>39.869999999999997</v>
          </cell>
          <cell r="E3254">
            <v>21.66</v>
          </cell>
          <cell r="F3254">
            <v>22.91</v>
          </cell>
          <cell r="G3254">
            <v>20.72</v>
          </cell>
        </row>
        <row r="3255">
          <cell r="A3255">
            <v>44156</v>
          </cell>
          <cell r="B3255">
            <v>30.16</v>
          </cell>
          <cell r="C3255">
            <v>35.61</v>
          </cell>
          <cell r="D3255">
            <v>39.840000000000003</v>
          </cell>
          <cell r="E3255">
            <v>21.63</v>
          </cell>
          <cell r="F3255">
            <v>22.92</v>
          </cell>
          <cell r="G3255">
            <v>20.66</v>
          </cell>
        </row>
        <row r="3256">
          <cell r="A3256">
            <v>44157</v>
          </cell>
          <cell r="B3256">
            <v>30.16</v>
          </cell>
          <cell r="C3256">
            <v>35.61</v>
          </cell>
          <cell r="D3256">
            <v>39.840000000000003</v>
          </cell>
          <cell r="E3256">
            <v>21.63</v>
          </cell>
          <cell r="F3256">
            <v>22.92</v>
          </cell>
          <cell r="G3256">
            <v>20.66</v>
          </cell>
        </row>
        <row r="3257">
          <cell r="A3257">
            <v>44158</v>
          </cell>
          <cell r="B3257">
            <v>30.1</v>
          </cell>
          <cell r="C3257">
            <v>35.549999999999997</v>
          </cell>
          <cell r="D3257">
            <v>39.9</v>
          </cell>
          <cell r="E3257">
            <v>21.69</v>
          </cell>
          <cell r="F3257">
            <v>22.85</v>
          </cell>
          <cell r="G3257">
            <v>20.75</v>
          </cell>
        </row>
        <row r="3258">
          <cell r="A3258">
            <v>44159</v>
          </cell>
          <cell r="B3258">
            <v>30.22</v>
          </cell>
          <cell r="C3258">
            <v>35.61</v>
          </cell>
          <cell r="D3258">
            <v>40.090000000000003</v>
          </cell>
          <cell r="E3258">
            <v>21.74</v>
          </cell>
          <cell r="F3258">
            <v>22.95</v>
          </cell>
          <cell r="G3258">
            <v>20.88</v>
          </cell>
        </row>
        <row r="3259">
          <cell r="A3259">
            <v>44160</v>
          </cell>
          <cell r="B3259">
            <v>30.19</v>
          </cell>
          <cell r="C3259">
            <v>35.729999999999997</v>
          </cell>
          <cell r="D3259">
            <v>40.119999999999997</v>
          </cell>
          <cell r="E3259">
            <v>21.87</v>
          </cell>
          <cell r="F3259">
            <v>23.04</v>
          </cell>
          <cell r="G3259">
            <v>20.86</v>
          </cell>
        </row>
        <row r="3260">
          <cell r="A3260">
            <v>44161</v>
          </cell>
          <cell r="B3260">
            <v>30.15</v>
          </cell>
          <cell r="C3260">
            <v>35.76</v>
          </cell>
          <cell r="D3260">
            <v>40.159999999999997</v>
          </cell>
          <cell r="E3260">
            <v>21.84</v>
          </cell>
          <cell r="F3260">
            <v>23</v>
          </cell>
          <cell r="G3260">
            <v>20.92</v>
          </cell>
        </row>
        <row r="3261">
          <cell r="A3261">
            <v>44162</v>
          </cell>
          <cell r="B3261">
            <v>30.14</v>
          </cell>
          <cell r="C3261">
            <v>35.700000000000003</v>
          </cell>
          <cell r="D3261">
            <v>40.04</v>
          </cell>
          <cell r="E3261">
            <v>21.81</v>
          </cell>
          <cell r="F3261">
            <v>22.96</v>
          </cell>
          <cell r="G3261">
            <v>20.91</v>
          </cell>
        </row>
        <row r="3262">
          <cell r="A3262">
            <v>44163</v>
          </cell>
          <cell r="B3262">
            <v>30.12</v>
          </cell>
          <cell r="C3262">
            <v>35.75</v>
          </cell>
          <cell r="D3262">
            <v>40.049999999999997</v>
          </cell>
          <cell r="E3262">
            <v>21.86</v>
          </cell>
          <cell r="F3262">
            <v>22.97</v>
          </cell>
          <cell r="G3262">
            <v>20.9</v>
          </cell>
        </row>
        <row r="3263">
          <cell r="A3263">
            <v>44164</v>
          </cell>
          <cell r="B3263">
            <v>30.12</v>
          </cell>
          <cell r="C3263">
            <v>35.75</v>
          </cell>
          <cell r="D3263">
            <v>40.049999999999997</v>
          </cell>
          <cell r="E3263">
            <v>21.86</v>
          </cell>
          <cell r="F3263">
            <v>22.97</v>
          </cell>
          <cell r="G3263">
            <v>20.9</v>
          </cell>
        </row>
        <row r="3264">
          <cell r="A3264">
            <v>44165</v>
          </cell>
          <cell r="B3264">
            <v>30.12</v>
          </cell>
          <cell r="C3264">
            <v>35.86</v>
          </cell>
          <cell r="D3264">
            <v>39.94</v>
          </cell>
          <cell r="E3264">
            <v>21.91</v>
          </cell>
          <cell r="F3264">
            <v>22.99</v>
          </cell>
          <cell r="G3264">
            <v>21.03</v>
          </cell>
        </row>
        <row r="3265">
          <cell r="A3265">
            <v>44166</v>
          </cell>
          <cell r="B3265">
            <v>30.12</v>
          </cell>
          <cell r="C3265">
            <v>35.78</v>
          </cell>
          <cell r="D3265">
            <v>39.97</v>
          </cell>
          <cell r="E3265">
            <v>21.79</v>
          </cell>
          <cell r="F3265">
            <v>23.02</v>
          </cell>
          <cell r="G3265">
            <v>20.94</v>
          </cell>
        </row>
        <row r="3266">
          <cell r="A3266">
            <v>44167</v>
          </cell>
          <cell r="B3266">
            <v>30.07</v>
          </cell>
          <cell r="C3266">
            <v>36.07</v>
          </cell>
          <cell r="D3266">
            <v>40.14</v>
          </cell>
          <cell r="E3266">
            <v>21.83</v>
          </cell>
          <cell r="F3266">
            <v>23.06</v>
          </cell>
          <cell r="G3266">
            <v>21.03</v>
          </cell>
        </row>
        <row r="3267">
          <cell r="A3267">
            <v>44168</v>
          </cell>
          <cell r="B3267">
            <v>30.05</v>
          </cell>
          <cell r="C3267">
            <v>36.200000000000003</v>
          </cell>
          <cell r="D3267">
            <v>39.94</v>
          </cell>
          <cell r="E3267">
            <v>21.88</v>
          </cell>
          <cell r="F3267">
            <v>23.06</v>
          </cell>
          <cell r="G3267">
            <v>21.01</v>
          </cell>
        </row>
        <row r="3268">
          <cell r="A3268">
            <v>44169</v>
          </cell>
          <cell r="B3268">
            <v>30.01</v>
          </cell>
          <cell r="C3268">
            <v>36.270000000000003</v>
          </cell>
          <cell r="D3268">
            <v>40.17</v>
          </cell>
          <cell r="E3268">
            <v>21.95</v>
          </cell>
          <cell r="F3268">
            <v>23.13</v>
          </cell>
          <cell r="G3268">
            <v>21.01</v>
          </cell>
        </row>
        <row r="3269">
          <cell r="A3269">
            <v>44170</v>
          </cell>
          <cell r="B3269">
            <v>30</v>
          </cell>
          <cell r="C3269">
            <v>36.25</v>
          </cell>
          <cell r="D3269">
            <v>40.119999999999997</v>
          </cell>
          <cell r="E3269">
            <v>21.91</v>
          </cell>
          <cell r="F3269">
            <v>23.14</v>
          </cell>
          <cell r="G3269">
            <v>20.92</v>
          </cell>
        </row>
        <row r="3270">
          <cell r="A3270">
            <v>44171</v>
          </cell>
          <cell r="B3270">
            <v>30</v>
          </cell>
          <cell r="C3270">
            <v>36.25</v>
          </cell>
          <cell r="D3270">
            <v>40.119999999999997</v>
          </cell>
          <cell r="E3270">
            <v>21.91</v>
          </cell>
          <cell r="F3270">
            <v>23.14</v>
          </cell>
          <cell r="G3270">
            <v>20.92</v>
          </cell>
        </row>
        <row r="3271">
          <cell r="A3271">
            <v>44172</v>
          </cell>
          <cell r="B3271">
            <v>30</v>
          </cell>
          <cell r="C3271">
            <v>36.25</v>
          </cell>
          <cell r="D3271">
            <v>40.119999999999997</v>
          </cell>
          <cell r="E3271">
            <v>21.91</v>
          </cell>
          <cell r="F3271">
            <v>23.14</v>
          </cell>
          <cell r="G3271">
            <v>20.92</v>
          </cell>
        </row>
        <row r="3272">
          <cell r="A3272">
            <v>44173</v>
          </cell>
          <cell r="B3272">
            <v>29.98</v>
          </cell>
          <cell r="C3272">
            <v>36.11</v>
          </cell>
          <cell r="D3272">
            <v>39.840000000000003</v>
          </cell>
          <cell r="E3272">
            <v>21.89</v>
          </cell>
          <cell r="F3272">
            <v>23.23</v>
          </cell>
          <cell r="G3272">
            <v>20.91</v>
          </cell>
        </row>
        <row r="3273">
          <cell r="A3273">
            <v>44174</v>
          </cell>
          <cell r="B3273">
            <v>29.86</v>
          </cell>
          <cell r="C3273">
            <v>35.96</v>
          </cell>
          <cell r="D3273">
            <v>39.71</v>
          </cell>
          <cell r="E3273">
            <v>21.78</v>
          </cell>
          <cell r="F3273">
            <v>23.12</v>
          </cell>
          <cell r="G3273">
            <v>20.85</v>
          </cell>
        </row>
        <row r="3274">
          <cell r="A3274">
            <v>44175</v>
          </cell>
          <cell r="B3274">
            <v>29.88</v>
          </cell>
          <cell r="C3274">
            <v>36.06</v>
          </cell>
          <cell r="D3274">
            <v>39.96</v>
          </cell>
          <cell r="E3274">
            <v>21.96</v>
          </cell>
          <cell r="F3274">
            <v>23.2</v>
          </cell>
          <cell r="G3274">
            <v>20.91</v>
          </cell>
        </row>
        <row r="3275">
          <cell r="A3275">
            <v>44176</v>
          </cell>
          <cell r="B3275">
            <v>29.88</v>
          </cell>
          <cell r="C3275">
            <v>36.06</v>
          </cell>
          <cell r="D3275">
            <v>39.96</v>
          </cell>
          <cell r="E3275">
            <v>21.96</v>
          </cell>
          <cell r="F3275">
            <v>23.2</v>
          </cell>
          <cell r="G3275">
            <v>20.91</v>
          </cell>
        </row>
        <row r="3276">
          <cell r="A3276">
            <v>44177</v>
          </cell>
          <cell r="B3276">
            <v>29.88</v>
          </cell>
          <cell r="C3276">
            <v>36.06</v>
          </cell>
          <cell r="D3276">
            <v>39.96</v>
          </cell>
          <cell r="E3276">
            <v>21.96</v>
          </cell>
          <cell r="F3276">
            <v>23.2</v>
          </cell>
          <cell r="G3276">
            <v>20.91</v>
          </cell>
        </row>
        <row r="3277">
          <cell r="A3277">
            <v>44178</v>
          </cell>
          <cell r="B3277">
            <v>29.88</v>
          </cell>
          <cell r="C3277">
            <v>36.06</v>
          </cell>
          <cell r="D3277">
            <v>39.96</v>
          </cell>
          <cell r="E3277">
            <v>21.96</v>
          </cell>
          <cell r="F3277">
            <v>23.2</v>
          </cell>
          <cell r="G3277">
            <v>20.91</v>
          </cell>
        </row>
        <row r="3278">
          <cell r="A3278">
            <v>44179</v>
          </cell>
          <cell r="B3278">
            <v>29.92</v>
          </cell>
          <cell r="C3278">
            <v>36.07</v>
          </cell>
          <cell r="D3278">
            <v>39.6</v>
          </cell>
          <cell r="E3278">
            <v>22.19</v>
          </cell>
          <cell r="F3278">
            <v>23.26</v>
          </cell>
          <cell r="G3278">
            <v>21</v>
          </cell>
        </row>
        <row r="3279">
          <cell r="A3279">
            <v>44180</v>
          </cell>
          <cell r="B3279">
            <v>29.92</v>
          </cell>
          <cell r="C3279">
            <v>36.19</v>
          </cell>
          <cell r="D3279">
            <v>39.700000000000003</v>
          </cell>
          <cell r="E3279">
            <v>22.22</v>
          </cell>
          <cell r="F3279">
            <v>23.27</v>
          </cell>
          <cell r="G3279">
            <v>21</v>
          </cell>
        </row>
        <row r="3280">
          <cell r="A3280">
            <v>44181</v>
          </cell>
          <cell r="B3280">
            <v>29.88</v>
          </cell>
          <cell r="C3280">
            <v>36.11</v>
          </cell>
          <cell r="D3280">
            <v>39.93</v>
          </cell>
          <cell r="E3280">
            <v>22.2</v>
          </cell>
          <cell r="F3280">
            <v>23.32</v>
          </cell>
          <cell r="G3280">
            <v>20.98</v>
          </cell>
        </row>
        <row r="3281">
          <cell r="A3281">
            <v>44182</v>
          </cell>
          <cell r="B3281">
            <v>29.76</v>
          </cell>
          <cell r="C3281">
            <v>36.159999999999997</v>
          </cell>
          <cell r="D3281">
            <v>40.1</v>
          </cell>
          <cell r="E3281">
            <v>22.22</v>
          </cell>
          <cell r="F3281">
            <v>23.18</v>
          </cell>
          <cell r="G3281">
            <v>21.03</v>
          </cell>
        </row>
        <row r="3282">
          <cell r="A3282">
            <v>44183</v>
          </cell>
          <cell r="B3282">
            <v>29.66</v>
          </cell>
          <cell r="C3282">
            <v>36.17</v>
          </cell>
          <cell r="D3282">
            <v>40.01</v>
          </cell>
          <cell r="E3282">
            <v>22.23</v>
          </cell>
          <cell r="F3282">
            <v>23.09</v>
          </cell>
          <cell r="G3282">
            <v>21.01</v>
          </cell>
        </row>
        <row r="3283">
          <cell r="A3283">
            <v>44184</v>
          </cell>
          <cell r="B3283">
            <v>29.64</v>
          </cell>
          <cell r="C3283">
            <v>36.130000000000003</v>
          </cell>
          <cell r="D3283">
            <v>39.9</v>
          </cell>
          <cell r="E3283">
            <v>22.17</v>
          </cell>
          <cell r="F3283">
            <v>23.06</v>
          </cell>
          <cell r="G3283">
            <v>20.88</v>
          </cell>
        </row>
        <row r="3284">
          <cell r="A3284">
            <v>44185</v>
          </cell>
          <cell r="B3284">
            <v>29.64</v>
          </cell>
          <cell r="C3284">
            <v>36.130000000000003</v>
          </cell>
          <cell r="D3284">
            <v>39.9</v>
          </cell>
          <cell r="E3284">
            <v>22.17</v>
          </cell>
          <cell r="F3284">
            <v>23.06</v>
          </cell>
          <cell r="G3284">
            <v>20.88</v>
          </cell>
        </row>
        <row r="3285">
          <cell r="A3285">
            <v>44186</v>
          </cell>
          <cell r="B3285">
            <v>29.82</v>
          </cell>
          <cell r="C3285">
            <v>36.26</v>
          </cell>
          <cell r="D3285">
            <v>39.76</v>
          </cell>
          <cell r="E3285">
            <v>22.31</v>
          </cell>
          <cell r="F3285">
            <v>23.08</v>
          </cell>
          <cell r="G3285">
            <v>21</v>
          </cell>
        </row>
        <row r="3286">
          <cell r="A3286">
            <v>44187</v>
          </cell>
          <cell r="B3286">
            <v>29.96</v>
          </cell>
          <cell r="C3286">
            <v>36.450000000000003</v>
          </cell>
          <cell r="D3286">
            <v>40</v>
          </cell>
          <cell r="E3286">
            <v>22.31</v>
          </cell>
          <cell r="F3286">
            <v>23.08</v>
          </cell>
          <cell r="G3286">
            <v>21.03</v>
          </cell>
        </row>
        <row r="3287">
          <cell r="A3287">
            <v>44188</v>
          </cell>
          <cell r="B3287">
            <v>30.01</v>
          </cell>
          <cell r="C3287">
            <v>36.33</v>
          </cell>
          <cell r="D3287">
            <v>39.96</v>
          </cell>
          <cell r="E3287">
            <v>22.25</v>
          </cell>
          <cell r="F3287">
            <v>23.08</v>
          </cell>
          <cell r="G3287">
            <v>20.96</v>
          </cell>
        </row>
        <row r="3288">
          <cell r="A3288">
            <v>44189</v>
          </cell>
          <cell r="B3288">
            <v>30.05</v>
          </cell>
          <cell r="C3288">
            <v>36.479999999999997</v>
          </cell>
          <cell r="D3288">
            <v>40.450000000000003</v>
          </cell>
          <cell r="E3288">
            <v>22.43</v>
          </cell>
          <cell r="F3288">
            <v>23.18</v>
          </cell>
          <cell r="G3288">
            <v>21.16</v>
          </cell>
        </row>
        <row r="3289">
          <cell r="A3289">
            <v>44190</v>
          </cell>
          <cell r="B3289">
            <v>29.88</v>
          </cell>
          <cell r="C3289">
            <v>36.200000000000003</v>
          </cell>
          <cell r="D3289">
            <v>40.31</v>
          </cell>
          <cell r="E3289">
            <v>22.29</v>
          </cell>
          <cell r="F3289">
            <v>23.08</v>
          </cell>
          <cell r="G3289">
            <v>21.03</v>
          </cell>
        </row>
        <row r="3290">
          <cell r="A3290">
            <v>44191</v>
          </cell>
          <cell r="B3290">
            <v>29.94</v>
          </cell>
          <cell r="C3290">
            <v>36.33</v>
          </cell>
          <cell r="D3290">
            <v>40.4</v>
          </cell>
          <cell r="E3290">
            <v>22.34</v>
          </cell>
          <cell r="F3290">
            <v>23.09</v>
          </cell>
          <cell r="G3290">
            <v>21.01</v>
          </cell>
        </row>
        <row r="3291">
          <cell r="A3291">
            <v>44192</v>
          </cell>
          <cell r="B3291">
            <v>29.94</v>
          </cell>
          <cell r="C3291">
            <v>36.33</v>
          </cell>
          <cell r="D3291">
            <v>40.4</v>
          </cell>
          <cell r="E3291">
            <v>22.34</v>
          </cell>
          <cell r="F3291">
            <v>23.09</v>
          </cell>
          <cell r="G3291">
            <v>21.01</v>
          </cell>
        </row>
        <row r="3292">
          <cell r="A3292">
            <v>44193</v>
          </cell>
          <cell r="B3292">
            <v>29.92</v>
          </cell>
          <cell r="C3292">
            <v>36.31</v>
          </cell>
          <cell r="D3292">
            <v>40.299999999999997</v>
          </cell>
          <cell r="E3292">
            <v>22.38</v>
          </cell>
          <cell r="F3292">
            <v>23.1</v>
          </cell>
          <cell r="G3292">
            <v>21.09</v>
          </cell>
        </row>
        <row r="3293">
          <cell r="A3293">
            <v>44194</v>
          </cell>
          <cell r="B3293">
            <v>29.91</v>
          </cell>
          <cell r="C3293">
            <v>36.450000000000003</v>
          </cell>
          <cell r="D3293">
            <v>40.17</v>
          </cell>
          <cell r="E3293">
            <v>22.39</v>
          </cell>
          <cell r="F3293">
            <v>23.12</v>
          </cell>
          <cell r="G3293">
            <v>21.19</v>
          </cell>
        </row>
        <row r="3294">
          <cell r="A3294">
            <v>44195</v>
          </cell>
          <cell r="B3294">
            <v>29.91</v>
          </cell>
          <cell r="C3294">
            <v>36.450000000000003</v>
          </cell>
          <cell r="D3294">
            <v>40.17</v>
          </cell>
          <cell r="E3294">
            <v>22.39</v>
          </cell>
          <cell r="F3294">
            <v>23.12</v>
          </cell>
          <cell r="G3294">
            <v>21.19</v>
          </cell>
        </row>
        <row r="3295">
          <cell r="A3295">
            <v>44196</v>
          </cell>
          <cell r="B3295">
            <v>29.91</v>
          </cell>
          <cell r="C3295">
            <v>36.450000000000003</v>
          </cell>
          <cell r="D3295">
            <v>40.17</v>
          </cell>
          <cell r="E3295">
            <v>22.39</v>
          </cell>
          <cell r="F3295">
            <v>23.12</v>
          </cell>
          <cell r="G3295">
            <v>21.19</v>
          </cell>
        </row>
        <row r="3296">
          <cell r="A3296">
            <v>44197</v>
          </cell>
          <cell r="B3296">
            <v>29.91</v>
          </cell>
          <cell r="C3296">
            <v>36.450000000000003</v>
          </cell>
          <cell r="D3296">
            <v>40.17</v>
          </cell>
          <cell r="E3296">
            <v>22.39</v>
          </cell>
          <cell r="F3296">
            <v>23.12</v>
          </cell>
          <cell r="G3296">
            <v>21.19</v>
          </cell>
        </row>
        <row r="3297">
          <cell r="A3297">
            <v>44198</v>
          </cell>
          <cell r="B3297">
            <v>29.91</v>
          </cell>
          <cell r="C3297">
            <v>36.450000000000003</v>
          </cell>
          <cell r="D3297">
            <v>40.17</v>
          </cell>
          <cell r="E3297">
            <v>22.39</v>
          </cell>
          <cell r="F3297">
            <v>23.12</v>
          </cell>
          <cell r="G3297">
            <v>21.19</v>
          </cell>
        </row>
        <row r="3298">
          <cell r="A3298">
            <v>44199</v>
          </cell>
          <cell r="B3298">
            <v>29.91</v>
          </cell>
          <cell r="C3298">
            <v>36.450000000000003</v>
          </cell>
          <cell r="D3298">
            <v>40.17</v>
          </cell>
          <cell r="E3298">
            <v>22.39</v>
          </cell>
          <cell r="F3298">
            <v>23.12</v>
          </cell>
          <cell r="G3298">
            <v>21.19</v>
          </cell>
        </row>
        <row r="3299">
          <cell r="A3299">
            <v>44200</v>
          </cell>
          <cell r="B3299">
            <v>29.76</v>
          </cell>
          <cell r="C3299">
            <v>36.29</v>
          </cell>
          <cell r="D3299">
            <v>40.53</v>
          </cell>
          <cell r="E3299">
            <v>22.63</v>
          </cell>
          <cell r="F3299">
            <v>23.22</v>
          </cell>
          <cell r="G3299">
            <v>21.26</v>
          </cell>
        </row>
        <row r="3300">
          <cell r="A3300">
            <v>44201</v>
          </cell>
          <cell r="B3300">
            <v>29.74</v>
          </cell>
          <cell r="C3300">
            <v>36.270000000000003</v>
          </cell>
          <cell r="D3300">
            <v>40.159999999999997</v>
          </cell>
          <cell r="E3300">
            <v>22.48</v>
          </cell>
          <cell r="F3300">
            <v>23.11</v>
          </cell>
          <cell r="G3300">
            <v>21.15</v>
          </cell>
        </row>
        <row r="3301">
          <cell r="A3301">
            <v>44202</v>
          </cell>
          <cell r="B3301">
            <v>29.75</v>
          </cell>
          <cell r="C3301">
            <v>36.369999999999997</v>
          </cell>
          <cell r="D3301">
            <v>40.31</v>
          </cell>
          <cell r="E3301">
            <v>22.71</v>
          </cell>
          <cell r="F3301">
            <v>23.27</v>
          </cell>
          <cell r="G3301">
            <v>21.37</v>
          </cell>
        </row>
        <row r="3302">
          <cell r="A3302">
            <v>44203</v>
          </cell>
          <cell r="B3302">
            <v>29.8</v>
          </cell>
          <cell r="C3302">
            <v>36.53</v>
          </cell>
          <cell r="D3302">
            <v>40.270000000000003</v>
          </cell>
          <cell r="E3302">
            <v>22.87</v>
          </cell>
          <cell r="F3302">
            <v>23.32</v>
          </cell>
          <cell r="G3302">
            <v>21.54</v>
          </cell>
        </row>
        <row r="3303">
          <cell r="A3303">
            <v>44204</v>
          </cell>
          <cell r="B3303">
            <v>29.97</v>
          </cell>
          <cell r="C3303">
            <v>36.49</v>
          </cell>
          <cell r="D3303">
            <v>40.380000000000003</v>
          </cell>
          <cell r="E3303">
            <v>22.85</v>
          </cell>
          <cell r="F3303">
            <v>23.4</v>
          </cell>
          <cell r="G3303">
            <v>21.5</v>
          </cell>
        </row>
        <row r="3304">
          <cell r="A3304">
            <v>44205</v>
          </cell>
          <cell r="B3304">
            <v>29.92</v>
          </cell>
          <cell r="C3304">
            <v>36.409999999999997</v>
          </cell>
          <cell r="D3304">
            <v>40.409999999999997</v>
          </cell>
          <cell r="E3304">
            <v>22.88</v>
          </cell>
          <cell r="F3304">
            <v>23.39</v>
          </cell>
          <cell r="G3304">
            <v>21.44</v>
          </cell>
        </row>
        <row r="3305">
          <cell r="A3305">
            <v>44206</v>
          </cell>
          <cell r="B3305">
            <v>29.92</v>
          </cell>
          <cell r="C3305">
            <v>36.409999999999997</v>
          </cell>
          <cell r="D3305">
            <v>40.409999999999997</v>
          </cell>
          <cell r="E3305">
            <v>22.88</v>
          </cell>
          <cell r="F3305">
            <v>23.39</v>
          </cell>
          <cell r="G3305">
            <v>21.44</v>
          </cell>
        </row>
        <row r="3306">
          <cell r="A3306">
            <v>44207</v>
          </cell>
          <cell r="B3306">
            <v>29.99</v>
          </cell>
          <cell r="C3306">
            <v>36.32</v>
          </cell>
          <cell r="D3306">
            <v>40.31</v>
          </cell>
          <cell r="E3306">
            <v>22.78</v>
          </cell>
          <cell r="F3306">
            <v>23.36</v>
          </cell>
          <cell r="G3306">
            <v>21.38</v>
          </cell>
        </row>
        <row r="3307">
          <cell r="A3307">
            <v>44208</v>
          </cell>
          <cell r="B3307">
            <v>29.99</v>
          </cell>
          <cell r="C3307">
            <v>36.21</v>
          </cell>
          <cell r="D3307">
            <v>40.31</v>
          </cell>
          <cell r="E3307">
            <v>22.7</v>
          </cell>
          <cell r="F3307">
            <v>23.26</v>
          </cell>
          <cell r="G3307">
            <v>21.27</v>
          </cell>
        </row>
        <row r="3308">
          <cell r="A3308">
            <v>44209</v>
          </cell>
          <cell r="B3308">
            <v>29.88</v>
          </cell>
          <cell r="C3308">
            <v>36.29</v>
          </cell>
          <cell r="D3308">
            <v>40.65</v>
          </cell>
          <cell r="E3308">
            <v>22.86</v>
          </cell>
          <cell r="F3308">
            <v>23.31</v>
          </cell>
          <cell r="G3308">
            <v>21.39</v>
          </cell>
        </row>
        <row r="3309">
          <cell r="A3309">
            <v>44210</v>
          </cell>
          <cell r="B3309">
            <v>29.88</v>
          </cell>
          <cell r="C3309">
            <v>36.08</v>
          </cell>
          <cell r="D3309">
            <v>40.5</v>
          </cell>
          <cell r="E3309">
            <v>22.75</v>
          </cell>
          <cell r="F3309">
            <v>23.33</v>
          </cell>
          <cell r="G3309">
            <v>21.25</v>
          </cell>
        </row>
        <row r="3310">
          <cell r="A3310">
            <v>44211</v>
          </cell>
          <cell r="B3310">
            <v>29.81</v>
          </cell>
          <cell r="C3310">
            <v>36.04</v>
          </cell>
          <cell r="D3310">
            <v>40.590000000000003</v>
          </cell>
          <cell r="E3310">
            <v>22.8</v>
          </cell>
          <cell r="F3310">
            <v>23.38</v>
          </cell>
          <cell r="G3310">
            <v>21.31</v>
          </cell>
        </row>
        <row r="3311">
          <cell r="A3311">
            <v>44212</v>
          </cell>
          <cell r="B3311">
            <v>29.89</v>
          </cell>
          <cell r="C3311">
            <v>36.06</v>
          </cell>
          <cell r="D3311">
            <v>40.619999999999997</v>
          </cell>
          <cell r="E3311">
            <v>22.79</v>
          </cell>
          <cell r="F3311">
            <v>23.38</v>
          </cell>
          <cell r="G3311">
            <v>21.23</v>
          </cell>
        </row>
        <row r="3312">
          <cell r="A3312">
            <v>44213</v>
          </cell>
          <cell r="B3312">
            <v>29.89</v>
          </cell>
          <cell r="C3312">
            <v>36.06</v>
          </cell>
          <cell r="D3312">
            <v>40.619999999999997</v>
          </cell>
          <cell r="E3312">
            <v>22.79</v>
          </cell>
          <cell r="F3312">
            <v>23.38</v>
          </cell>
          <cell r="G3312">
            <v>21.23</v>
          </cell>
        </row>
        <row r="3313">
          <cell r="A3313">
            <v>44214</v>
          </cell>
          <cell r="B3313">
            <v>29.94</v>
          </cell>
          <cell r="C3313">
            <v>35.96</v>
          </cell>
          <cell r="D3313">
            <v>40.44</v>
          </cell>
          <cell r="E3313">
            <v>22.68</v>
          </cell>
          <cell r="F3313">
            <v>23.25</v>
          </cell>
          <cell r="G3313">
            <v>21.13</v>
          </cell>
        </row>
        <row r="3314">
          <cell r="A3314">
            <v>44215</v>
          </cell>
          <cell r="B3314">
            <v>29.91</v>
          </cell>
          <cell r="C3314">
            <v>35.979999999999997</v>
          </cell>
          <cell r="D3314">
            <v>40.47</v>
          </cell>
          <cell r="E3314">
            <v>22.67</v>
          </cell>
          <cell r="F3314">
            <v>23.29</v>
          </cell>
          <cell r="G3314">
            <v>21.13</v>
          </cell>
        </row>
        <row r="3315">
          <cell r="A3315">
            <v>44216</v>
          </cell>
          <cell r="B3315">
            <v>29.82</v>
          </cell>
          <cell r="C3315">
            <v>36.01</v>
          </cell>
          <cell r="D3315">
            <v>40.47</v>
          </cell>
          <cell r="E3315">
            <v>22.62</v>
          </cell>
          <cell r="F3315">
            <v>23.23</v>
          </cell>
          <cell r="G3315">
            <v>21.03</v>
          </cell>
        </row>
        <row r="3316">
          <cell r="A3316">
            <v>44217</v>
          </cell>
          <cell r="B3316">
            <v>29.78</v>
          </cell>
          <cell r="C3316">
            <v>35.909999999999997</v>
          </cell>
          <cell r="D3316">
            <v>40.520000000000003</v>
          </cell>
          <cell r="E3316">
            <v>22.77</v>
          </cell>
          <cell r="F3316">
            <v>23.41</v>
          </cell>
          <cell r="G3316">
            <v>21.23</v>
          </cell>
        </row>
        <row r="3317">
          <cell r="A3317">
            <v>44218</v>
          </cell>
          <cell r="B3317">
            <v>29.79</v>
          </cell>
          <cell r="C3317">
            <v>36.03</v>
          </cell>
          <cell r="D3317">
            <v>40.659999999999997</v>
          </cell>
          <cell r="E3317">
            <v>22.73</v>
          </cell>
          <cell r="F3317">
            <v>23.35</v>
          </cell>
          <cell r="G3317">
            <v>21.28</v>
          </cell>
        </row>
        <row r="3318">
          <cell r="A3318">
            <v>44219</v>
          </cell>
          <cell r="B3318">
            <v>29.84</v>
          </cell>
          <cell r="C3318">
            <v>36.14</v>
          </cell>
          <cell r="D3318">
            <v>40.69</v>
          </cell>
          <cell r="E3318">
            <v>22.74</v>
          </cell>
          <cell r="F3318">
            <v>23.35</v>
          </cell>
          <cell r="G3318">
            <v>21.21</v>
          </cell>
        </row>
        <row r="3319">
          <cell r="A3319">
            <v>44220</v>
          </cell>
          <cell r="B3319">
            <v>29.84</v>
          </cell>
          <cell r="C3319">
            <v>36.14</v>
          </cell>
          <cell r="D3319">
            <v>40.69</v>
          </cell>
          <cell r="E3319">
            <v>22.74</v>
          </cell>
          <cell r="F3319">
            <v>23.35</v>
          </cell>
          <cell r="G3319">
            <v>21.21</v>
          </cell>
        </row>
        <row r="3320">
          <cell r="A3320">
            <v>44221</v>
          </cell>
          <cell r="B3320">
            <v>29.82</v>
          </cell>
          <cell r="C3320">
            <v>36.07</v>
          </cell>
          <cell r="D3320">
            <v>40.6</v>
          </cell>
          <cell r="E3320">
            <v>22.65</v>
          </cell>
          <cell r="F3320">
            <v>23.25</v>
          </cell>
          <cell r="G3320">
            <v>21.23</v>
          </cell>
        </row>
        <row r="3321">
          <cell r="A3321">
            <v>44222</v>
          </cell>
          <cell r="B3321">
            <v>29.82</v>
          </cell>
          <cell r="C3321">
            <v>36</v>
          </cell>
          <cell r="D3321">
            <v>40.54</v>
          </cell>
          <cell r="E3321">
            <v>22.62</v>
          </cell>
          <cell r="F3321">
            <v>23.21</v>
          </cell>
          <cell r="G3321">
            <v>21.24</v>
          </cell>
        </row>
        <row r="3322">
          <cell r="A3322">
            <v>44223</v>
          </cell>
          <cell r="B3322">
            <v>29.81</v>
          </cell>
          <cell r="C3322">
            <v>36.06</v>
          </cell>
          <cell r="D3322">
            <v>40.75</v>
          </cell>
          <cell r="E3322">
            <v>22.75</v>
          </cell>
          <cell r="F3322">
            <v>23.28</v>
          </cell>
          <cell r="G3322">
            <v>21.37</v>
          </cell>
        </row>
        <row r="3323">
          <cell r="A3323">
            <v>44224</v>
          </cell>
          <cell r="B3323">
            <v>29.87</v>
          </cell>
          <cell r="C3323">
            <v>35.93</v>
          </cell>
          <cell r="D3323">
            <v>40.619999999999997</v>
          </cell>
          <cell r="E3323">
            <v>22.46</v>
          </cell>
          <cell r="F3323">
            <v>23.11</v>
          </cell>
          <cell r="G3323">
            <v>21.13</v>
          </cell>
        </row>
        <row r="3324">
          <cell r="A3324">
            <v>44225</v>
          </cell>
          <cell r="B3324">
            <v>29.84</v>
          </cell>
          <cell r="C3324">
            <v>35.96</v>
          </cell>
          <cell r="D3324">
            <v>40.729999999999997</v>
          </cell>
          <cell r="E3324">
            <v>22.54</v>
          </cell>
          <cell r="F3324">
            <v>23.07</v>
          </cell>
          <cell r="G3324">
            <v>21.21</v>
          </cell>
        </row>
        <row r="3325">
          <cell r="A3325">
            <v>44226</v>
          </cell>
          <cell r="B3325">
            <v>29.79</v>
          </cell>
          <cell r="C3325">
            <v>35.92</v>
          </cell>
          <cell r="D3325">
            <v>40.57</v>
          </cell>
          <cell r="E3325">
            <v>22.46</v>
          </cell>
          <cell r="F3325">
            <v>23.01</v>
          </cell>
          <cell r="G3325">
            <v>21.12</v>
          </cell>
        </row>
        <row r="3326">
          <cell r="A3326">
            <v>44227</v>
          </cell>
          <cell r="B3326">
            <v>29.79</v>
          </cell>
          <cell r="C3326">
            <v>35.92</v>
          </cell>
          <cell r="D3326">
            <v>40.57</v>
          </cell>
          <cell r="E3326">
            <v>22.46</v>
          </cell>
          <cell r="F3326">
            <v>23.01</v>
          </cell>
          <cell r="G3326">
            <v>21.12</v>
          </cell>
        </row>
        <row r="3327">
          <cell r="A3327">
            <v>44228</v>
          </cell>
          <cell r="B3327">
            <v>29.74</v>
          </cell>
          <cell r="C3327">
            <v>35.869999999999997</v>
          </cell>
          <cell r="D3327">
            <v>40.61</v>
          </cell>
          <cell r="E3327">
            <v>22.36</v>
          </cell>
          <cell r="F3327">
            <v>23.08</v>
          </cell>
          <cell r="G3327">
            <v>21.17</v>
          </cell>
        </row>
        <row r="3328">
          <cell r="A3328">
            <v>44229</v>
          </cell>
          <cell r="B3328">
            <v>29.82</v>
          </cell>
          <cell r="C3328">
            <v>35.799999999999997</v>
          </cell>
          <cell r="D3328">
            <v>40.6</v>
          </cell>
          <cell r="E3328">
            <v>22.44</v>
          </cell>
          <cell r="F3328">
            <v>23.04</v>
          </cell>
          <cell r="G3328">
            <v>21.17</v>
          </cell>
        </row>
        <row r="3329">
          <cell r="A3329">
            <v>44230</v>
          </cell>
          <cell r="B3329">
            <v>29.82</v>
          </cell>
          <cell r="C3329">
            <v>35.72</v>
          </cell>
          <cell r="D3329">
            <v>40.590000000000003</v>
          </cell>
          <cell r="E3329">
            <v>22.35</v>
          </cell>
          <cell r="F3329">
            <v>23.16</v>
          </cell>
          <cell r="G3329">
            <v>21.32</v>
          </cell>
        </row>
        <row r="3330">
          <cell r="A3330">
            <v>44231</v>
          </cell>
          <cell r="B3330">
            <v>29.86</v>
          </cell>
          <cell r="C3330">
            <v>35.74</v>
          </cell>
          <cell r="D3330">
            <v>40.520000000000003</v>
          </cell>
          <cell r="E3330">
            <v>22.45</v>
          </cell>
          <cell r="F3330">
            <v>23.17</v>
          </cell>
          <cell r="G3330">
            <v>21.34</v>
          </cell>
        </row>
        <row r="3331">
          <cell r="A3331">
            <v>44232</v>
          </cell>
          <cell r="B3331">
            <v>29.94</v>
          </cell>
          <cell r="C3331">
            <v>35.630000000000003</v>
          </cell>
          <cell r="D3331">
            <v>40.76</v>
          </cell>
          <cell r="E3331">
            <v>22.38</v>
          </cell>
          <cell r="F3331">
            <v>23.16</v>
          </cell>
          <cell r="G3331">
            <v>21.22</v>
          </cell>
        </row>
        <row r="3332">
          <cell r="A3332">
            <v>44233</v>
          </cell>
          <cell r="B3332">
            <v>29.93</v>
          </cell>
          <cell r="C3332">
            <v>35.69</v>
          </cell>
          <cell r="D3332">
            <v>40.79</v>
          </cell>
          <cell r="E3332">
            <v>22.43</v>
          </cell>
          <cell r="F3332">
            <v>23.21</v>
          </cell>
          <cell r="G3332">
            <v>21.21</v>
          </cell>
        </row>
        <row r="3333">
          <cell r="A3333">
            <v>44234</v>
          </cell>
          <cell r="B3333">
            <v>29.93</v>
          </cell>
          <cell r="C3333">
            <v>35.69</v>
          </cell>
          <cell r="D3333">
            <v>40.79</v>
          </cell>
          <cell r="E3333">
            <v>22.43</v>
          </cell>
          <cell r="F3333">
            <v>23.21</v>
          </cell>
          <cell r="G3333">
            <v>21.21</v>
          </cell>
        </row>
        <row r="3334">
          <cell r="A3334">
            <v>44235</v>
          </cell>
          <cell r="B3334">
            <v>29.89</v>
          </cell>
          <cell r="C3334">
            <v>35.76</v>
          </cell>
          <cell r="D3334">
            <v>40.81</v>
          </cell>
          <cell r="E3334">
            <v>22.57</v>
          </cell>
          <cell r="F3334">
            <v>23.22</v>
          </cell>
          <cell r="G3334">
            <v>21.32</v>
          </cell>
        </row>
        <row r="3335">
          <cell r="A3335">
            <v>44236</v>
          </cell>
          <cell r="B3335">
            <v>29.81</v>
          </cell>
          <cell r="C3335">
            <v>35.76</v>
          </cell>
          <cell r="D3335">
            <v>40.79</v>
          </cell>
          <cell r="E3335">
            <v>22.64</v>
          </cell>
          <cell r="F3335">
            <v>23.23</v>
          </cell>
          <cell r="G3335">
            <v>21.37</v>
          </cell>
        </row>
        <row r="3336">
          <cell r="A3336">
            <v>44237</v>
          </cell>
          <cell r="B3336">
            <v>29.77</v>
          </cell>
          <cell r="C3336">
            <v>35.86</v>
          </cell>
          <cell r="D3336">
            <v>40.89</v>
          </cell>
          <cell r="E3336">
            <v>22.65</v>
          </cell>
          <cell r="F3336">
            <v>23.24</v>
          </cell>
          <cell r="G3336">
            <v>21.31</v>
          </cell>
        </row>
        <row r="3337">
          <cell r="A3337">
            <v>44238</v>
          </cell>
          <cell r="B3337">
            <v>29.75</v>
          </cell>
          <cell r="C3337">
            <v>35.85</v>
          </cell>
          <cell r="D3337">
            <v>40.92</v>
          </cell>
          <cell r="E3337">
            <v>22.6</v>
          </cell>
          <cell r="F3337">
            <v>23.21</v>
          </cell>
          <cell r="G3337">
            <v>21.24</v>
          </cell>
        </row>
        <row r="3338">
          <cell r="A3338">
            <v>44239</v>
          </cell>
          <cell r="B3338">
            <v>29.72</v>
          </cell>
          <cell r="C3338">
            <v>35.869999999999997</v>
          </cell>
          <cell r="D3338">
            <v>40.86</v>
          </cell>
          <cell r="E3338">
            <v>22.63</v>
          </cell>
          <cell r="F3338">
            <v>23.25</v>
          </cell>
          <cell r="G3338">
            <v>21.21</v>
          </cell>
        </row>
        <row r="3339">
          <cell r="A3339">
            <v>44240</v>
          </cell>
          <cell r="B3339">
            <v>29.72</v>
          </cell>
          <cell r="C3339">
            <v>35.869999999999997</v>
          </cell>
          <cell r="D3339">
            <v>40.86</v>
          </cell>
          <cell r="E3339">
            <v>22.63</v>
          </cell>
          <cell r="F3339">
            <v>23.25</v>
          </cell>
          <cell r="G3339">
            <v>21.21</v>
          </cell>
        </row>
        <row r="3340">
          <cell r="A3340">
            <v>44241</v>
          </cell>
          <cell r="B3340">
            <v>29.72</v>
          </cell>
          <cell r="C3340">
            <v>35.869999999999997</v>
          </cell>
          <cell r="D3340">
            <v>40.86</v>
          </cell>
          <cell r="E3340">
            <v>22.63</v>
          </cell>
          <cell r="F3340">
            <v>23.25</v>
          </cell>
          <cell r="G3340">
            <v>21.21</v>
          </cell>
        </row>
        <row r="3341">
          <cell r="A3341">
            <v>44242</v>
          </cell>
          <cell r="B3341">
            <v>29.72</v>
          </cell>
          <cell r="C3341">
            <v>35.83</v>
          </cell>
          <cell r="D3341">
            <v>41.03</v>
          </cell>
          <cell r="E3341">
            <v>22.71</v>
          </cell>
          <cell r="F3341">
            <v>23.23</v>
          </cell>
          <cell r="G3341">
            <v>21.26</v>
          </cell>
        </row>
        <row r="3342">
          <cell r="A3342">
            <v>44243</v>
          </cell>
          <cell r="B3342">
            <v>29.7</v>
          </cell>
          <cell r="C3342">
            <v>35.85</v>
          </cell>
          <cell r="D3342">
            <v>41.16</v>
          </cell>
          <cell r="E3342">
            <v>22.78</v>
          </cell>
          <cell r="F3342">
            <v>23.33</v>
          </cell>
          <cell r="G3342">
            <v>21.3</v>
          </cell>
        </row>
        <row r="3343">
          <cell r="A3343">
            <v>44244</v>
          </cell>
          <cell r="B3343">
            <v>29.82</v>
          </cell>
          <cell r="C3343">
            <v>35.86</v>
          </cell>
          <cell r="D3343">
            <v>41.15</v>
          </cell>
          <cell r="E3343">
            <v>22.72</v>
          </cell>
          <cell r="F3343">
            <v>23.27</v>
          </cell>
          <cell r="G3343">
            <v>21.23</v>
          </cell>
        </row>
        <row r="3344">
          <cell r="A3344">
            <v>44245</v>
          </cell>
          <cell r="B3344">
            <v>29.83</v>
          </cell>
          <cell r="C3344">
            <v>35.74</v>
          </cell>
          <cell r="D3344">
            <v>41.17</v>
          </cell>
          <cell r="E3344">
            <v>22.79</v>
          </cell>
          <cell r="F3344">
            <v>23.31</v>
          </cell>
          <cell r="G3344">
            <v>21.25</v>
          </cell>
        </row>
        <row r="3345">
          <cell r="A3345">
            <v>44246</v>
          </cell>
          <cell r="B3345">
            <v>29.84</v>
          </cell>
          <cell r="C3345">
            <v>35.880000000000003</v>
          </cell>
          <cell r="D3345">
            <v>41.48</v>
          </cell>
          <cell r="E3345">
            <v>22.83</v>
          </cell>
          <cell r="F3345">
            <v>23.33</v>
          </cell>
          <cell r="G3345">
            <v>21.33</v>
          </cell>
        </row>
        <row r="3346">
          <cell r="A3346">
            <v>44247</v>
          </cell>
          <cell r="B3346">
            <v>29.82</v>
          </cell>
          <cell r="C3346">
            <v>36</v>
          </cell>
          <cell r="D3346">
            <v>41.51</v>
          </cell>
          <cell r="E3346">
            <v>22.95</v>
          </cell>
          <cell r="F3346">
            <v>23.37</v>
          </cell>
          <cell r="G3346">
            <v>21.39</v>
          </cell>
        </row>
        <row r="3347">
          <cell r="A3347">
            <v>44248</v>
          </cell>
          <cell r="B3347">
            <v>29.82</v>
          </cell>
          <cell r="C3347">
            <v>36</v>
          </cell>
          <cell r="D3347">
            <v>41.51</v>
          </cell>
          <cell r="E3347">
            <v>22.95</v>
          </cell>
          <cell r="F3347">
            <v>23.37</v>
          </cell>
          <cell r="G3347">
            <v>21.39</v>
          </cell>
        </row>
        <row r="3348">
          <cell r="A3348">
            <v>44249</v>
          </cell>
          <cell r="B3348">
            <v>29.8</v>
          </cell>
          <cell r="C3348">
            <v>35.950000000000003</v>
          </cell>
          <cell r="D3348">
            <v>41.66</v>
          </cell>
          <cell r="E3348">
            <v>23.18</v>
          </cell>
          <cell r="F3348">
            <v>23.48</v>
          </cell>
          <cell r="G3348">
            <v>21.63</v>
          </cell>
        </row>
        <row r="3349">
          <cell r="A3349">
            <v>44250</v>
          </cell>
          <cell r="B3349">
            <v>29.83</v>
          </cell>
          <cell r="C3349">
            <v>36.090000000000003</v>
          </cell>
          <cell r="D3349">
            <v>41.76</v>
          </cell>
          <cell r="E3349">
            <v>23.25</v>
          </cell>
          <cell r="F3349">
            <v>23.48</v>
          </cell>
          <cell r="G3349">
            <v>21.65</v>
          </cell>
        </row>
        <row r="3350">
          <cell r="A3350">
            <v>44251</v>
          </cell>
          <cell r="B3350">
            <v>29.86</v>
          </cell>
          <cell r="C3350">
            <v>36.1</v>
          </cell>
          <cell r="D3350">
            <v>42.13</v>
          </cell>
          <cell r="E3350">
            <v>23.35</v>
          </cell>
          <cell r="F3350">
            <v>23.57</v>
          </cell>
          <cell r="G3350">
            <v>21.79</v>
          </cell>
        </row>
        <row r="3351">
          <cell r="A3351">
            <v>44252</v>
          </cell>
          <cell r="B3351">
            <v>29.86</v>
          </cell>
          <cell r="C3351">
            <v>36.119999999999997</v>
          </cell>
          <cell r="D3351">
            <v>42.01</v>
          </cell>
          <cell r="E3351">
            <v>23.43</v>
          </cell>
          <cell r="F3351">
            <v>23.67</v>
          </cell>
          <cell r="G3351">
            <v>22</v>
          </cell>
        </row>
        <row r="3352">
          <cell r="A3352">
            <v>44253</v>
          </cell>
          <cell r="B3352">
            <v>29.98</v>
          </cell>
          <cell r="C3352">
            <v>36.43</v>
          </cell>
          <cell r="D3352">
            <v>42.25</v>
          </cell>
          <cell r="E3352">
            <v>23.6</v>
          </cell>
          <cell r="F3352">
            <v>23.81</v>
          </cell>
          <cell r="G3352">
            <v>22.1</v>
          </cell>
        </row>
        <row r="3353">
          <cell r="A3353">
            <v>44254</v>
          </cell>
          <cell r="B3353">
            <v>29.98</v>
          </cell>
          <cell r="C3353">
            <v>36.43</v>
          </cell>
          <cell r="D3353">
            <v>42.25</v>
          </cell>
          <cell r="E3353">
            <v>23.6</v>
          </cell>
          <cell r="F3353">
            <v>23.81</v>
          </cell>
          <cell r="G3353">
            <v>22.1</v>
          </cell>
        </row>
        <row r="3354">
          <cell r="A3354">
            <v>44255</v>
          </cell>
          <cell r="B3354">
            <v>29.98</v>
          </cell>
          <cell r="C3354">
            <v>36.43</v>
          </cell>
          <cell r="D3354">
            <v>42.25</v>
          </cell>
          <cell r="E3354">
            <v>23.6</v>
          </cell>
          <cell r="F3354">
            <v>23.81</v>
          </cell>
          <cell r="G3354">
            <v>22.1</v>
          </cell>
        </row>
        <row r="3355">
          <cell r="A3355">
            <v>44256</v>
          </cell>
          <cell r="B3355">
            <v>30.23</v>
          </cell>
          <cell r="C3355">
            <v>36.340000000000003</v>
          </cell>
          <cell r="D3355">
            <v>42.08</v>
          </cell>
          <cell r="E3355">
            <v>23.1</v>
          </cell>
          <cell r="F3355">
            <v>23.63</v>
          </cell>
          <cell r="G3355">
            <v>21.8</v>
          </cell>
        </row>
        <row r="3356">
          <cell r="A3356">
            <v>44257</v>
          </cell>
          <cell r="B3356">
            <v>30.14</v>
          </cell>
          <cell r="C3356">
            <v>36.08</v>
          </cell>
          <cell r="D3356">
            <v>41.7</v>
          </cell>
          <cell r="E3356">
            <v>23.03</v>
          </cell>
          <cell r="F3356">
            <v>23.6</v>
          </cell>
          <cell r="G3356">
            <v>21.68</v>
          </cell>
        </row>
        <row r="3357">
          <cell r="A3357">
            <v>44258</v>
          </cell>
          <cell r="B3357">
            <v>30.11</v>
          </cell>
          <cell r="C3357">
            <v>36.21</v>
          </cell>
          <cell r="D3357">
            <v>41.82</v>
          </cell>
          <cell r="E3357">
            <v>23.23</v>
          </cell>
          <cell r="F3357">
            <v>23.64</v>
          </cell>
          <cell r="G3357">
            <v>21.76</v>
          </cell>
        </row>
        <row r="3358">
          <cell r="A3358">
            <v>44259</v>
          </cell>
          <cell r="B3358">
            <v>30.19</v>
          </cell>
          <cell r="C3358">
            <v>36.18</v>
          </cell>
          <cell r="D3358">
            <v>41.86</v>
          </cell>
          <cell r="E3358">
            <v>23.14</v>
          </cell>
          <cell r="F3358">
            <v>23.65</v>
          </cell>
          <cell r="G3358">
            <v>21.72</v>
          </cell>
        </row>
        <row r="3359">
          <cell r="A3359">
            <v>44260</v>
          </cell>
          <cell r="B3359">
            <v>30.3</v>
          </cell>
          <cell r="C3359">
            <v>36.03</v>
          </cell>
          <cell r="D3359">
            <v>41.81</v>
          </cell>
          <cell r="E3359">
            <v>22.94</v>
          </cell>
          <cell r="F3359">
            <v>23.67</v>
          </cell>
          <cell r="G3359">
            <v>21.49</v>
          </cell>
        </row>
        <row r="3360">
          <cell r="A3360">
            <v>44261</v>
          </cell>
          <cell r="B3360">
            <v>30.35</v>
          </cell>
          <cell r="C3360">
            <v>36.020000000000003</v>
          </cell>
          <cell r="D3360">
            <v>41.73</v>
          </cell>
          <cell r="E3360">
            <v>22.91</v>
          </cell>
          <cell r="F3360">
            <v>23.72</v>
          </cell>
          <cell r="G3360">
            <v>21.41</v>
          </cell>
        </row>
        <row r="3361">
          <cell r="A3361">
            <v>44262</v>
          </cell>
          <cell r="B3361">
            <v>30.35</v>
          </cell>
          <cell r="C3361">
            <v>36.020000000000003</v>
          </cell>
          <cell r="D3361">
            <v>41.73</v>
          </cell>
          <cell r="E3361">
            <v>22.91</v>
          </cell>
          <cell r="F3361">
            <v>23.72</v>
          </cell>
          <cell r="G3361">
            <v>21.41</v>
          </cell>
        </row>
        <row r="3362">
          <cell r="A3362">
            <v>44263</v>
          </cell>
          <cell r="B3362">
            <v>30.43</v>
          </cell>
          <cell r="C3362">
            <v>36.04</v>
          </cell>
          <cell r="D3362">
            <v>41.86</v>
          </cell>
          <cell r="E3362">
            <v>23.05</v>
          </cell>
          <cell r="F3362">
            <v>23.84</v>
          </cell>
          <cell r="G3362">
            <v>21.63</v>
          </cell>
        </row>
        <row r="3363">
          <cell r="A3363">
            <v>44264</v>
          </cell>
          <cell r="B3363">
            <v>30.77</v>
          </cell>
          <cell r="C3363">
            <v>36.229999999999997</v>
          </cell>
          <cell r="D3363">
            <v>42.28</v>
          </cell>
          <cell r="E3363">
            <v>23.09</v>
          </cell>
          <cell r="F3363">
            <v>24.05</v>
          </cell>
          <cell r="G3363">
            <v>21.69</v>
          </cell>
        </row>
        <row r="3364">
          <cell r="A3364">
            <v>44265</v>
          </cell>
          <cell r="B3364">
            <v>30.58</v>
          </cell>
          <cell r="C3364">
            <v>36.159999999999997</v>
          </cell>
          <cell r="D3364">
            <v>42.25</v>
          </cell>
          <cell r="E3364">
            <v>23.19</v>
          </cell>
          <cell r="F3364">
            <v>23.96</v>
          </cell>
          <cell r="G3364">
            <v>21.75</v>
          </cell>
        </row>
        <row r="3365">
          <cell r="A3365">
            <v>44266</v>
          </cell>
          <cell r="B3365">
            <v>30.53</v>
          </cell>
          <cell r="C3365">
            <v>36.19</v>
          </cell>
          <cell r="D3365">
            <v>42.3</v>
          </cell>
          <cell r="E3365">
            <v>23.22</v>
          </cell>
          <cell r="F3365">
            <v>23.98</v>
          </cell>
          <cell r="G3365">
            <v>21.78</v>
          </cell>
        </row>
        <row r="3366">
          <cell r="A3366">
            <v>44267</v>
          </cell>
          <cell r="B3366">
            <v>30.49</v>
          </cell>
          <cell r="C3366">
            <v>36.270000000000003</v>
          </cell>
          <cell r="D3366">
            <v>42.41</v>
          </cell>
          <cell r="E3366">
            <v>23.34</v>
          </cell>
          <cell r="F3366">
            <v>24.08</v>
          </cell>
          <cell r="G3366">
            <v>21.82</v>
          </cell>
        </row>
        <row r="3367">
          <cell r="A3367">
            <v>44268</v>
          </cell>
          <cell r="B3367">
            <v>30.63</v>
          </cell>
          <cell r="C3367">
            <v>36.32</v>
          </cell>
          <cell r="D3367">
            <v>42.4</v>
          </cell>
          <cell r="E3367">
            <v>23.35</v>
          </cell>
          <cell r="F3367">
            <v>24.19</v>
          </cell>
          <cell r="G3367">
            <v>21.72</v>
          </cell>
        </row>
        <row r="3368">
          <cell r="A3368">
            <v>44269</v>
          </cell>
          <cell r="B3368">
            <v>30.63</v>
          </cell>
          <cell r="C3368">
            <v>36.32</v>
          </cell>
          <cell r="D3368">
            <v>42.4</v>
          </cell>
          <cell r="E3368">
            <v>23.35</v>
          </cell>
          <cell r="F3368">
            <v>24.19</v>
          </cell>
          <cell r="G3368">
            <v>21.72</v>
          </cell>
        </row>
        <row r="3369">
          <cell r="A3369">
            <v>44270</v>
          </cell>
          <cell r="B3369">
            <v>30.57</v>
          </cell>
          <cell r="C3369">
            <v>36.33</v>
          </cell>
          <cell r="D3369">
            <v>42.37</v>
          </cell>
          <cell r="E3369">
            <v>23.34</v>
          </cell>
          <cell r="F3369">
            <v>24.28</v>
          </cell>
          <cell r="G3369">
            <v>21.85</v>
          </cell>
        </row>
        <row r="3370">
          <cell r="A3370">
            <v>44271</v>
          </cell>
          <cell r="B3370">
            <v>30.57</v>
          </cell>
          <cell r="C3370">
            <v>36.26</v>
          </cell>
          <cell r="D3370">
            <v>42.26</v>
          </cell>
          <cell r="E3370">
            <v>23.31</v>
          </cell>
          <cell r="F3370">
            <v>24.27</v>
          </cell>
          <cell r="G3370">
            <v>21.85</v>
          </cell>
        </row>
        <row r="3371">
          <cell r="A3371">
            <v>44272</v>
          </cell>
          <cell r="B3371">
            <v>30.62</v>
          </cell>
          <cell r="C3371">
            <v>36.22</v>
          </cell>
          <cell r="D3371">
            <v>42.29</v>
          </cell>
          <cell r="E3371">
            <v>23.3</v>
          </cell>
          <cell r="F3371">
            <v>24.35</v>
          </cell>
          <cell r="G3371">
            <v>21.83</v>
          </cell>
        </row>
        <row r="3372">
          <cell r="A3372">
            <v>44273</v>
          </cell>
          <cell r="B3372">
            <v>30.54</v>
          </cell>
          <cell r="C3372">
            <v>36.39</v>
          </cell>
          <cell r="D3372">
            <v>42.4</v>
          </cell>
          <cell r="E3372">
            <v>23.55</v>
          </cell>
          <cell r="F3372">
            <v>24.43</v>
          </cell>
          <cell r="G3372">
            <v>21.92</v>
          </cell>
        </row>
        <row r="3373">
          <cell r="A3373">
            <v>44274</v>
          </cell>
          <cell r="B3373">
            <v>30.82</v>
          </cell>
          <cell r="C3373">
            <v>36.51</v>
          </cell>
          <cell r="D3373">
            <v>42.62</v>
          </cell>
          <cell r="E3373">
            <v>23.47</v>
          </cell>
          <cell r="F3373">
            <v>24.43</v>
          </cell>
          <cell r="G3373">
            <v>21.86</v>
          </cell>
        </row>
        <row r="3374">
          <cell r="A3374">
            <v>44275</v>
          </cell>
          <cell r="B3374">
            <v>30.68</v>
          </cell>
          <cell r="C3374">
            <v>36.299999999999997</v>
          </cell>
          <cell r="D3374">
            <v>42.49</v>
          </cell>
          <cell r="E3374">
            <v>23.4</v>
          </cell>
          <cell r="F3374">
            <v>24.37</v>
          </cell>
          <cell r="G3374">
            <v>21.71</v>
          </cell>
        </row>
        <row r="3375">
          <cell r="A3375">
            <v>44276</v>
          </cell>
          <cell r="B3375">
            <v>30.68</v>
          </cell>
          <cell r="C3375">
            <v>36.299999999999997</v>
          </cell>
          <cell r="D3375">
            <v>42.49</v>
          </cell>
          <cell r="E3375">
            <v>23.4</v>
          </cell>
          <cell r="F3375">
            <v>24.37</v>
          </cell>
          <cell r="G3375">
            <v>21.71</v>
          </cell>
        </row>
        <row r="3376">
          <cell r="A3376">
            <v>44277</v>
          </cell>
          <cell r="B3376">
            <v>30.75</v>
          </cell>
          <cell r="C3376">
            <v>36.32</v>
          </cell>
          <cell r="D3376">
            <v>42.28</v>
          </cell>
          <cell r="E3376">
            <v>23.34</v>
          </cell>
          <cell r="F3376">
            <v>24.32</v>
          </cell>
          <cell r="G3376">
            <v>21.8</v>
          </cell>
        </row>
        <row r="3377">
          <cell r="A3377">
            <v>44278</v>
          </cell>
          <cell r="B3377">
            <v>30.82</v>
          </cell>
          <cell r="C3377">
            <v>36.57</v>
          </cell>
          <cell r="D3377">
            <v>42.44</v>
          </cell>
          <cell r="E3377">
            <v>23.44</v>
          </cell>
          <cell r="F3377">
            <v>24.37</v>
          </cell>
          <cell r="G3377">
            <v>21.74</v>
          </cell>
        </row>
        <row r="3378">
          <cell r="A3378">
            <v>44279</v>
          </cell>
          <cell r="B3378">
            <v>30.84</v>
          </cell>
          <cell r="C3378">
            <v>36.31</v>
          </cell>
          <cell r="D3378">
            <v>42.16</v>
          </cell>
          <cell r="E3378">
            <v>23.1</v>
          </cell>
          <cell r="F3378">
            <v>24.27</v>
          </cell>
          <cell r="G3378">
            <v>21.4</v>
          </cell>
        </row>
        <row r="3379">
          <cell r="A3379">
            <v>44280</v>
          </cell>
          <cell r="B3379">
            <v>30.88</v>
          </cell>
          <cell r="C3379">
            <v>36.270000000000003</v>
          </cell>
          <cell r="D3379">
            <v>42.06</v>
          </cell>
          <cell r="E3379">
            <v>23.08</v>
          </cell>
          <cell r="F3379">
            <v>24.32</v>
          </cell>
          <cell r="G3379">
            <v>21.36</v>
          </cell>
        </row>
        <row r="3380">
          <cell r="A3380">
            <v>44281</v>
          </cell>
          <cell r="B3380">
            <v>31.01</v>
          </cell>
          <cell r="C3380">
            <v>36.31</v>
          </cell>
          <cell r="D3380">
            <v>42.41</v>
          </cell>
          <cell r="E3380">
            <v>23.16</v>
          </cell>
          <cell r="F3380">
            <v>24.39</v>
          </cell>
          <cell r="G3380">
            <v>21.44</v>
          </cell>
        </row>
        <row r="3381">
          <cell r="A3381">
            <v>44282</v>
          </cell>
          <cell r="B3381">
            <v>30.92</v>
          </cell>
          <cell r="C3381">
            <v>36.25</v>
          </cell>
          <cell r="D3381">
            <v>42.35</v>
          </cell>
          <cell r="E3381">
            <v>23.19</v>
          </cell>
          <cell r="F3381">
            <v>24.4</v>
          </cell>
          <cell r="G3381">
            <v>21.32</v>
          </cell>
        </row>
        <row r="3382">
          <cell r="A3382">
            <v>44283</v>
          </cell>
          <cell r="B3382">
            <v>30.92</v>
          </cell>
          <cell r="C3382">
            <v>36.25</v>
          </cell>
          <cell r="D3382">
            <v>42.35</v>
          </cell>
          <cell r="E3382">
            <v>23.19</v>
          </cell>
          <cell r="F3382">
            <v>24.4</v>
          </cell>
          <cell r="G3382">
            <v>21.32</v>
          </cell>
        </row>
        <row r="3383">
          <cell r="A3383">
            <v>44284</v>
          </cell>
          <cell r="B3383">
            <v>31.07</v>
          </cell>
          <cell r="C3383">
            <v>36.409999999999997</v>
          </cell>
          <cell r="D3383">
            <v>42.58</v>
          </cell>
          <cell r="E3383">
            <v>23.35</v>
          </cell>
          <cell r="F3383">
            <v>24.43</v>
          </cell>
          <cell r="G3383">
            <v>21.53</v>
          </cell>
        </row>
        <row r="3384">
          <cell r="A3384">
            <v>44285</v>
          </cell>
          <cell r="B3384">
            <v>31.09</v>
          </cell>
          <cell r="C3384">
            <v>36.380000000000003</v>
          </cell>
          <cell r="D3384">
            <v>42.62</v>
          </cell>
          <cell r="E3384">
            <v>23.36</v>
          </cell>
          <cell r="F3384">
            <v>24.45</v>
          </cell>
          <cell r="G3384">
            <v>21.62</v>
          </cell>
        </row>
        <row r="3385">
          <cell r="A3385">
            <v>44286</v>
          </cell>
          <cell r="B3385">
            <v>31.14</v>
          </cell>
          <cell r="C3385">
            <v>36.29</v>
          </cell>
          <cell r="D3385">
            <v>42.57</v>
          </cell>
          <cell r="E3385">
            <v>23.32</v>
          </cell>
          <cell r="F3385">
            <v>24.45</v>
          </cell>
          <cell r="G3385">
            <v>21.6</v>
          </cell>
        </row>
        <row r="3386">
          <cell r="A3386">
            <v>44287</v>
          </cell>
          <cell r="B3386">
            <v>31.08</v>
          </cell>
          <cell r="C3386">
            <v>36.25</v>
          </cell>
          <cell r="D3386">
            <v>42.63</v>
          </cell>
          <cell r="E3386">
            <v>23.2</v>
          </cell>
          <cell r="F3386">
            <v>24.5</v>
          </cell>
          <cell r="G3386">
            <v>21.52</v>
          </cell>
        </row>
        <row r="3387">
          <cell r="A3387">
            <v>44288</v>
          </cell>
          <cell r="B3387">
            <v>31.05</v>
          </cell>
          <cell r="C3387">
            <v>36.36</v>
          </cell>
          <cell r="D3387">
            <v>42.76</v>
          </cell>
          <cell r="E3387">
            <v>23.32</v>
          </cell>
          <cell r="F3387">
            <v>24.56</v>
          </cell>
          <cell r="G3387">
            <v>21.67</v>
          </cell>
        </row>
        <row r="3388">
          <cell r="A3388">
            <v>44289</v>
          </cell>
          <cell r="B3388">
            <v>31.13</v>
          </cell>
          <cell r="C3388">
            <v>36.479999999999997</v>
          </cell>
          <cell r="D3388">
            <v>42.87</v>
          </cell>
          <cell r="E3388">
            <v>23.38</v>
          </cell>
          <cell r="F3388">
            <v>24.64</v>
          </cell>
          <cell r="G3388">
            <v>21.63</v>
          </cell>
        </row>
        <row r="3389">
          <cell r="A3389">
            <v>44290</v>
          </cell>
          <cell r="B3389">
            <v>31.13</v>
          </cell>
          <cell r="C3389">
            <v>36.479999999999997</v>
          </cell>
          <cell r="D3389">
            <v>42.87</v>
          </cell>
          <cell r="E3389">
            <v>23.38</v>
          </cell>
          <cell r="F3389">
            <v>24.64</v>
          </cell>
          <cell r="G3389">
            <v>21.63</v>
          </cell>
        </row>
        <row r="3390">
          <cell r="A3390">
            <v>44291</v>
          </cell>
          <cell r="B3390">
            <v>31.15</v>
          </cell>
          <cell r="C3390">
            <v>36.450000000000003</v>
          </cell>
          <cell r="D3390">
            <v>42.86</v>
          </cell>
          <cell r="E3390">
            <v>23.33</v>
          </cell>
          <cell r="F3390">
            <v>24.56</v>
          </cell>
          <cell r="G3390">
            <v>21.72</v>
          </cell>
        </row>
        <row r="3391">
          <cell r="A3391">
            <v>44292</v>
          </cell>
          <cell r="B3391">
            <v>31.25</v>
          </cell>
          <cell r="C3391">
            <v>36.520000000000003</v>
          </cell>
          <cell r="D3391">
            <v>43.08</v>
          </cell>
          <cell r="E3391">
            <v>23.45</v>
          </cell>
          <cell r="F3391">
            <v>24.69</v>
          </cell>
          <cell r="G3391">
            <v>21.74</v>
          </cell>
        </row>
        <row r="3392">
          <cell r="A3392">
            <v>44293</v>
          </cell>
          <cell r="B3392">
            <v>31.11</v>
          </cell>
          <cell r="C3392">
            <v>36.729999999999997</v>
          </cell>
          <cell r="D3392">
            <v>42.82</v>
          </cell>
          <cell r="E3392">
            <v>23.49</v>
          </cell>
          <cell r="F3392">
            <v>24.53</v>
          </cell>
          <cell r="G3392">
            <v>21.83</v>
          </cell>
        </row>
        <row r="3393">
          <cell r="A3393">
            <v>44294</v>
          </cell>
          <cell r="B3393">
            <v>31.28</v>
          </cell>
          <cell r="C3393">
            <v>36.89</v>
          </cell>
          <cell r="D3393">
            <v>42.74</v>
          </cell>
          <cell r="E3393">
            <v>23.41</v>
          </cell>
          <cell r="F3393">
            <v>24.54</v>
          </cell>
          <cell r="G3393">
            <v>21.75</v>
          </cell>
        </row>
        <row r="3394">
          <cell r="A3394">
            <v>44295</v>
          </cell>
          <cell r="B3394">
            <v>31.26</v>
          </cell>
          <cell r="C3394">
            <v>37.01</v>
          </cell>
          <cell r="D3394">
            <v>42.73</v>
          </cell>
          <cell r="E3394">
            <v>23.52</v>
          </cell>
          <cell r="F3394">
            <v>24.64</v>
          </cell>
          <cell r="G3394">
            <v>21.89</v>
          </cell>
        </row>
        <row r="3395">
          <cell r="A3395">
            <v>44296</v>
          </cell>
          <cell r="B3395">
            <v>31.28</v>
          </cell>
          <cell r="C3395">
            <v>37.020000000000003</v>
          </cell>
          <cell r="D3395">
            <v>42.64</v>
          </cell>
          <cell r="E3395">
            <v>23.44</v>
          </cell>
          <cell r="F3395">
            <v>24.65</v>
          </cell>
          <cell r="G3395">
            <v>21.71</v>
          </cell>
        </row>
        <row r="3396">
          <cell r="A3396">
            <v>44297</v>
          </cell>
        </row>
        <row r="3397">
          <cell r="A3397">
            <v>44298</v>
          </cell>
        </row>
        <row r="3398">
          <cell r="A3398">
            <v>44299</v>
          </cell>
        </row>
        <row r="3399">
          <cell r="A3399">
            <v>44300</v>
          </cell>
        </row>
        <row r="3400">
          <cell r="A3400">
            <v>44301</v>
          </cell>
          <cell r="B3400">
            <v>31.36</v>
          </cell>
          <cell r="C3400">
            <v>37.14</v>
          </cell>
          <cell r="D3400">
            <v>42.89</v>
          </cell>
          <cell r="E3400">
            <v>23.55</v>
          </cell>
          <cell r="F3400">
            <v>24.8</v>
          </cell>
          <cell r="G3400">
            <v>21.81</v>
          </cell>
        </row>
        <row r="3401">
          <cell r="A3401">
            <v>44302</v>
          </cell>
          <cell r="B3401">
            <v>31.11</v>
          </cell>
          <cell r="C3401">
            <v>36.99</v>
          </cell>
          <cell r="D3401">
            <v>42.57</v>
          </cell>
          <cell r="E3401">
            <v>23.67</v>
          </cell>
          <cell r="F3401">
            <v>24.54</v>
          </cell>
          <cell r="G3401">
            <v>22.1</v>
          </cell>
        </row>
        <row r="3402">
          <cell r="A3402">
            <v>44303</v>
          </cell>
          <cell r="B3402">
            <v>31.07</v>
          </cell>
          <cell r="C3402">
            <v>37.04</v>
          </cell>
          <cell r="D3402">
            <v>42.59</v>
          </cell>
          <cell r="E3402">
            <v>23.7</v>
          </cell>
          <cell r="F3402">
            <v>24.65</v>
          </cell>
          <cell r="G3402">
            <v>21.98</v>
          </cell>
        </row>
        <row r="3403">
          <cell r="A3403">
            <v>44304</v>
          </cell>
          <cell r="B3403">
            <v>31.07</v>
          </cell>
          <cell r="C3403">
            <v>37.04</v>
          </cell>
          <cell r="D3403">
            <v>42.59</v>
          </cell>
          <cell r="E3403">
            <v>23.7</v>
          </cell>
          <cell r="F3403">
            <v>24.65</v>
          </cell>
          <cell r="G3403">
            <v>21.98</v>
          </cell>
        </row>
        <row r="3404">
          <cell r="A3404">
            <v>44305</v>
          </cell>
          <cell r="B3404">
            <v>31.05</v>
          </cell>
          <cell r="C3404">
            <v>36.9</v>
          </cell>
          <cell r="D3404">
            <v>42.68</v>
          </cell>
          <cell r="E3404">
            <v>23.57</v>
          </cell>
          <cell r="F3404">
            <v>24.56</v>
          </cell>
          <cell r="G3404">
            <v>21.96</v>
          </cell>
        </row>
        <row r="3405">
          <cell r="A3405">
            <v>44306</v>
          </cell>
          <cell r="B3405">
            <v>31.08</v>
          </cell>
          <cell r="C3405">
            <v>37.200000000000003</v>
          </cell>
          <cell r="D3405">
            <v>43.22</v>
          </cell>
          <cell r="E3405">
            <v>23.76</v>
          </cell>
          <cell r="F3405">
            <v>24.58</v>
          </cell>
          <cell r="G3405">
            <v>22.18</v>
          </cell>
        </row>
        <row r="3406">
          <cell r="A3406">
            <v>44307</v>
          </cell>
          <cell r="B3406">
            <v>31.18</v>
          </cell>
          <cell r="C3406">
            <v>37.31</v>
          </cell>
          <cell r="D3406">
            <v>43.25</v>
          </cell>
          <cell r="E3406">
            <v>23.7</v>
          </cell>
          <cell r="F3406">
            <v>24.5</v>
          </cell>
          <cell r="G3406">
            <v>22.21</v>
          </cell>
        </row>
        <row r="3407">
          <cell r="A3407">
            <v>44308</v>
          </cell>
          <cell r="B3407">
            <v>31.16</v>
          </cell>
          <cell r="C3407">
            <v>37.299999999999997</v>
          </cell>
          <cell r="D3407">
            <v>43.2</v>
          </cell>
          <cell r="E3407">
            <v>23.79</v>
          </cell>
          <cell r="F3407">
            <v>24.7</v>
          </cell>
          <cell r="G3407">
            <v>22.29</v>
          </cell>
        </row>
        <row r="3408">
          <cell r="A3408">
            <v>44309</v>
          </cell>
          <cell r="B3408">
            <v>31.26</v>
          </cell>
          <cell r="C3408">
            <v>37.369999999999997</v>
          </cell>
          <cell r="D3408">
            <v>43.08</v>
          </cell>
          <cell r="E3408">
            <v>23.74</v>
          </cell>
          <cell r="F3408">
            <v>24.79</v>
          </cell>
          <cell r="G3408">
            <v>22.24</v>
          </cell>
        </row>
        <row r="3409">
          <cell r="A3409">
            <v>44310</v>
          </cell>
          <cell r="B3409">
            <v>31.25</v>
          </cell>
          <cell r="C3409">
            <v>37.49</v>
          </cell>
          <cell r="D3409">
            <v>43.17</v>
          </cell>
          <cell r="E3409">
            <v>23.8</v>
          </cell>
          <cell r="F3409">
            <v>24.84</v>
          </cell>
          <cell r="G3409">
            <v>22.18</v>
          </cell>
        </row>
        <row r="3410">
          <cell r="A3410">
            <v>44311</v>
          </cell>
          <cell r="B3410">
            <v>31.25</v>
          </cell>
          <cell r="C3410">
            <v>37.49</v>
          </cell>
          <cell r="D3410">
            <v>43.17</v>
          </cell>
          <cell r="E3410">
            <v>23.8</v>
          </cell>
          <cell r="F3410">
            <v>24.84</v>
          </cell>
          <cell r="G3410">
            <v>22.18</v>
          </cell>
        </row>
        <row r="3411">
          <cell r="A3411">
            <v>44312</v>
          </cell>
          <cell r="B3411">
            <v>31.22</v>
          </cell>
          <cell r="C3411">
            <v>37.590000000000003</v>
          </cell>
          <cell r="D3411">
            <v>43.15</v>
          </cell>
          <cell r="E3411">
            <v>23.85</v>
          </cell>
          <cell r="F3411">
            <v>24.82</v>
          </cell>
          <cell r="G3411">
            <v>22.33</v>
          </cell>
        </row>
        <row r="3412">
          <cell r="A3412">
            <v>44313</v>
          </cell>
          <cell r="B3412">
            <v>31.31</v>
          </cell>
          <cell r="C3412">
            <v>37.590000000000003</v>
          </cell>
          <cell r="D3412">
            <v>43.25</v>
          </cell>
          <cell r="E3412">
            <v>24</v>
          </cell>
          <cell r="F3412">
            <v>25.01</v>
          </cell>
          <cell r="G3412">
            <v>22.44</v>
          </cell>
        </row>
        <row r="3413">
          <cell r="A3413">
            <v>44314</v>
          </cell>
          <cell r="B3413">
            <v>31.25</v>
          </cell>
          <cell r="C3413">
            <v>37.53</v>
          </cell>
          <cell r="D3413">
            <v>43.17</v>
          </cell>
          <cell r="E3413">
            <v>23.86</v>
          </cell>
          <cell r="F3413">
            <v>24.94</v>
          </cell>
          <cell r="G3413">
            <v>22.32</v>
          </cell>
        </row>
        <row r="3414">
          <cell r="A3414">
            <v>44315</v>
          </cell>
          <cell r="B3414">
            <v>31.11</v>
          </cell>
          <cell r="C3414">
            <v>37.57</v>
          </cell>
          <cell r="D3414">
            <v>43.23</v>
          </cell>
          <cell r="E3414">
            <v>23.91</v>
          </cell>
          <cell r="F3414">
            <v>25.06</v>
          </cell>
          <cell r="G3414">
            <v>22.46</v>
          </cell>
        </row>
        <row r="3415">
          <cell r="A3415">
            <v>44316</v>
          </cell>
          <cell r="B3415">
            <v>31.03</v>
          </cell>
          <cell r="C3415">
            <v>37.409999999999997</v>
          </cell>
          <cell r="D3415">
            <v>43.07</v>
          </cell>
          <cell r="E3415">
            <v>23.75</v>
          </cell>
          <cell r="F3415">
            <v>25.04</v>
          </cell>
          <cell r="G3415">
            <v>22.32</v>
          </cell>
        </row>
        <row r="3416">
          <cell r="A3416">
            <v>44317</v>
          </cell>
          <cell r="B3416">
            <v>31.01</v>
          </cell>
          <cell r="C3416">
            <v>37.33</v>
          </cell>
          <cell r="D3416">
            <v>42.89</v>
          </cell>
          <cell r="E3416">
            <v>23.72</v>
          </cell>
          <cell r="F3416">
            <v>25.07</v>
          </cell>
          <cell r="G3416">
            <v>22.18</v>
          </cell>
        </row>
        <row r="3417">
          <cell r="A3417">
            <v>44318</v>
          </cell>
          <cell r="B3417">
            <v>31.01</v>
          </cell>
          <cell r="C3417">
            <v>37.33</v>
          </cell>
          <cell r="D3417">
            <v>42.89</v>
          </cell>
          <cell r="E3417">
            <v>23.72</v>
          </cell>
          <cell r="F3417">
            <v>25.07</v>
          </cell>
          <cell r="G3417">
            <v>22.18</v>
          </cell>
        </row>
        <row r="3418">
          <cell r="A3418">
            <v>44319</v>
          </cell>
          <cell r="B3418">
            <v>31.01</v>
          </cell>
          <cell r="C3418">
            <v>37.33</v>
          </cell>
          <cell r="D3418">
            <v>42.89</v>
          </cell>
          <cell r="E3418">
            <v>23.72</v>
          </cell>
          <cell r="F3418">
            <v>25.07</v>
          </cell>
          <cell r="G3418">
            <v>22.18</v>
          </cell>
        </row>
        <row r="3419">
          <cell r="A3419">
            <v>44320</v>
          </cell>
          <cell r="B3419">
            <v>31.01</v>
          </cell>
          <cell r="C3419">
            <v>37.33</v>
          </cell>
          <cell r="D3419">
            <v>42.89</v>
          </cell>
          <cell r="E3419">
            <v>23.72</v>
          </cell>
          <cell r="F3419">
            <v>25.07</v>
          </cell>
          <cell r="G3419">
            <v>22.18</v>
          </cell>
        </row>
        <row r="3420">
          <cell r="A3420">
            <v>44321</v>
          </cell>
          <cell r="B3420">
            <v>31.05</v>
          </cell>
          <cell r="C3420">
            <v>37.1</v>
          </cell>
          <cell r="D3420">
            <v>42.93</v>
          </cell>
          <cell r="E3420">
            <v>23.61</v>
          </cell>
          <cell r="F3420">
            <v>25.03</v>
          </cell>
          <cell r="G3420">
            <v>22.09</v>
          </cell>
        </row>
        <row r="3421">
          <cell r="A3421">
            <v>44322</v>
          </cell>
          <cell r="B3421">
            <v>31.01</v>
          </cell>
          <cell r="C3421">
            <v>37.01</v>
          </cell>
          <cell r="D3421">
            <v>42.9</v>
          </cell>
          <cell r="E3421">
            <v>23.66</v>
          </cell>
          <cell r="F3421">
            <v>25.04</v>
          </cell>
          <cell r="G3421">
            <v>22.21</v>
          </cell>
        </row>
        <row r="3422">
          <cell r="A3422">
            <v>44323</v>
          </cell>
          <cell r="B3422">
            <v>31.03</v>
          </cell>
          <cell r="C3422">
            <v>37.22</v>
          </cell>
          <cell r="D3422">
            <v>42.88</v>
          </cell>
          <cell r="E3422">
            <v>23.75</v>
          </cell>
          <cell r="F3422">
            <v>25.28</v>
          </cell>
          <cell r="G3422">
            <v>22.27</v>
          </cell>
        </row>
        <row r="3423">
          <cell r="A3423">
            <v>44324</v>
          </cell>
          <cell r="B3423">
            <v>31.04</v>
          </cell>
          <cell r="C3423">
            <v>37.299999999999997</v>
          </cell>
          <cell r="D3423">
            <v>42.96</v>
          </cell>
          <cell r="E3423">
            <v>23.75</v>
          </cell>
          <cell r="F3423">
            <v>25.27</v>
          </cell>
          <cell r="G3423">
            <v>22.14</v>
          </cell>
        </row>
        <row r="3424">
          <cell r="A3424">
            <v>44325</v>
          </cell>
          <cell r="B3424">
            <v>31.04</v>
          </cell>
          <cell r="C3424">
            <v>37.299999999999997</v>
          </cell>
          <cell r="D3424">
            <v>42.96</v>
          </cell>
          <cell r="E3424">
            <v>23.75</v>
          </cell>
          <cell r="F3424">
            <v>25.27</v>
          </cell>
          <cell r="G3424">
            <v>22.14</v>
          </cell>
        </row>
        <row r="3425">
          <cell r="A3425">
            <v>44326</v>
          </cell>
          <cell r="B3425">
            <v>30.92</v>
          </cell>
          <cell r="C3425">
            <v>37.380000000000003</v>
          </cell>
          <cell r="D3425">
            <v>43.16</v>
          </cell>
          <cell r="E3425">
            <v>23.89</v>
          </cell>
          <cell r="F3425">
            <v>25.27</v>
          </cell>
          <cell r="G3425">
            <v>22.35</v>
          </cell>
        </row>
        <row r="3426">
          <cell r="A3426">
            <v>44327</v>
          </cell>
          <cell r="B3426">
            <v>30.98</v>
          </cell>
          <cell r="C3426">
            <v>37.380000000000003</v>
          </cell>
          <cell r="D3426">
            <v>43.51</v>
          </cell>
          <cell r="E3426">
            <v>23.89</v>
          </cell>
          <cell r="F3426">
            <v>25.34</v>
          </cell>
          <cell r="G3426">
            <v>22.31</v>
          </cell>
        </row>
        <row r="3427">
          <cell r="A3427">
            <v>44328</v>
          </cell>
          <cell r="B3427">
            <v>31.04</v>
          </cell>
          <cell r="C3427">
            <v>37.450000000000003</v>
          </cell>
          <cell r="D3427">
            <v>43.6</v>
          </cell>
          <cell r="E3427">
            <v>23.9</v>
          </cell>
          <cell r="F3427">
            <v>25.39</v>
          </cell>
          <cell r="G3427">
            <v>22.34</v>
          </cell>
        </row>
        <row r="3428">
          <cell r="A3428">
            <v>44329</v>
          </cell>
          <cell r="B3428">
            <v>31.14</v>
          </cell>
          <cell r="C3428">
            <v>37.409999999999997</v>
          </cell>
          <cell r="D3428">
            <v>43.58</v>
          </cell>
          <cell r="E3428">
            <v>23.7</v>
          </cell>
          <cell r="F3428">
            <v>25.45</v>
          </cell>
          <cell r="G3428">
            <v>22.15</v>
          </cell>
        </row>
        <row r="3429">
          <cell r="A3429">
            <v>44330</v>
          </cell>
          <cell r="B3429">
            <v>31.15</v>
          </cell>
          <cell r="C3429">
            <v>37.43</v>
          </cell>
          <cell r="D3429">
            <v>43.55</v>
          </cell>
          <cell r="E3429">
            <v>23.69</v>
          </cell>
          <cell r="F3429">
            <v>25.37</v>
          </cell>
          <cell r="G3429">
            <v>22.19</v>
          </cell>
        </row>
        <row r="3430">
          <cell r="A3430">
            <v>44331</v>
          </cell>
          <cell r="B3430">
            <v>31.2</v>
          </cell>
          <cell r="C3430">
            <v>37.590000000000003</v>
          </cell>
          <cell r="D3430">
            <v>43.65</v>
          </cell>
          <cell r="E3430">
            <v>23.79</v>
          </cell>
          <cell r="F3430">
            <v>25.48</v>
          </cell>
          <cell r="G3430">
            <v>22.18</v>
          </cell>
        </row>
        <row r="3431">
          <cell r="A3431">
            <v>44332</v>
          </cell>
          <cell r="B3431">
            <v>31.2</v>
          </cell>
          <cell r="C3431">
            <v>37.590000000000003</v>
          </cell>
          <cell r="D3431">
            <v>43.65</v>
          </cell>
          <cell r="E3431">
            <v>23.79</v>
          </cell>
          <cell r="F3431">
            <v>25.48</v>
          </cell>
          <cell r="G3431">
            <v>22.18</v>
          </cell>
        </row>
        <row r="3432">
          <cell r="A3432">
            <v>44333</v>
          </cell>
          <cell r="B3432">
            <v>31.22</v>
          </cell>
          <cell r="C3432">
            <v>37.68</v>
          </cell>
          <cell r="D3432">
            <v>43.75</v>
          </cell>
          <cell r="E3432">
            <v>23.85</v>
          </cell>
          <cell r="F3432">
            <v>25.53</v>
          </cell>
          <cell r="G3432">
            <v>22.36</v>
          </cell>
        </row>
        <row r="3433">
          <cell r="A3433">
            <v>44334</v>
          </cell>
          <cell r="B3433">
            <v>31.36</v>
          </cell>
          <cell r="C3433">
            <v>37.950000000000003</v>
          </cell>
          <cell r="D3433">
            <v>44.23</v>
          </cell>
          <cell r="E3433">
            <v>24.05</v>
          </cell>
          <cell r="F3433">
            <v>25.8</v>
          </cell>
          <cell r="G3433">
            <v>22.49</v>
          </cell>
        </row>
        <row r="3434">
          <cell r="A3434">
            <v>44335</v>
          </cell>
          <cell r="B3434">
            <v>31.28</v>
          </cell>
          <cell r="C3434">
            <v>38.04</v>
          </cell>
          <cell r="D3434">
            <v>44.17</v>
          </cell>
          <cell r="E3434">
            <v>24</v>
          </cell>
          <cell r="F3434">
            <v>25.69</v>
          </cell>
          <cell r="G3434">
            <v>22.44</v>
          </cell>
        </row>
        <row r="3435">
          <cell r="A3435">
            <v>44336</v>
          </cell>
          <cell r="B3435">
            <v>31.26</v>
          </cell>
          <cell r="C3435">
            <v>37.840000000000003</v>
          </cell>
          <cell r="D3435">
            <v>43.87</v>
          </cell>
          <cell r="E3435">
            <v>23.79</v>
          </cell>
          <cell r="F3435">
            <v>25.57</v>
          </cell>
          <cell r="G3435">
            <v>22.17</v>
          </cell>
        </row>
        <row r="3436">
          <cell r="A3436">
            <v>44337</v>
          </cell>
          <cell r="B3436">
            <v>31.21</v>
          </cell>
          <cell r="C3436">
            <v>37.979999999999997</v>
          </cell>
          <cell r="D3436">
            <v>44.04</v>
          </cell>
          <cell r="E3436">
            <v>23.88</v>
          </cell>
          <cell r="F3436">
            <v>25.65</v>
          </cell>
          <cell r="G3436">
            <v>22.23</v>
          </cell>
        </row>
        <row r="3437">
          <cell r="A3437">
            <v>44338</v>
          </cell>
          <cell r="B3437">
            <v>31.25</v>
          </cell>
          <cell r="C3437">
            <v>38.04</v>
          </cell>
          <cell r="D3437">
            <v>44.08</v>
          </cell>
          <cell r="E3437">
            <v>23.88</v>
          </cell>
          <cell r="F3437">
            <v>25.68</v>
          </cell>
          <cell r="G3437">
            <v>22.19</v>
          </cell>
        </row>
        <row r="3438">
          <cell r="A3438">
            <v>44339</v>
          </cell>
          <cell r="B3438">
            <v>31.25</v>
          </cell>
          <cell r="C3438">
            <v>38.04</v>
          </cell>
          <cell r="D3438">
            <v>44.08</v>
          </cell>
          <cell r="E3438">
            <v>23.88</v>
          </cell>
          <cell r="F3438">
            <v>25.68</v>
          </cell>
          <cell r="G3438">
            <v>22.19</v>
          </cell>
        </row>
        <row r="3439">
          <cell r="A3439">
            <v>44340</v>
          </cell>
          <cell r="B3439">
            <v>31.22</v>
          </cell>
          <cell r="C3439">
            <v>37.82</v>
          </cell>
          <cell r="D3439">
            <v>43.93</v>
          </cell>
          <cell r="E3439">
            <v>23.71</v>
          </cell>
          <cell r="F3439">
            <v>25.63</v>
          </cell>
          <cell r="G3439">
            <v>22.16</v>
          </cell>
        </row>
        <row r="3440">
          <cell r="A3440">
            <v>44341</v>
          </cell>
          <cell r="B3440">
            <v>31.15</v>
          </cell>
          <cell r="C3440">
            <v>37.880000000000003</v>
          </cell>
          <cell r="D3440">
            <v>43.92</v>
          </cell>
          <cell r="E3440">
            <v>23.78</v>
          </cell>
          <cell r="F3440">
            <v>25.64</v>
          </cell>
          <cell r="G3440">
            <v>22.28</v>
          </cell>
        </row>
        <row r="3441">
          <cell r="A3441">
            <v>44342</v>
          </cell>
          <cell r="B3441">
            <v>31.21</v>
          </cell>
          <cell r="C3441">
            <v>37.99</v>
          </cell>
          <cell r="D3441">
            <v>44.03</v>
          </cell>
          <cell r="E3441">
            <v>23.84</v>
          </cell>
          <cell r="F3441">
            <v>25.72</v>
          </cell>
          <cell r="G3441">
            <v>22.29</v>
          </cell>
        </row>
        <row r="3442">
          <cell r="A3442">
            <v>44343</v>
          </cell>
          <cell r="B3442">
            <v>31.14</v>
          </cell>
          <cell r="C3442">
            <v>37.729999999999997</v>
          </cell>
          <cell r="D3442">
            <v>43.67</v>
          </cell>
          <cell r="E3442">
            <v>23.68</v>
          </cell>
          <cell r="F3442">
            <v>25.43</v>
          </cell>
          <cell r="G3442">
            <v>22.43</v>
          </cell>
        </row>
        <row r="3443">
          <cell r="A3443">
            <v>44344</v>
          </cell>
          <cell r="B3443">
            <v>31.15</v>
          </cell>
          <cell r="C3443">
            <v>37.74</v>
          </cell>
          <cell r="D3443">
            <v>43.98</v>
          </cell>
          <cell r="E3443">
            <v>23.74</v>
          </cell>
          <cell r="F3443">
            <v>25.56</v>
          </cell>
          <cell r="G3443">
            <v>22.45</v>
          </cell>
        </row>
        <row r="3444">
          <cell r="A3444">
            <v>44345</v>
          </cell>
          <cell r="B3444">
            <v>31.1</v>
          </cell>
          <cell r="C3444">
            <v>37.74</v>
          </cell>
          <cell r="D3444">
            <v>43.92</v>
          </cell>
          <cell r="E3444">
            <v>23.66</v>
          </cell>
          <cell r="F3444">
            <v>25.53</v>
          </cell>
          <cell r="G3444">
            <v>22.31</v>
          </cell>
        </row>
        <row r="3445">
          <cell r="A3445">
            <v>44346</v>
          </cell>
          <cell r="B3445">
            <v>31.1</v>
          </cell>
          <cell r="C3445">
            <v>37.74</v>
          </cell>
          <cell r="D3445">
            <v>43.92</v>
          </cell>
          <cell r="E3445">
            <v>23.66</v>
          </cell>
          <cell r="F3445">
            <v>25.53</v>
          </cell>
          <cell r="G3445">
            <v>22.31</v>
          </cell>
        </row>
        <row r="3446">
          <cell r="A3446">
            <v>44347</v>
          </cell>
          <cell r="B3446">
            <v>31.12</v>
          </cell>
          <cell r="C3446">
            <v>37.75</v>
          </cell>
          <cell r="D3446">
            <v>43.94</v>
          </cell>
          <cell r="E3446">
            <v>23.65</v>
          </cell>
          <cell r="F3446">
            <v>25.55</v>
          </cell>
          <cell r="G3446">
            <v>22.34</v>
          </cell>
        </row>
        <row r="3447">
          <cell r="A3447">
            <v>44348</v>
          </cell>
          <cell r="B3447">
            <v>31.04</v>
          </cell>
          <cell r="C3447">
            <v>37.78</v>
          </cell>
          <cell r="D3447">
            <v>44</v>
          </cell>
          <cell r="E3447">
            <v>23.75</v>
          </cell>
          <cell r="F3447">
            <v>25.53</v>
          </cell>
          <cell r="G3447">
            <v>22.4</v>
          </cell>
        </row>
        <row r="3448">
          <cell r="A3448">
            <v>44349</v>
          </cell>
          <cell r="B3448">
            <v>31</v>
          </cell>
          <cell r="C3448">
            <v>37.700000000000003</v>
          </cell>
          <cell r="D3448">
            <v>43.68</v>
          </cell>
          <cell r="E3448">
            <v>23.7</v>
          </cell>
          <cell r="F3448">
            <v>25.49</v>
          </cell>
          <cell r="G3448">
            <v>22.3</v>
          </cell>
        </row>
        <row r="3449">
          <cell r="A3449">
            <v>44350</v>
          </cell>
          <cell r="B3449">
            <v>30.99</v>
          </cell>
          <cell r="C3449">
            <v>37.700000000000003</v>
          </cell>
          <cell r="D3449">
            <v>43.65</v>
          </cell>
          <cell r="E3449">
            <v>23.66</v>
          </cell>
          <cell r="F3449">
            <v>25.49</v>
          </cell>
          <cell r="G3449">
            <v>22.23</v>
          </cell>
        </row>
        <row r="3450">
          <cell r="A3450">
            <v>44351</v>
          </cell>
          <cell r="B3450">
            <v>31.06</v>
          </cell>
          <cell r="C3450">
            <v>37.46</v>
          </cell>
          <cell r="D3450">
            <v>43.61</v>
          </cell>
          <cell r="E3450">
            <v>23.43</v>
          </cell>
          <cell r="F3450">
            <v>25.42</v>
          </cell>
          <cell r="G3450">
            <v>22</v>
          </cell>
        </row>
        <row r="3451">
          <cell r="A3451">
            <v>44352</v>
          </cell>
          <cell r="B3451">
            <v>31.11</v>
          </cell>
          <cell r="C3451">
            <v>37.51</v>
          </cell>
          <cell r="D3451">
            <v>43.73</v>
          </cell>
          <cell r="E3451">
            <v>23.47</v>
          </cell>
          <cell r="F3451">
            <v>25.45</v>
          </cell>
          <cell r="G3451">
            <v>21.99</v>
          </cell>
        </row>
        <row r="3452">
          <cell r="A3452">
            <v>44353</v>
          </cell>
          <cell r="B3452">
            <v>31.11</v>
          </cell>
          <cell r="C3452">
            <v>37.51</v>
          </cell>
          <cell r="D3452">
            <v>43.73</v>
          </cell>
          <cell r="E3452">
            <v>23.47</v>
          </cell>
          <cell r="F3452">
            <v>25.45</v>
          </cell>
          <cell r="G3452">
            <v>21.99</v>
          </cell>
        </row>
        <row r="3453">
          <cell r="A3453">
            <v>44354</v>
          </cell>
          <cell r="B3453">
            <v>31.02</v>
          </cell>
          <cell r="C3453">
            <v>37.53</v>
          </cell>
          <cell r="D3453">
            <v>43.71</v>
          </cell>
          <cell r="E3453">
            <v>23.64</v>
          </cell>
          <cell r="F3453">
            <v>25.46</v>
          </cell>
          <cell r="G3453">
            <v>22.14</v>
          </cell>
        </row>
        <row r="3454">
          <cell r="A3454">
            <v>44355</v>
          </cell>
          <cell r="B3454">
            <v>31.02</v>
          </cell>
          <cell r="C3454">
            <v>37.61</v>
          </cell>
          <cell r="D3454">
            <v>43.74</v>
          </cell>
          <cell r="E3454">
            <v>23.68</v>
          </cell>
          <cell r="F3454">
            <v>25.46</v>
          </cell>
          <cell r="G3454">
            <v>22.22</v>
          </cell>
        </row>
        <row r="3455">
          <cell r="A3455">
            <v>44356</v>
          </cell>
          <cell r="B3455">
            <v>31.02</v>
          </cell>
          <cell r="C3455">
            <v>37.57</v>
          </cell>
          <cell r="D3455">
            <v>43.71</v>
          </cell>
          <cell r="E3455">
            <v>23.64</v>
          </cell>
          <cell r="F3455">
            <v>25.4</v>
          </cell>
          <cell r="G3455">
            <v>22.13</v>
          </cell>
        </row>
        <row r="3456">
          <cell r="A3456">
            <v>44357</v>
          </cell>
          <cell r="B3456">
            <v>30.98</v>
          </cell>
          <cell r="C3456">
            <v>37.5</v>
          </cell>
          <cell r="D3456">
            <v>43.51</v>
          </cell>
          <cell r="E3456">
            <v>23.56</v>
          </cell>
          <cell r="F3456">
            <v>25.33</v>
          </cell>
          <cell r="G3456">
            <v>22.01</v>
          </cell>
        </row>
        <row r="3457">
          <cell r="A3457">
            <v>44358</v>
          </cell>
          <cell r="B3457">
            <v>30.96</v>
          </cell>
          <cell r="C3457">
            <v>37.520000000000003</v>
          </cell>
          <cell r="D3457">
            <v>43.67</v>
          </cell>
          <cell r="E3457">
            <v>23.64</v>
          </cell>
          <cell r="F3457">
            <v>25.39</v>
          </cell>
          <cell r="G3457">
            <v>22.07</v>
          </cell>
        </row>
        <row r="3458">
          <cell r="A3458">
            <v>44359</v>
          </cell>
          <cell r="B3458">
            <v>30.91</v>
          </cell>
          <cell r="C3458">
            <v>37.49</v>
          </cell>
          <cell r="D3458">
            <v>43.61</v>
          </cell>
          <cell r="E3458">
            <v>23.59</v>
          </cell>
          <cell r="F3458">
            <v>25.38</v>
          </cell>
          <cell r="G3458">
            <v>21.97</v>
          </cell>
        </row>
        <row r="3459">
          <cell r="A3459">
            <v>44360</v>
          </cell>
          <cell r="B3459">
            <v>30.91</v>
          </cell>
          <cell r="C3459">
            <v>37.49</v>
          </cell>
          <cell r="D3459">
            <v>43.61</v>
          </cell>
          <cell r="E3459">
            <v>23.59</v>
          </cell>
          <cell r="F3459">
            <v>25.38</v>
          </cell>
          <cell r="G3459">
            <v>21.97</v>
          </cell>
        </row>
        <row r="3460">
          <cell r="A3460">
            <v>44361</v>
          </cell>
          <cell r="B3460">
            <v>30.95</v>
          </cell>
          <cell r="C3460">
            <v>37.229999999999997</v>
          </cell>
          <cell r="D3460">
            <v>43.44</v>
          </cell>
          <cell r="E3460">
            <v>23.46</v>
          </cell>
          <cell r="F3460">
            <v>25.23</v>
          </cell>
          <cell r="G3460">
            <v>21.88</v>
          </cell>
        </row>
        <row r="3461">
          <cell r="A3461">
            <v>44362</v>
          </cell>
          <cell r="B3461">
            <v>30.95</v>
          </cell>
          <cell r="C3461">
            <v>37.31</v>
          </cell>
          <cell r="D3461">
            <v>43.45</v>
          </cell>
          <cell r="E3461">
            <v>23.49</v>
          </cell>
          <cell r="F3461">
            <v>25.25</v>
          </cell>
          <cell r="G3461">
            <v>21.89</v>
          </cell>
        </row>
        <row r="3462">
          <cell r="A3462">
            <v>44363</v>
          </cell>
          <cell r="B3462">
            <v>31.01</v>
          </cell>
          <cell r="C3462">
            <v>37.380000000000003</v>
          </cell>
          <cell r="D3462">
            <v>43.45</v>
          </cell>
          <cell r="E3462">
            <v>23.46</v>
          </cell>
          <cell r="F3462">
            <v>25.23</v>
          </cell>
          <cell r="G3462">
            <v>21.89</v>
          </cell>
        </row>
        <row r="3463">
          <cell r="A3463">
            <v>44364</v>
          </cell>
          <cell r="B3463">
            <v>31.15</v>
          </cell>
          <cell r="C3463">
            <v>37.159999999999997</v>
          </cell>
          <cell r="D3463">
            <v>43.35</v>
          </cell>
          <cell r="E3463">
            <v>23.38</v>
          </cell>
          <cell r="F3463">
            <v>25.15</v>
          </cell>
          <cell r="G3463">
            <v>21.88</v>
          </cell>
        </row>
        <row r="3464">
          <cell r="A3464">
            <v>44365</v>
          </cell>
          <cell r="B3464">
            <v>31.21</v>
          </cell>
          <cell r="C3464">
            <v>36.97</v>
          </cell>
          <cell r="D3464">
            <v>43.27</v>
          </cell>
          <cell r="E3464">
            <v>23.2</v>
          </cell>
          <cell r="F3464">
            <v>25.07</v>
          </cell>
          <cell r="G3464">
            <v>21.67</v>
          </cell>
        </row>
        <row r="3465">
          <cell r="A3465">
            <v>44366</v>
          </cell>
          <cell r="B3465">
            <v>31.31</v>
          </cell>
          <cell r="C3465">
            <v>37.130000000000003</v>
          </cell>
          <cell r="D3465">
            <v>43.3</v>
          </cell>
          <cell r="E3465">
            <v>23.24</v>
          </cell>
          <cell r="F3465">
            <v>25.12</v>
          </cell>
          <cell r="G3465">
            <v>21.63</v>
          </cell>
        </row>
        <row r="3466">
          <cell r="A3466">
            <v>44367</v>
          </cell>
          <cell r="B3466">
            <v>31.31</v>
          </cell>
          <cell r="C3466">
            <v>37.130000000000003</v>
          </cell>
          <cell r="D3466">
            <v>43.3</v>
          </cell>
          <cell r="E3466">
            <v>23.24</v>
          </cell>
          <cell r="F3466">
            <v>25.12</v>
          </cell>
          <cell r="G3466">
            <v>21.63</v>
          </cell>
        </row>
        <row r="3467">
          <cell r="A3467">
            <v>44368</v>
          </cell>
          <cell r="B3467">
            <v>31.35</v>
          </cell>
          <cell r="C3467">
            <v>37.01</v>
          </cell>
          <cell r="D3467">
            <v>43.12</v>
          </cell>
          <cell r="E3467">
            <v>23.17</v>
          </cell>
          <cell r="F3467">
            <v>24.98</v>
          </cell>
          <cell r="G3467">
            <v>21.61</v>
          </cell>
        </row>
        <row r="3468">
          <cell r="A3468">
            <v>44369</v>
          </cell>
          <cell r="B3468">
            <v>31.5</v>
          </cell>
          <cell r="C3468">
            <v>37.299999999999997</v>
          </cell>
          <cell r="D3468">
            <v>43.58</v>
          </cell>
          <cell r="E3468">
            <v>23.31</v>
          </cell>
          <cell r="F3468">
            <v>25.23</v>
          </cell>
          <cell r="G3468">
            <v>21.76</v>
          </cell>
        </row>
        <row r="3469">
          <cell r="A3469">
            <v>44370</v>
          </cell>
          <cell r="B3469">
            <v>31.6</v>
          </cell>
          <cell r="C3469">
            <v>37.479999999999997</v>
          </cell>
          <cell r="D3469">
            <v>43.81</v>
          </cell>
          <cell r="E3469">
            <v>23.46</v>
          </cell>
          <cell r="F3469">
            <v>25.42</v>
          </cell>
          <cell r="G3469">
            <v>21.92</v>
          </cell>
        </row>
        <row r="3470">
          <cell r="A3470">
            <v>44371</v>
          </cell>
          <cell r="B3470">
            <v>31.66</v>
          </cell>
          <cell r="C3470">
            <v>37.56</v>
          </cell>
          <cell r="D3470">
            <v>43.96</v>
          </cell>
          <cell r="E3470">
            <v>23.6</v>
          </cell>
          <cell r="F3470">
            <v>25.51</v>
          </cell>
          <cell r="G3470">
            <v>22.09</v>
          </cell>
        </row>
        <row r="3471">
          <cell r="A3471">
            <v>44372</v>
          </cell>
          <cell r="B3471">
            <v>31.61</v>
          </cell>
          <cell r="C3471">
            <v>37.520000000000003</v>
          </cell>
          <cell r="D3471">
            <v>43.78</v>
          </cell>
          <cell r="E3471">
            <v>23.61</v>
          </cell>
          <cell r="F3471">
            <v>25.44</v>
          </cell>
          <cell r="G3471">
            <v>22.14</v>
          </cell>
        </row>
        <row r="3472">
          <cell r="A3472">
            <v>44373</v>
          </cell>
          <cell r="B3472">
            <v>31.66</v>
          </cell>
          <cell r="C3472">
            <v>37.619999999999997</v>
          </cell>
          <cell r="D3472">
            <v>43.77</v>
          </cell>
          <cell r="E3472">
            <v>23.65</v>
          </cell>
          <cell r="F3472">
            <v>25.52</v>
          </cell>
          <cell r="G3472">
            <v>22.11</v>
          </cell>
        </row>
        <row r="3473">
          <cell r="A3473">
            <v>44374</v>
          </cell>
          <cell r="B3473">
            <v>31.66</v>
          </cell>
          <cell r="C3473">
            <v>37.619999999999997</v>
          </cell>
          <cell r="D3473">
            <v>43.77</v>
          </cell>
          <cell r="E3473">
            <v>23.65</v>
          </cell>
          <cell r="F3473">
            <v>25.52</v>
          </cell>
          <cell r="G3473">
            <v>22.11</v>
          </cell>
        </row>
        <row r="3474">
          <cell r="A3474">
            <v>44375</v>
          </cell>
          <cell r="B3474">
            <v>31.75</v>
          </cell>
          <cell r="C3474">
            <v>37.659999999999997</v>
          </cell>
          <cell r="D3474">
            <v>43.86</v>
          </cell>
          <cell r="E3474">
            <v>23.69</v>
          </cell>
          <cell r="F3474">
            <v>25.56</v>
          </cell>
          <cell r="G3474">
            <v>22.21</v>
          </cell>
        </row>
        <row r="3475">
          <cell r="A3475">
            <v>44376</v>
          </cell>
          <cell r="B3475">
            <v>31.87</v>
          </cell>
          <cell r="C3475">
            <v>37.78</v>
          </cell>
          <cell r="D3475">
            <v>43.96</v>
          </cell>
          <cell r="E3475">
            <v>23.73</v>
          </cell>
          <cell r="F3475">
            <v>25.63</v>
          </cell>
          <cell r="G3475">
            <v>22.24</v>
          </cell>
        </row>
        <row r="3476">
          <cell r="A3476">
            <v>44377</v>
          </cell>
          <cell r="B3476">
            <v>31.93</v>
          </cell>
          <cell r="C3476">
            <v>37.81</v>
          </cell>
          <cell r="D3476">
            <v>44</v>
          </cell>
          <cell r="E3476">
            <v>23.6</v>
          </cell>
          <cell r="F3476">
            <v>25.53</v>
          </cell>
          <cell r="G3476">
            <v>22.11</v>
          </cell>
        </row>
        <row r="3477">
          <cell r="A3477">
            <v>44378</v>
          </cell>
          <cell r="B3477">
            <v>31.87</v>
          </cell>
          <cell r="C3477">
            <v>37.56</v>
          </cell>
          <cell r="D3477">
            <v>43.81</v>
          </cell>
          <cell r="E3477">
            <v>23.49</v>
          </cell>
          <cell r="F3477">
            <v>25.48</v>
          </cell>
          <cell r="G3477">
            <v>22.05</v>
          </cell>
        </row>
        <row r="3478">
          <cell r="A3478">
            <v>44379</v>
          </cell>
          <cell r="B3478">
            <v>31.99</v>
          </cell>
          <cell r="C3478">
            <v>37.68</v>
          </cell>
          <cell r="D3478">
            <v>43.81</v>
          </cell>
          <cell r="E3478">
            <v>23.5</v>
          </cell>
          <cell r="F3478">
            <v>25.49</v>
          </cell>
          <cell r="G3478">
            <v>22.08</v>
          </cell>
        </row>
        <row r="3479">
          <cell r="A3479">
            <v>44380</v>
          </cell>
          <cell r="B3479">
            <v>32.03</v>
          </cell>
          <cell r="C3479">
            <v>37.700000000000003</v>
          </cell>
          <cell r="D3479">
            <v>43.84</v>
          </cell>
          <cell r="E3479">
            <v>23.49</v>
          </cell>
          <cell r="F3479">
            <v>25.58</v>
          </cell>
          <cell r="G3479">
            <v>22.01</v>
          </cell>
        </row>
        <row r="3480">
          <cell r="A3480">
            <v>44381</v>
          </cell>
          <cell r="B3480">
            <v>32.03</v>
          </cell>
          <cell r="C3480">
            <v>37.700000000000003</v>
          </cell>
          <cell r="D3480">
            <v>43.84</v>
          </cell>
          <cell r="E3480">
            <v>23.49</v>
          </cell>
          <cell r="F3480">
            <v>25.58</v>
          </cell>
          <cell r="G3480">
            <v>22.01</v>
          </cell>
        </row>
        <row r="3481">
          <cell r="A3481">
            <v>44382</v>
          </cell>
          <cell r="B3481">
            <v>32.020000000000003</v>
          </cell>
          <cell r="C3481">
            <v>37.770000000000003</v>
          </cell>
          <cell r="D3481">
            <v>44.04</v>
          </cell>
          <cell r="E3481">
            <v>23.68</v>
          </cell>
          <cell r="F3481">
            <v>25.74</v>
          </cell>
          <cell r="G3481">
            <v>22.28</v>
          </cell>
        </row>
        <row r="3482">
          <cell r="A3482">
            <v>44383</v>
          </cell>
          <cell r="B3482">
            <v>31.97</v>
          </cell>
          <cell r="C3482">
            <v>37.71</v>
          </cell>
          <cell r="D3482">
            <v>44.09</v>
          </cell>
          <cell r="E3482">
            <v>23.74</v>
          </cell>
          <cell r="F3482">
            <v>25.69</v>
          </cell>
          <cell r="G3482">
            <v>22.34</v>
          </cell>
        </row>
        <row r="3483">
          <cell r="A3483">
            <v>44384</v>
          </cell>
          <cell r="B3483">
            <v>32.15</v>
          </cell>
          <cell r="C3483">
            <v>37.78</v>
          </cell>
          <cell r="D3483">
            <v>44.13</v>
          </cell>
          <cell r="E3483">
            <v>23.71</v>
          </cell>
          <cell r="F3483">
            <v>25.58</v>
          </cell>
          <cell r="G3483">
            <v>22.34</v>
          </cell>
        </row>
        <row r="3484">
          <cell r="A3484">
            <v>44385</v>
          </cell>
          <cell r="B3484">
            <v>32.229999999999997</v>
          </cell>
          <cell r="C3484">
            <v>37.79</v>
          </cell>
          <cell r="D3484">
            <v>44.2</v>
          </cell>
          <cell r="E3484">
            <v>23.67</v>
          </cell>
          <cell r="F3484">
            <v>25.57</v>
          </cell>
          <cell r="G3484">
            <v>22.31</v>
          </cell>
        </row>
        <row r="3485">
          <cell r="A3485">
            <v>44386</v>
          </cell>
          <cell r="B3485">
            <v>32.53</v>
          </cell>
          <cell r="C3485">
            <v>38.299999999999997</v>
          </cell>
          <cell r="D3485">
            <v>44.58</v>
          </cell>
          <cell r="E3485">
            <v>23.75</v>
          </cell>
          <cell r="F3485">
            <v>25.68</v>
          </cell>
          <cell r="G3485">
            <v>22.33</v>
          </cell>
        </row>
        <row r="3486">
          <cell r="A3486">
            <v>44387</v>
          </cell>
          <cell r="B3486">
            <v>32.44</v>
          </cell>
          <cell r="C3486">
            <v>38.229999999999997</v>
          </cell>
          <cell r="D3486">
            <v>44.51</v>
          </cell>
          <cell r="E3486">
            <v>23.8</v>
          </cell>
          <cell r="F3486">
            <v>25.73</v>
          </cell>
          <cell r="G3486">
            <v>22.31</v>
          </cell>
        </row>
        <row r="3487">
          <cell r="A3487">
            <v>44388</v>
          </cell>
          <cell r="B3487">
            <v>32.44</v>
          </cell>
          <cell r="C3487">
            <v>38.229999999999997</v>
          </cell>
          <cell r="D3487">
            <v>44.51</v>
          </cell>
          <cell r="E3487">
            <v>23.8</v>
          </cell>
          <cell r="F3487">
            <v>25.73</v>
          </cell>
          <cell r="G3487">
            <v>22.31</v>
          </cell>
        </row>
        <row r="3488">
          <cell r="A3488">
            <v>44389</v>
          </cell>
          <cell r="B3488">
            <v>32.42</v>
          </cell>
          <cell r="C3488">
            <v>38.299999999999997</v>
          </cell>
          <cell r="D3488">
            <v>44.87</v>
          </cell>
          <cell r="E3488">
            <v>23.86</v>
          </cell>
          <cell r="F3488">
            <v>25.8</v>
          </cell>
          <cell r="G3488">
            <v>22.48</v>
          </cell>
        </row>
        <row r="3489">
          <cell r="A3489">
            <v>44390</v>
          </cell>
          <cell r="B3489">
            <v>32.51</v>
          </cell>
          <cell r="C3489">
            <v>38.36</v>
          </cell>
          <cell r="D3489">
            <v>44.93</v>
          </cell>
          <cell r="E3489">
            <v>23.96</v>
          </cell>
          <cell r="F3489">
            <v>25.88</v>
          </cell>
          <cell r="G3489">
            <v>22.54</v>
          </cell>
        </row>
        <row r="3490">
          <cell r="A3490">
            <v>44391</v>
          </cell>
          <cell r="B3490">
            <v>32.479999999999997</v>
          </cell>
          <cell r="C3490">
            <v>38.03</v>
          </cell>
          <cell r="D3490">
            <v>44.64</v>
          </cell>
          <cell r="E3490">
            <v>23.81</v>
          </cell>
          <cell r="F3490">
            <v>25.75</v>
          </cell>
          <cell r="G3490">
            <v>22.39</v>
          </cell>
        </row>
        <row r="3491">
          <cell r="A3491">
            <v>44392</v>
          </cell>
          <cell r="B3491">
            <v>32.479999999999997</v>
          </cell>
          <cell r="C3491">
            <v>38.03</v>
          </cell>
          <cell r="D3491">
            <v>44.64</v>
          </cell>
          <cell r="E3491">
            <v>23.81</v>
          </cell>
          <cell r="F3491">
            <v>25.75</v>
          </cell>
          <cell r="G3491">
            <v>22.39</v>
          </cell>
        </row>
        <row r="3492">
          <cell r="A3492">
            <v>44393</v>
          </cell>
          <cell r="B3492">
            <v>32.549999999999997</v>
          </cell>
          <cell r="C3492">
            <v>38.229999999999997</v>
          </cell>
          <cell r="D3492">
            <v>44.79</v>
          </cell>
          <cell r="E3492">
            <v>23.76</v>
          </cell>
          <cell r="F3492">
            <v>25.64</v>
          </cell>
          <cell r="G3492">
            <v>22.6</v>
          </cell>
        </row>
        <row r="3493">
          <cell r="A3493">
            <v>44394</v>
          </cell>
          <cell r="B3493">
            <v>32.6</v>
          </cell>
          <cell r="C3493">
            <v>38.31</v>
          </cell>
          <cell r="D3493">
            <v>44.88</v>
          </cell>
          <cell r="E3493">
            <v>23.87</v>
          </cell>
          <cell r="F3493">
            <v>25.75</v>
          </cell>
          <cell r="G3493">
            <v>22.62</v>
          </cell>
        </row>
        <row r="3494">
          <cell r="A3494">
            <v>44395</v>
          </cell>
          <cell r="B3494">
            <v>32.6</v>
          </cell>
          <cell r="C3494">
            <v>38.31</v>
          </cell>
          <cell r="D3494">
            <v>44.88</v>
          </cell>
          <cell r="E3494">
            <v>23.87</v>
          </cell>
          <cell r="F3494">
            <v>25.75</v>
          </cell>
          <cell r="G3494">
            <v>22.62</v>
          </cell>
        </row>
        <row r="3495">
          <cell r="A3495">
            <v>44396</v>
          </cell>
          <cell r="B3495">
            <v>32.6</v>
          </cell>
          <cell r="C3495">
            <v>38.29</v>
          </cell>
          <cell r="D3495">
            <v>44.86</v>
          </cell>
          <cell r="E3495">
            <v>23.8</v>
          </cell>
          <cell r="F3495">
            <v>25.67</v>
          </cell>
          <cell r="G3495">
            <v>22.62</v>
          </cell>
        </row>
        <row r="3496">
          <cell r="A3496">
            <v>44397</v>
          </cell>
          <cell r="B3496">
            <v>32.67</v>
          </cell>
          <cell r="C3496">
            <v>38.32</v>
          </cell>
          <cell r="D3496">
            <v>44.43</v>
          </cell>
          <cell r="E3496">
            <v>23.57</v>
          </cell>
          <cell r="F3496">
            <v>25.42</v>
          </cell>
          <cell r="G3496">
            <v>22.39</v>
          </cell>
        </row>
        <row r="3497">
          <cell r="A3497">
            <v>44398</v>
          </cell>
          <cell r="B3497">
            <v>32.67</v>
          </cell>
          <cell r="C3497">
            <v>38.32</v>
          </cell>
          <cell r="D3497">
            <v>44.43</v>
          </cell>
          <cell r="E3497">
            <v>23.57</v>
          </cell>
          <cell r="F3497">
            <v>25.42</v>
          </cell>
          <cell r="G3497">
            <v>22.39</v>
          </cell>
        </row>
        <row r="3498">
          <cell r="A3498">
            <v>44399</v>
          </cell>
          <cell r="B3498">
            <v>32.659999999999997</v>
          </cell>
          <cell r="C3498">
            <v>38.29</v>
          </cell>
          <cell r="D3498">
            <v>44.5</v>
          </cell>
          <cell r="E3498">
            <v>23.6</v>
          </cell>
          <cell r="F3498">
            <v>25.75</v>
          </cell>
          <cell r="G3498">
            <v>22.5</v>
          </cell>
        </row>
        <row r="3499">
          <cell r="A3499">
            <v>44400</v>
          </cell>
          <cell r="B3499">
            <v>32.76</v>
          </cell>
          <cell r="C3499">
            <v>38.380000000000003</v>
          </cell>
          <cell r="D3499">
            <v>44.88</v>
          </cell>
          <cell r="E3499">
            <v>23.8</v>
          </cell>
          <cell r="F3499">
            <v>25.87</v>
          </cell>
          <cell r="G3499">
            <v>22.65</v>
          </cell>
        </row>
        <row r="3500">
          <cell r="A3500">
            <v>44401</v>
          </cell>
          <cell r="B3500">
            <v>32.76</v>
          </cell>
          <cell r="C3500">
            <v>38.369999999999997</v>
          </cell>
          <cell r="D3500">
            <v>44.76</v>
          </cell>
          <cell r="E3500">
            <v>23.76</v>
          </cell>
          <cell r="F3500">
            <v>25.87</v>
          </cell>
          <cell r="G3500">
            <v>22.57</v>
          </cell>
        </row>
        <row r="3501">
          <cell r="A3501">
            <v>44402</v>
          </cell>
          <cell r="B3501">
            <v>32.76</v>
          </cell>
          <cell r="C3501">
            <v>38.369999999999997</v>
          </cell>
          <cell r="D3501">
            <v>44.76</v>
          </cell>
          <cell r="E3501">
            <v>23.76</v>
          </cell>
          <cell r="F3501">
            <v>25.87</v>
          </cell>
          <cell r="G3501">
            <v>22.57</v>
          </cell>
        </row>
        <row r="3502">
          <cell r="A3502">
            <v>44403</v>
          </cell>
          <cell r="B3502">
            <v>32.76</v>
          </cell>
          <cell r="C3502">
            <v>38.369999999999997</v>
          </cell>
          <cell r="D3502">
            <v>44.76</v>
          </cell>
          <cell r="E3502">
            <v>23.76</v>
          </cell>
          <cell r="F3502">
            <v>25.87</v>
          </cell>
          <cell r="G3502">
            <v>22.57</v>
          </cell>
        </row>
        <row r="3503">
          <cell r="A3503">
            <v>44404</v>
          </cell>
          <cell r="B3503">
            <v>32.68</v>
          </cell>
          <cell r="C3503">
            <v>38.369999999999997</v>
          </cell>
          <cell r="D3503">
            <v>44.95</v>
          </cell>
          <cell r="E3503">
            <v>23.73</v>
          </cell>
          <cell r="F3503">
            <v>25.83</v>
          </cell>
          <cell r="G3503">
            <v>22.62</v>
          </cell>
        </row>
        <row r="3504">
          <cell r="A3504">
            <v>44405</v>
          </cell>
          <cell r="B3504">
            <v>32.82</v>
          </cell>
          <cell r="C3504">
            <v>38.47</v>
          </cell>
          <cell r="D3504">
            <v>45.02</v>
          </cell>
          <cell r="E3504">
            <v>23.72</v>
          </cell>
          <cell r="F3504">
            <v>25.88</v>
          </cell>
          <cell r="G3504">
            <v>22.56</v>
          </cell>
        </row>
        <row r="3505">
          <cell r="A3505">
            <v>44406</v>
          </cell>
          <cell r="B3505">
            <v>32.700000000000003</v>
          </cell>
          <cell r="C3505">
            <v>38.520000000000003</v>
          </cell>
          <cell r="D3505">
            <v>45.24</v>
          </cell>
          <cell r="E3505">
            <v>23.69</v>
          </cell>
          <cell r="F3505">
            <v>25.89</v>
          </cell>
          <cell r="G3505">
            <v>22.51</v>
          </cell>
        </row>
        <row r="3506">
          <cell r="A3506">
            <v>44407</v>
          </cell>
          <cell r="B3506">
            <v>32.74</v>
          </cell>
          <cell r="C3506">
            <v>38.68</v>
          </cell>
          <cell r="D3506">
            <v>45.43</v>
          </cell>
          <cell r="E3506">
            <v>23.79</v>
          </cell>
          <cell r="F3506">
            <v>26.05</v>
          </cell>
          <cell r="G3506">
            <v>22.68</v>
          </cell>
        </row>
        <row r="3507">
          <cell r="A3507">
            <v>44408</v>
          </cell>
          <cell r="B3507">
            <v>32.71</v>
          </cell>
          <cell r="C3507">
            <v>38.729999999999997</v>
          </cell>
          <cell r="D3507">
            <v>45.49</v>
          </cell>
          <cell r="E3507">
            <v>23.82</v>
          </cell>
          <cell r="F3507">
            <v>26.11</v>
          </cell>
          <cell r="G3507">
            <v>22.67</v>
          </cell>
        </row>
        <row r="3508">
          <cell r="A3508">
            <v>44409</v>
          </cell>
          <cell r="B3508">
            <v>32.71</v>
          </cell>
          <cell r="C3508">
            <v>38.729999999999997</v>
          </cell>
          <cell r="D3508">
            <v>45.49</v>
          </cell>
          <cell r="E3508">
            <v>23.82</v>
          </cell>
          <cell r="F3508">
            <v>26.11</v>
          </cell>
          <cell r="G3508">
            <v>22.67</v>
          </cell>
        </row>
        <row r="3509">
          <cell r="A3509">
            <v>44410</v>
          </cell>
          <cell r="B3509">
            <v>32.770000000000003</v>
          </cell>
          <cell r="C3509">
            <v>38.68</v>
          </cell>
          <cell r="D3509">
            <v>45.32</v>
          </cell>
          <cell r="E3509">
            <v>23.66</v>
          </cell>
          <cell r="F3509">
            <v>26.04</v>
          </cell>
          <cell r="G3509">
            <v>22.6</v>
          </cell>
        </row>
        <row r="3510">
          <cell r="A3510">
            <v>44411</v>
          </cell>
          <cell r="B3510">
            <v>32.81</v>
          </cell>
          <cell r="C3510">
            <v>38.729999999999997</v>
          </cell>
          <cell r="D3510">
            <v>45.34</v>
          </cell>
          <cell r="E3510">
            <v>23.77</v>
          </cell>
          <cell r="F3510">
            <v>26.03</v>
          </cell>
          <cell r="G3510">
            <v>22.71</v>
          </cell>
        </row>
        <row r="3511">
          <cell r="A3511">
            <v>44412</v>
          </cell>
          <cell r="B3511">
            <v>32.93</v>
          </cell>
          <cell r="C3511">
            <v>38.86</v>
          </cell>
          <cell r="D3511">
            <v>45.59</v>
          </cell>
          <cell r="E3511">
            <v>23.96</v>
          </cell>
          <cell r="F3511">
            <v>26.04</v>
          </cell>
          <cell r="G3511">
            <v>22.98</v>
          </cell>
        </row>
        <row r="3512">
          <cell r="A3512">
            <v>44413</v>
          </cell>
          <cell r="B3512">
            <v>32.99</v>
          </cell>
          <cell r="C3512">
            <v>38.83</v>
          </cell>
          <cell r="D3512">
            <v>45.59</v>
          </cell>
          <cell r="E3512">
            <v>23.97</v>
          </cell>
          <cell r="F3512">
            <v>26.09</v>
          </cell>
          <cell r="G3512">
            <v>23.02</v>
          </cell>
        </row>
        <row r="3513">
          <cell r="A3513">
            <v>44414</v>
          </cell>
          <cell r="B3513">
            <v>33.130000000000003</v>
          </cell>
          <cell r="C3513">
            <v>38.96</v>
          </cell>
          <cell r="D3513">
            <v>45.85</v>
          </cell>
          <cell r="E3513">
            <v>24.07</v>
          </cell>
          <cell r="F3513">
            <v>26.27</v>
          </cell>
          <cell r="G3513">
            <v>23.12</v>
          </cell>
        </row>
        <row r="3514">
          <cell r="A3514">
            <v>44415</v>
          </cell>
          <cell r="B3514">
            <v>33.229999999999997</v>
          </cell>
          <cell r="C3514">
            <v>39.1</v>
          </cell>
          <cell r="D3514">
            <v>46.02</v>
          </cell>
          <cell r="E3514">
            <v>24.16</v>
          </cell>
          <cell r="F3514">
            <v>26.37</v>
          </cell>
          <cell r="G3514">
            <v>23.14</v>
          </cell>
        </row>
        <row r="3515">
          <cell r="A3515">
            <v>44416</v>
          </cell>
          <cell r="B3515">
            <v>33.229999999999997</v>
          </cell>
          <cell r="C3515">
            <v>39.1</v>
          </cell>
          <cell r="D3515">
            <v>46.02</v>
          </cell>
          <cell r="E3515">
            <v>24.16</v>
          </cell>
          <cell r="F3515">
            <v>26.37</v>
          </cell>
          <cell r="G3515">
            <v>23.14</v>
          </cell>
        </row>
        <row r="3516">
          <cell r="A3516">
            <v>44417</v>
          </cell>
          <cell r="B3516">
            <v>33.28</v>
          </cell>
          <cell r="C3516">
            <v>38.9</v>
          </cell>
          <cell r="D3516">
            <v>45.91</v>
          </cell>
          <cell r="E3516">
            <v>24.04</v>
          </cell>
          <cell r="F3516">
            <v>26.25</v>
          </cell>
          <cell r="G3516">
            <v>23.11</v>
          </cell>
        </row>
        <row r="3517">
          <cell r="A3517">
            <v>44418</v>
          </cell>
          <cell r="B3517">
            <v>33.31</v>
          </cell>
          <cell r="C3517">
            <v>38.89</v>
          </cell>
          <cell r="D3517">
            <v>45.9</v>
          </cell>
          <cell r="E3517">
            <v>24.02</v>
          </cell>
          <cell r="F3517">
            <v>26.27</v>
          </cell>
          <cell r="G3517">
            <v>23.06</v>
          </cell>
        </row>
        <row r="3518">
          <cell r="A3518">
            <v>44419</v>
          </cell>
          <cell r="B3518">
            <v>33.29</v>
          </cell>
          <cell r="C3518">
            <v>38.78</v>
          </cell>
          <cell r="D3518">
            <v>45.79</v>
          </cell>
          <cell r="E3518">
            <v>24.02</v>
          </cell>
          <cell r="F3518">
            <v>26.36</v>
          </cell>
          <cell r="G3518">
            <v>23.08</v>
          </cell>
        </row>
        <row r="3519">
          <cell r="A3519">
            <v>44420</v>
          </cell>
          <cell r="B3519">
            <v>33.21</v>
          </cell>
          <cell r="C3519">
            <v>38.69</v>
          </cell>
          <cell r="D3519">
            <v>45.68</v>
          </cell>
          <cell r="E3519">
            <v>23.96</v>
          </cell>
          <cell r="F3519">
            <v>26.28</v>
          </cell>
          <cell r="G3519">
            <v>22.97</v>
          </cell>
        </row>
        <row r="3520">
          <cell r="A3520">
            <v>44421</v>
          </cell>
          <cell r="B3520">
            <v>33.01</v>
          </cell>
          <cell r="C3520">
            <v>38.520000000000003</v>
          </cell>
          <cell r="D3520">
            <v>45.34</v>
          </cell>
          <cell r="E3520">
            <v>23.82</v>
          </cell>
          <cell r="F3520">
            <v>26.14</v>
          </cell>
          <cell r="G3520">
            <v>22.89</v>
          </cell>
        </row>
        <row r="3521">
          <cell r="A3521">
            <v>44422</v>
          </cell>
          <cell r="B3521">
            <v>33.21</v>
          </cell>
          <cell r="C3521">
            <v>38.81</v>
          </cell>
          <cell r="D3521">
            <v>45.6</v>
          </cell>
          <cell r="E3521">
            <v>24</v>
          </cell>
          <cell r="F3521">
            <v>26.34</v>
          </cell>
          <cell r="G3521">
            <v>23.01</v>
          </cell>
        </row>
        <row r="3522">
          <cell r="A3522">
            <v>44423</v>
          </cell>
          <cell r="B3522">
            <v>33.21</v>
          </cell>
          <cell r="C3522">
            <v>38.81</v>
          </cell>
          <cell r="D3522">
            <v>45.6</v>
          </cell>
          <cell r="E3522">
            <v>24</v>
          </cell>
          <cell r="F3522">
            <v>26.34</v>
          </cell>
          <cell r="G3522">
            <v>23.01</v>
          </cell>
        </row>
        <row r="3523">
          <cell r="A3523">
            <v>44424</v>
          </cell>
          <cell r="B3523">
            <v>33.19</v>
          </cell>
          <cell r="C3523">
            <v>38.93</v>
          </cell>
          <cell r="D3523">
            <v>45.77</v>
          </cell>
          <cell r="E3523">
            <v>24.03</v>
          </cell>
          <cell r="F3523">
            <v>26.28</v>
          </cell>
          <cell r="G3523">
            <v>23.14</v>
          </cell>
        </row>
        <row r="3524">
          <cell r="A3524">
            <v>44425</v>
          </cell>
          <cell r="B3524">
            <v>33.28</v>
          </cell>
          <cell r="C3524">
            <v>38.97</v>
          </cell>
          <cell r="D3524">
            <v>45.81</v>
          </cell>
          <cell r="E3524">
            <v>23.98</v>
          </cell>
          <cell r="F3524">
            <v>26.24</v>
          </cell>
          <cell r="G3524">
            <v>23.16</v>
          </cell>
        </row>
        <row r="3525">
          <cell r="A3525">
            <v>44426</v>
          </cell>
          <cell r="B3525">
            <v>33.07</v>
          </cell>
          <cell r="C3525">
            <v>38.53</v>
          </cell>
          <cell r="D3525">
            <v>45.22</v>
          </cell>
          <cell r="E3525">
            <v>23.6</v>
          </cell>
          <cell r="F3525">
            <v>25.98</v>
          </cell>
          <cell r="G3525">
            <v>22.7</v>
          </cell>
        </row>
        <row r="3526">
          <cell r="A3526">
            <v>44427</v>
          </cell>
          <cell r="B3526">
            <v>33.200000000000003</v>
          </cell>
          <cell r="C3526">
            <v>38.6</v>
          </cell>
          <cell r="D3526">
            <v>45.37</v>
          </cell>
          <cell r="E3526">
            <v>23.59</v>
          </cell>
          <cell r="F3526">
            <v>25.99</v>
          </cell>
          <cell r="G3526">
            <v>22.59</v>
          </cell>
        </row>
        <row r="3527">
          <cell r="A3527">
            <v>44428</v>
          </cell>
          <cell r="B3527">
            <v>33.17</v>
          </cell>
          <cell r="C3527">
            <v>38.54</v>
          </cell>
          <cell r="D3527">
            <v>45</v>
          </cell>
          <cell r="E3527">
            <v>23.32</v>
          </cell>
          <cell r="F3527">
            <v>25.67</v>
          </cell>
          <cell r="G3527">
            <v>22.43</v>
          </cell>
        </row>
        <row r="3528">
          <cell r="A3528">
            <v>44429</v>
          </cell>
          <cell r="B3528">
            <v>33.229999999999997</v>
          </cell>
          <cell r="C3528">
            <v>38.630000000000003</v>
          </cell>
          <cell r="D3528">
            <v>45.03</v>
          </cell>
          <cell r="E3528">
            <v>23.27</v>
          </cell>
          <cell r="F3528">
            <v>25.6</v>
          </cell>
          <cell r="G3528">
            <v>22.39</v>
          </cell>
        </row>
        <row r="3529">
          <cell r="A3529">
            <v>44430</v>
          </cell>
          <cell r="B3529">
            <v>33.229999999999997</v>
          </cell>
          <cell r="C3529">
            <v>38.630000000000003</v>
          </cell>
          <cell r="D3529">
            <v>45.03</v>
          </cell>
          <cell r="E3529">
            <v>23.27</v>
          </cell>
          <cell r="F3529">
            <v>25.6</v>
          </cell>
          <cell r="G3529">
            <v>22.39</v>
          </cell>
        </row>
        <row r="3530">
          <cell r="A3530">
            <v>44431</v>
          </cell>
          <cell r="B3530">
            <v>33.119999999999997</v>
          </cell>
          <cell r="C3530">
            <v>38.549999999999997</v>
          </cell>
          <cell r="D3530">
            <v>44.96</v>
          </cell>
          <cell r="E3530">
            <v>23.28</v>
          </cell>
          <cell r="F3530">
            <v>25.68</v>
          </cell>
          <cell r="G3530">
            <v>22.43</v>
          </cell>
        </row>
        <row r="3531">
          <cell r="A3531">
            <v>44432</v>
          </cell>
          <cell r="B3531">
            <v>33.07</v>
          </cell>
          <cell r="C3531">
            <v>38.61</v>
          </cell>
          <cell r="D3531">
            <v>45.12</v>
          </cell>
          <cell r="E3531">
            <v>23.45</v>
          </cell>
          <cell r="F3531">
            <v>25.92</v>
          </cell>
          <cell r="G3531">
            <v>22.56</v>
          </cell>
        </row>
        <row r="3532">
          <cell r="A3532">
            <v>44433</v>
          </cell>
          <cell r="B3532">
            <v>32.770000000000003</v>
          </cell>
          <cell r="C3532">
            <v>38.26</v>
          </cell>
          <cell r="D3532">
            <v>44.73</v>
          </cell>
          <cell r="E3532">
            <v>23.37</v>
          </cell>
          <cell r="F3532">
            <v>25.78</v>
          </cell>
          <cell r="G3532">
            <v>22.51</v>
          </cell>
        </row>
        <row r="3533">
          <cell r="A3533">
            <v>44434</v>
          </cell>
          <cell r="B3533">
            <v>32.6</v>
          </cell>
          <cell r="C3533">
            <v>38.130000000000003</v>
          </cell>
          <cell r="D3533">
            <v>44.61</v>
          </cell>
          <cell r="E3533">
            <v>23.31</v>
          </cell>
          <cell r="F3533">
            <v>25.66</v>
          </cell>
          <cell r="G3533">
            <v>22.5</v>
          </cell>
        </row>
        <row r="3534">
          <cell r="A3534">
            <v>44435</v>
          </cell>
          <cell r="B3534">
            <v>32.57</v>
          </cell>
          <cell r="C3534">
            <v>38.07</v>
          </cell>
          <cell r="D3534">
            <v>44.39</v>
          </cell>
          <cell r="E3534">
            <v>23.19</v>
          </cell>
          <cell r="F3534">
            <v>25.46</v>
          </cell>
          <cell r="G3534">
            <v>22.42</v>
          </cell>
        </row>
        <row r="3535">
          <cell r="A3535">
            <v>44436</v>
          </cell>
          <cell r="B3535">
            <v>32.5</v>
          </cell>
          <cell r="C3535">
            <v>38.020000000000003</v>
          </cell>
          <cell r="D3535">
            <v>44.28</v>
          </cell>
          <cell r="E3535">
            <v>23.14</v>
          </cell>
          <cell r="F3535">
            <v>25.43</v>
          </cell>
          <cell r="G3535">
            <v>22.28</v>
          </cell>
        </row>
        <row r="3536">
          <cell r="A3536">
            <v>44437</v>
          </cell>
          <cell r="B3536">
            <v>32.5</v>
          </cell>
          <cell r="C3536">
            <v>38.020000000000003</v>
          </cell>
          <cell r="D3536">
            <v>44.28</v>
          </cell>
          <cell r="E3536">
            <v>23.14</v>
          </cell>
          <cell r="F3536">
            <v>25.43</v>
          </cell>
          <cell r="G3536">
            <v>22.28</v>
          </cell>
        </row>
        <row r="3537">
          <cell r="A3537">
            <v>44438</v>
          </cell>
          <cell r="B3537">
            <v>32.42</v>
          </cell>
          <cell r="C3537">
            <v>38.06</v>
          </cell>
          <cell r="D3537">
            <v>44.4</v>
          </cell>
          <cell r="E3537">
            <v>23.29</v>
          </cell>
          <cell r="F3537">
            <v>25.49</v>
          </cell>
          <cell r="G3537">
            <v>22.53</v>
          </cell>
        </row>
        <row r="3538">
          <cell r="A3538">
            <v>44439</v>
          </cell>
          <cell r="B3538">
            <v>32.270000000000003</v>
          </cell>
          <cell r="C3538">
            <v>37.869999999999997</v>
          </cell>
          <cell r="D3538">
            <v>44.19</v>
          </cell>
          <cell r="E3538">
            <v>23.15</v>
          </cell>
          <cell r="F3538">
            <v>25.38</v>
          </cell>
          <cell r="G3538">
            <v>22.49</v>
          </cell>
        </row>
        <row r="3539">
          <cell r="A3539">
            <v>44440</v>
          </cell>
          <cell r="B3539">
            <v>32.08</v>
          </cell>
          <cell r="C3539">
            <v>37.65</v>
          </cell>
          <cell r="D3539">
            <v>43.84</v>
          </cell>
          <cell r="E3539">
            <v>23.07</v>
          </cell>
          <cell r="F3539">
            <v>25.2</v>
          </cell>
          <cell r="G3539">
            <v>22.39</v>
          </cell>
        </row>
        <row r="3540">
          <cell r="A3540">
            <v>44441</v>
          </cell>
          <cell r="B3540">
            <v>32.15</v>
          </cell>
          <cell r="C3540">
            <v>37.869999999999997</v>
          </cell>
          <cell r="D3540">
            <v>44.06</v>
          </cell>
          <cell r="E3540">
            <v>23.28</v>
          </cell>
          <cell r="F3540">
            <v>25.26</v>
          </cell>
          <cell r="G3540">
            <v>22.53</v>
          </cell>
        </row>
        <row r="3541">
          <cell r="A3541">
            <v>44442</v>
          </cell>
          <cell r="B3541">
            <v>32.24</v>
          </cell>
          <cell r="C3541">
            <v>38.090000000000003</v>
          </cell>
          <cell r="D3541">
            <v>44.39</v>
          </cell>
          <cell r="E3541">
            <v>23.45</v>
          </cell>
          <cell r="F3541">
            <v>25.47</v>
          </cell>
          <cell r="G3541">
            <v>22.72</v>
          </cell>
        </row>
        <row r="3542">
          <cell r="A3542">
            <v>44443</v>
          </cell>
          <cell r="B3542">
            <v>32.479999999999997</v>
          </cell>
          <cell r="C3542">
            <v>38.4</v>
          </cell>
          <cell r="D3542">
            <v>44.7</v>
          </cell>
          <cell r="E3542">
            <v>23.76</v>
          </cell>
          <cell r="F3542">
            <v>25.7</v>
          </cell>
          <cell r="G3542">
            <v>22.88</v>
          </cell>
        </row>
        <row r="3543">
          <cell r="A3543">
            <v>44444</v>
          </cell>
          <cell r="B3543">
            <v>32.479999999999997</v>
          </cell>
          <cell r="C3543">
            <v>38.4</v>
          </cell>
          <cell r="D3543">
            <v>44.7</v>
          </cell>
          <cell r="E3543">
            <v>23.76</v>
          </cell>
          <cell r="F3543">
            <v>25.7</v>
          </cell>
          <cell r="G3543">
            <v>22.88</v>
          </cell>
        </row>
        <row r="3544">
          <cell r="A3544">
            <v>44445</v>
          </cell>
          <cell r="B3544">
            <v>32.369999999999997</v>
          </cell>
          <cell r="C3544">
            <v>38.229999999999997</v>
          </cell>
          <cell r="D3544">
            <v>44.62</v>
          </cell>
          <cell r="E3544">
            <v>23.68</v>
          </cell>
          <cell r="F3544">
            <v>25.6</v>
          </cell>
          <cell r="G3544">
            <v>22.93</v>
          </cell>
        </row>
        <row r="3545">
          <cell r="A3545">
            <v>44446</v>
          </cell>
          <cell r="B3545">
            <v>32.32</v>
          </cell>
          <cell r="C3545">
            <v>38.19</v>
          </cell>
          <cell r="D3545">
            <v>44.54</v>
          </cell>
          <cell r="E3545">
            <v>23.71</v>
          </cell>
          <cell r="F3545">
            <v>25.6</v>
          </cell>
          <cell r="G3545">
            <v>22.92</v>
          </cell>
        </row>
        <row r="3546">
          <cell r="A3546">
            <v>44447</v>
          </cell>
          <cell r="B3546">
            <v>32.6</v>
          </cell>
          <cell r="C3546">
            <v>38.4</v>
          </cell>
          <cell r="D3546">
            <v>44.71</v>
          </cell>
          <cell r="E3546">
            <v>23.72</v>
          </cell>
          <cell r="F3546">
            <v>25.59</v>
          </cell>
          <cell r="G3546">
            <v>22.98</v>
          </cell>
        </row>
        <row r="3547">
          <cell r="A3547">
            <v>44448</v>
          </cell>
          <cell r="B3547">
            <v>32.549999999999997</v>
          </cell>
          <cell r="C3547">
            <v>38.26</v>
          </cell>
          <cell r="D3547">
            <v>44.59</v>
          </cell>
          <cell r="E3547">
            <v>23.55</v>
          </cell>
          <cell r="F3547">
            <v>25.44</v>
          </cell>
          <cell r="G3547">
            <v>22.89</v>
          </cell>
        </row>
        <row r="3548">
          <cell r="A3548">
            <v>44449</v>
          </cell>
          <cell r="B3548">
            <v>32.58</v>
          </cell>
          <cell r="C3548">
            <v>38.299999999999997</v>
          </cell>
          <cell r="D3548">
            <v>44.85</v>
          </cell>
          <cell r="E3548">
            <v>23.59</v>
          </cell>
          <cell r="F3548">
            <v>25.5</v>
          </cell>
          <cell r="G3548">
            <v>22.93</v>
          </cell>
        </row>
        <row r="3549">
          <cell r="A3549">
            <v>44450</v>
          </cell>
          <cell r="B3549">
            <v>32.590000000000003</v>
          </cell>
          <cell r="C3549">
            <v>38.340000000000003</v>
          </cell>
          <cell r="D3549">
            <v>44.86</v>
          </cell>
          <cell r="E3549">
            <v>23.62</v>
          </cell>
          <cell r="F3549">
            <v>25.52</v>
          </cell>
          <cell r="G3549">
            <v>22.86</v>
          </cell>
        </row>
        <row r="3550">
          <cell r="A3550">
            <v>44451</v>
          </cell>
          <cell r="B3550">
            <v>32.590000000000003</v>
          </cell>
          <cell r="C3550">
            <v>38.340000000000003</v>
          </cell>
          <cell r="D3550">
            <v>44.86</v>
          </cell>
          <cell r="E3550">
            <v>23.62</v>
          </cell>
          <cell r="F3550">
            <v>25.52</v>
          </cell>
          <cell r="G3550">
            <v>22.86</v>
          </cell>
        </row>
        <row r="3551">
          <cell r="A3551">
            <v>44452</v>
          </cell>
          <cell r="B3551">
            <v>32.61</v>
          </cell>
          <cell r="C3551">
            <v>38.28</v>
          </cell>
          <cell r="D3551">
            <v>44.87</v>
          </cell>
          <cell r="E3551">
            <v>23.61</v>
          </cell>
          <cell r="F3551">
            <v>25.5</v>
          </cell>
          <cell r="G3551">
            <v>22.97</v>
          </cell>
        </row>
        <row r="3552">
          <cell r="A3552">
            <v>44453</v>
          </cell>
          <cell r="B3552">
            <v>32.729999999999997</v>
          </cell>
          <cell r="C3552">
            <v>38.44</v>
          </cell>
          <cell r="D3552">
            <v>45.09</v>
          </cell>
          <cell r="E3552">
            <v>23.73</v>
          </cell>
          <cell r="F3552">
            <v>25.68</v>
          </cell>
          <cell r="G3552">
            <v>23.13</v>
          </cell>
        </row>
        <row r="3553">
          <cell r="A3553">
            <v>44454</v>
          </cell>
          <cell r="B3553">
            <v>32.799999999999997</v>
          </cell>
          <cell r="C3553">
            <v>38.51</v>
          </cell>
          <cell r="D3553">
            <v>45.05</v>
          </cell>
          <cell r="E3553">
            <v>23.6</v>
          </cell>
          <cell r="F3553">
            <v>25.63</v>
          </cell>
          <cell r="G3553">
            <v>23.07</v>
          </cell>
        </row>
        <row r="3554">
          <cell r="A3554">
            <v>44455</v>
          </cell>
          <cell r="B3554">
            <v>32.71</v>
          </cell>
          <cell r="C3554">
            <v>38.43</v>
          </cell>
          <cell r="D3554">
            <v>45.04</v>
          </cell>
          <cell r="E3554">
            <v>23.62</v>
          </cell>
          <cell r="F3554">
            <v>25.71</v>
          </cell>
          <cell r="G3554">
            <v>23.12</v>
          </cell>
        </row>
        <row r="3555">
          <cell r="A3555">
            <v>44456</v>
          </cell>
          <cell r="B3555">
            <v>33</v>
          </cell>
          <cell r="C3555">
            <v>38.61</v>
          </cell>
          <cell r="D3555">
            <v>45.28</v>
          </cell>
          <cell r="E3555">
            <v>23.66</v>
          </cell>
          <cell r="F3555">
            <v>25.82</v>
          </cell>
          <cell r="G3555">
            <v>23.16</v>
          </cell>
        </row>
        <row r="3556">
          <cell r="A3556">
            <v>44457</v>
          </cell>
          <cell r="B3556">
            <v>33.090000000000003</v>
          </cell>
          <cell r="C3556">
            <v>38.79</v>
          </cell>
          <cell r="D3556">
            <v>45.43</v>
          </cell>
          <cell r="E3556">
            <v>23.84</v>
          </cell>
          <cell r="F3556">
            <v>25.98</v>
          </cell>
          <cell r="G3556">
            <v>23.16</v>
          </cell>
        </row>
        <row r="3557">
          <cell r="A3557">
            <v>44458</v>
          </cell>
          <cell r="B3557">
            <v>33.090000000000003</v>
          </cell>
          <cell r="C3557">
            <v>38.79</v>
          </cell>
          <cell r="D3557">
            <v>45.43</v>
          </cell>
          <cell r="E3557">
            <v>23.84</v>
          </cell>
          <cell r="F3557">
            <v>25.98</v>
          </cell>
          <cell r="G3557">
            <v>23.16</v>
          </cell>
        </row>
        <row r="3558">
          <cell r="A3558">
            <v>44459</v>
          </cell>
          <cell r="B3558">
            <v>33.229999999999997</v>
          </cell>
          <cell r="C3558">
            <v>38.71</v>
          </cell>
          <cell r="D3558">
            <v>45.34</v>
          </cell>
          <cell r="E3558">
            <v>23.68</v>
          </cell>
          <cell r="F3558">
            <v>25.77</v>
          </cell>
          <cell r="G3558">
            <v>23.17</v>
          </cell>
        </row>
        <row r="3559">
          <cell r="A3559">
            <v>44460</v>
          </cell>
          <cell r="B3559">
            <v>33.25</v>
          </cell>
          <cell r="C3559">
            <v>38.770000000000003</v>
          </cell>
          <cell r="D3559">
            <v>45.19</v>
          </cell>
          <cell r="E3559">
            <v>23.72</v>
          </cell>
          <cell r="F3559">
            <v>25.75</v>
          </cell>
          <cell r="G3559">
            <v>23.14</v>
          </cell>
        </row>
        <row r="3560">
          <cell r="A3560">
            <v>44461</v>
          </cell>
          <cell r="B3560">
            <v>33.299999999999997</v>
          </cell>
          <cell r="C3560">
            <v>38.840000000000003</v>
          </cell>
          <cell r="D3560">
            <v>45.29</v>
          </cell>
          <cell r="E3560">
            <v>23.78</v>
          </cell>
          <cell r="F3560">
            <v>25.8</v>
          </cell>
          <cell r="G3560">
            <v>23.22</v>
          </cell>
        </row>
        <row r="3561">
          <cell r="A3561">
            <v>44462</v>
          </cell>
          <cell r="B3561">
            <v>33.380000000000003</v>
          </cell>
          <cell r="C3561">
            <v>38.79</v>
          </cell>
          <cell r="D3561">
            <v>45.21</v>
          </cell>
          <cell r="E3561">
            <v>23.77</v>
          </cell>
          <cell r="F3561">
            <v>25.86</v>
          </cell>
          <cell r="G3561">
            <v>23.16</v>
          </cell>
        </row>
        <row r="3562">
          <cell r="A3562">
            <v>44463</v>
          </cell>
          <cell r="B3562">
            <v>33.380000000000003</v>
          </cell>
          <cell r="C3562">
            <v>38.82</v>
          </cell>
          <cell r="D3562">
            <v>45.22</v>
          </cell>
          <cell r="E3562">
            <v>23.75</v>
          </cell>
          <cell r="F3562">
            <v>25.9</v>
          </cell>
          <cell r="G3562">
            <v>23.06</v>
          </cell>
        </row>
        <row r="3563">
          <cell r="A3563">
            <v>44464</v>
          </cell>
          <cell r="B3563">
            <v>33.380000000000003</v>
          </cell>
          <cell r="C3563">
            <v>38.82</v>
          </cell>
          <cell r="D3563">
            <v>45.22</v>
          </cell>
          <cell r="E3563">
            <v>23.75</v>
          </cell>
          <cell r="F3563">
            <v>25.9</v>
          </cell>
          <cell r="G3563">
            <v>23.06</v>
          </cell>
        </row>
        <row r="3564">
          <cell r="A3564">
            <v>44465</v>
          </cell>
          <cell r="B3564">
            <v>33.380000000000003</v>
          </cell>
          <cell r="C3564">
            <v>38.82</v>
          </cell>
          <cell r="D3564">
            <v>45.22</v>
          </cell>
          <cell r="E3564">
            <v>23.75</v>
          </cell>
          <cell r="F3564">
            <v>25.9</v>
          </cell>
          <cell r="G3564">
            <v>23.06</v>
          </cell>
        </row>
        <row r="3565">
          <cell r="A3565">
            <v>44466</v>
          </cell>
          <cell r="B3565">
            <v>33.18</v>
          </cell>
          <cell r="C3565">
            <v>38.67</v>
          </cell>
          <cell r="D3565">
            <v>45.12</v>
          </cell>
          <cell r="E3565">
            <v>23.76</v>
          </cell>
          <cell r="F3565">
            <v>26.05</v>
          </cell>
          <cell r="G3565">
            <v>23.12</v>
          </cell>
        </row>
        <row r="3566">
          <cell r="A3566">
            <v>44467</v>
          </cell>
          <cell r="B3566">
            <v>33.5</v>
          </cell>
          <cell r="C3566">
            <v>38.93</v>
          </cell>
          <cell r="D3566">
            <v>45.63</v>
          </cell>
          <cell r="E3566">
            <v>23.95</v>
          </cell>
          <cell r="F3566">
            <v>26.27</v>
          </cell>
          <cell r="G3566">
            <v>23.26</v>
          </cell>
        </row>
        <row r="3567">
          <cell r="A3567">
            <v>44468</v>
          </cell>
          <cell r="B3567">
            <v>33.75</v>
          </cell>
          <cell r="C3567">
            <v>39.22</v>
          </cell>
          <cell r="D3567">
            <v>45.5</v>
          </cell>
          <cell r="E3567">
            <v>24.01</v>
          </cell>
          <cell r="F3567">
            <v>26.38</v>
          </cell>
          <cell r="G3567">
            <v>23.26</v>
          </cell>
        </row>
        <row r="3568">
          <cell r="A3568">
            <v>44469</v>
          </cell>
          <cell r="B3568">
            <v>33.78</v>
          </cell>
          <cell r="C3568">
            <v>38.97</v>
          </cell>
          <cell r="D3568">
            <v>45.15</v>
          </cell>
          <cell r="E3568">
            <v>23.88</v>
          </cell>
          <cell r="F3568">
            <v>26.26</v>
          </cell>
          <cell r="G3568">
            <v>23.03</v>
          </cell>
        </row>
        <row r="3569">
          <cell r="A3569">
            <v>44470</v>
          </cell>
          <cell r="B3569">
            <v>33.6</v>
          </cell>
          <cell r="C3569">
            <v>38.659999999999997</v>
          </cell>
          <cell r="D3569">
            <v>44.96</v>
          </cell>
          <cell r="E3569">
            <v>23.87</v>
          </cell>
          <cell r="F3569">
            <v>26.2</v>
          </cell>
          <cell r="G3569">
            <v>22.98</v>
          </cell>
        </row>
        <row r="3570">
          <cell r="A3570">
            <v>44471</v>
          </cell>
          <cell r="B3570">
            <v>33.479999999999997</v>
          </cell>
          <cell r="C3570">
            <v>38.590000000000003</v>
          </cell>
          <cell r="D3570">
            <v>45.04</v>
          </cell>
          <cell r="E3570">
            <v>23.87</v>
          </cell>
          <cell r="F3570">
            <v>26.18</v>
          </cell>
          <cell r="G3570">
            <v>22.87</v>
          </cell>
        </row>
        <row r="3571">
          <cell r="A3571">
            <v>44472</v>
          </cell>
          <cell r="B3571">
            <v>33.479999999999997</v>
          </cell>
          <cell r="C3571">
            <v>38.590000000000003</v>
          </cell>
          <cell r="D3571">
            <v>45.04</v>
          </cell>
          <cell r="E3571">
            <v>23.87</v>
          </cell>
          <cell r="F3571">
            <v>26.18</v>
          </cell>
          <cell r="G3571">
            <v>22.87</v>
          </cell>
        </row>
        <row r="3572">
          <cell r="A3572">
            <v>44473</v>
          </cell>
          <cell r="B3572">
            <v>33.51</v>
          </cell>
          <cell r="C3572">
            <v>38.65</v>
          </cell>
          <cell r="D3572">
            <v>45.19</v>
          </cell>
          <cell r="E3572">
            <v>23.96</v>
          </cell>
          <cell r="F3572">
            <v>26.26</v>
          </cell>
          <cell r="G3572">
            <v>23.06</v>
          </cell>
        </row>
        <row r="3573">
          <cell r="A3573">
            <v>44474</v>
          </cell>
          <cell r="B3573">
            <v>33.68</v>
          </cell>
          <cell r="C3573">
            <v>38.869999999999997</v>
          </cell>
          <cell r="D3573">
            <v>45.52</v>
          </cell>
          <cell r="E3573">
            <v>24.06</v>
          </cell>
          <cell r="F3573">
            <v>26.46</v>
          </cell>
          <cell r="G3573">
            <v>23.22</v>
          </cell>
        </row>
        <row r="3574">
          <cell r="A3574">
            <v>44475</v>
          </cell>
          <cell r="B3574">
            <v>33.67</v>
          </cell>
          <cell r="C3574">
            <v>38.799999999999997</v>
          </cell>
          <cell r="D3574">
            <v>45.62</v>
          </cell>
          <cell r="E3574">
            <v>24.09</v>
          </cell>
          <cell r="F3574">
            <v>26.49</v>
          </cell>
          <cell r="G3574">
            <v>23.23</v>
          </cell>
        </row>
        <row r="3575">
          <cell r="A3575">
            <v>44476</v>
          </cell>
          <cell r="B3575">
            <v>33.69</v>
          </cell>
          <cell r="C3575">
            <v>38.71</v>
          </cell>
          <cell r="D3575">
            <v>45.55</v>
          </cell>
          <cell r="E3575">
            <v>24.12</v>
          </cell>
          <cell r="F3575">
            <v>26.53</v>
          </cell>
          <cell r="G3575">
            <v>23.12</v>
          </cell>
        </row>
        <row r="3576">
          <cell r="A3576">
            <v>44477</v>
          </cell>
          <cell r="B3576">
            <v>33.68</v>
          </cell>
          <cell r="C3576">
            <v>38.68</v>
          </cell>
          <cell r="D3576">
            <v>45.62</v>
          </cell>
          <cell r="E3576">
            <v>24.25</v>
          </cell>
          <cell r="F3576">
            <v>26.6</v>
          </cell>
          <cell r="G3576">
            <v>23.22</v>
          </cell>
        </row>
        <row r="3577">
          <cell r="A3577">
            <v>44478</v>
          </cell>
          <cell r="B3577">
            <v>33.69</v>
          </cell>
          <cell r="C3577">
            <v>38.74</v>
          </cell>
          <cell r="D3577">
            <v>45.66</v>
          </cell>
          <cell r="E3577">
            <v>24.29</v>
          </cell>
          <cell r="F3577">
            <v>26.66</v>
          </cell>
          <cell r="G3577">
            <v>23.14</v>
          </cell>
        </row>
        <row r="3578">
          <cell r="A3578">
            <v>44479</v>
          </cell>
          <cell r="B3578">
            <v>33.69</v>
          </cell>
          <cell r="C3578">
            <v>38.74</v>
          </cell>
          <cell r="D3578">
            <v>45.66</v>
          </cell>
          <cell r="E3578">
            <v>24.29</v>
          </cell>
          <cell r="F3578">
            <v>26.66</v>
          </cell>
          <cell r="G3578">
            <v>23.14</v>
          </cell>
        </row>
        <row r="3579">
          <cell r="A3579">
            <v>44480</v>
          </cell>
          <cell r="B3579">
            <v>33.659999999999997</v>
          </cell>
          <cell r="C3579">
            <v>38.74</v>
          </cell>
          <cell r="D3579">
            <v>45.69</v>
          </cell>
          <cell r="E3579">
            <v>24.24</v>
          </cell>
          <cell r="F3579">
            <v>26.75</v>
          </cell>
          <cell r="G3579">
            <v>23.17</v>
          </cell>
        </row>
        <row r="3580">
          <cell r="A3580">
            <v>44481</v>
          </cell>
          <cell r="B3580">
            <v>33.409999999999997</v>
          </cell>
          <cell r="C3580">
            <v>38.369999999999997</v>
          </cell>
          <cell r="D3580">
            <v>45.15</v>
          </cell>
          <cell r="E3580">
            <v>24.12</v>
          </cell>
          <cell r="F3580">
            <v>26.49</v>
          </cell>
          <cell r="G3580">
            <v>22.96</v>
          </cell>
        </row>
        <row r="3581">
          <cell r="A3581">
            <v>44482</v>
          </cell>
          <cell r="B3581">
            <v>33.4</v>
          </cell>
          <cell r="C3581">
            <v>38.4</v>
          </cell>
          <cell r="D3581">
            <v>45.16</v>
          </cell>
          <cell r="E3581">
            <v>24.13</v>
          </cell>
          <cell r="F3581">
            <v>26.55</v>
          </cell>
          <cell r="G3581">
            <v>22.87</v>
          </cell>
        </row>
        <row r="3582">
          <cell r="A3582">
            <v>44483</v>
          </cell>
          <cell r="B3582">
            <v>33.06</v>
          </cell>
          <cell r="C3582">
            <v>38.119999999999997</v>
          </cell>
          <cell r="D3582">
            <v>44.95</v>
          </cell>
          <cell r="E3582">
            <v>24</v>
          </cell>
          <cell r="F3582">
            <v>26.35</v>
          </cell>
          <cell r="G3582">
            <v>22.89</v>
          </cell>
        </row>
        <row r="3583">
          <cell r="A3583">
            <v>44484</v>
          </cell>
          <cell r="B3583">
            <v>33.11</v>
          </cell>
          <cell r="C3583">
            <v>38.19</v>
          </cell>
          <cell r="D3583">
            <v>45.03</v>
          </cell>
          <cell r="E3583">
            <v>24.14</v>
          </cell>
          <cell r="F3583">
            <v>26.52</v>
          </cell>
          <cell r="G3583">
            <v>23.15</v>
          </cell>
        </row>
        <row r="3584">
          <cell r="A3584">
            <v>44485</v>
          </cell>
          <cell r="B3584">
            <v>33.17</v>
          </cell>
          <cell r="C3584">
            <v>38.32</v>
          </cell>
          <cell r="D3584">
            <v>45.34</v>
          </cell>
          <cell r="E3584">
            <v>24.22</v>
          </cell>
          <cell r="F3584">
            <v>26.67</v>
          </cell>
          <cell r="G3584">
            <v>23.12</v>
          </cell>
        </row>
        <row r="3585">
          <cell r="A3585">
            <v>44486</v>
          </cell>
          <cell r="B3585">
            <v>33.17</v>
          </cell>
          <cell r="C3585">
            <v>38.32</v>
          </cell>
          <cell r="D3585">
            <v>45.34</v>
          </cell>
          <cell r="E3585">
            <v>24.22</v>
          </cell>
          <cell r="F3585">
            <v>26.67</v>
          </cell>
          <cell r="G3585">
            <v>23.12</v>
          </cell>
        </row>
        <row r="3586">
          <cell r="A3586">
            <v>44487</v>
          </cell>
          <cell r="B3586">
            <v>33.270000000000003</v>
          </cell>
          <cell r="C3586">
            <v>38.33</v>
          </cell>
          <cell r="D3586">
            <v>45.46</v>
          </cell>
          <cell r="E3586">
            <v>24.25</v>
          </cell>
          <cell r="F3586">
            <v>26.63</v>
          </cell>
          <cell r="G3586">
            <v>23.37</v>
          </cell>
        </row>
        <row r="3587">
          <cell r="A3587">
            <v>44488</v>
          </cell>
          <cell r="B3587">
            <v>33.21</v>
          </cell>
          <cell r="C3587">
            <v>38.39</v>
          </cell>
          <cell r="D3587">
            <v>45.45</v>
          </cell>
          <cell r="E3587">
            <v>24.28</v>
          </cell>
          <cell r="F3587">
            <v>26.6</v>
          </cell>
          <cell r="G3587">
            <v>23.41</v>
          </cell>
        </row>
        <row r="3588">
          <cell r="A3588">
            <v>44489</v>
          </cell>
          <cell r="B3588">
            <v>33.31</v>
          </cell>
          <cell r="C3588">
            <v>38.56</v>
          </cell>
          <cell r="D3588">
            <v>45.77</v>
          </cell>
          <cell r="E3588">
            <v>24.53</v>
          </cell>
          <cell r="F3588">
            <v>26.72</v>
          </cell>
          <cell r="G3588">
            <v>23.73</v>
          </cell>
        </row>
        <row r="3589">
          <cell r="A3589">
            <v>44490</v>
          </cell>
          <cell r="B3589">
            <v>33.22</v>
          </cell>
          <cell r="C3589">
            <v>38.5</v>
          </cell>
          <cell r="D3589">
            <v>45.7</v>
          </cell>
          <cell r="E3589">
            <v>24.62</v>
          </cell>
          <cell r="F3589">
            <v>26.73</v>
          </cell>
          <cell r="G3589">
            <v>23.76</v>
          </cell>
        </row>
        <row r="3590">
          <cell r="A3590">
            <v>44491</v>
          </cell>
          <cell r="B3590">
            <v>33.22</v>
          </cell>
          <cell r="C3590">
            <v>38.479999999999997</v>
          </cell>
          <cell r="D3590">
            <v>45.61</v>
          </cell>
          <cell r="E3590">
            <v>24.48</v>
          </cell>
          <cell r="F3590">
            <v>26.72</v>
          </cell>
          <cell r="G3590">
            <v>23.57</v>
          </cell>
        </row>
        <row r="3591">
          <cell r="A3591">
            <v>44492</v>
          </cell>
          <cell r="B3591">
            <v>33.22</v>
          </cell>
          <cell r="C3591">
            <v>38.479999999999997</v>
          </cell>
          <cell r="D3591">
            <v>45.61</v>
          </cell>
          <cell r="E3591">
            <v>24.48</v>
          </cell>
          <cell r="F3591">
            <v>26.72</v>
          </cell>
          <cell r="G3591">
            <v>23.57</v>
          </cell>
        </row>
        <row r="3592">
          <cell r="A3592">
            <v>44493</v>
          </cell>
          <cell r="B3592">
            <v>33.22</v>
          </cell>
          <cell r="C3592">
            <v>38.479999999999997</v>
          </cell>
          <cell r="D3592">
            <v>45.61</v>
          </cell>
          <cell r="E3592">
            <v>24.48</v>
          </cell>
          <cell r="F3592">
            <v>26.72</v>
          </cell>
          <cell r="G3592">
            <v>23.57</v>
          </cell>
        </row>
        <row r="3593">
          <cell r="A3593">
            <v>44494</v>
          </cell>
          <cell r="B3593">
            <v>33.119999999999997</v>
          </cell>
          <cell r="C3593">
            <v>38.340000000000003</v>
          </cell>
          <cell r="D3593">
            <v>45.36</v>
          </cell>
          <cell r="E3593">
            <v>24.36</v>
          </cell>
          <cell r="F3593">
            <v>26.53</v>
          </cell>
          <cell r="G3593">
            <v>23.53</v>
          </cell>
        </row>
        <row r="3594">
          <cell r="A3594">
            <v>44495</v>
          </cell>
          <cell r="B3594">
            <v>32.840000000000003</v>
          </cell>
          <cell r="C3594">
            <v>37.9</v>
          </cell>
          <cell r="D3594">
            <v>44.99</v>
          </cell>
          <cell r="E3594">
            <v>24.27</v>
          </cell>
          <cell r="F3594">
            <v>26.3</v>
          </cell>
          <cell r="G3594">
            <v>23.38</v>
          </cell>
        </row>
        <row r="3595">
          <cell r="A3595">
            <v>44496</v>
          </cell>
          <cell r="B3595">
            <v>33.01</v>
          </cell>
          <cell r="C3595">
            <v>38.08</v>
          </cell>
          <cell r="D3595">
            <v>45.21</v>
          </cell>
          <cell r="E3595">
            <v>24.46</v>
          </cell>
          <cell r="F3595">
            <v>26.4</v>
          </cell>
          <cell r="G3595">
            <v>23.48</v>
          </cell>
        </row>
        <row r="3596">
          <cell r="A3596">
            <v>44497</v>
          </cell>
          <cell r="B3596">
            <v>33.17</v>
          </cell>
          <cell r="C3596">
            <v>38.229999999999997</v>
          </cell>
          <cell r="D3596">
            <v>45.29</v>
          </cell>
          <cell r="E3596">
            <v>24.43</v>
          </cell>
          <cell r="F3596">
            <v>26.56</v>
          </cell>
          <cell r="G3596">
            <v>23.56</v>
          </cell>
        </row>
        <row r="3597">
          <cell r="A3597">
            <v>44498</v>
          </cell>
          <cell r="B3597">
            <v>33</v>
          </cell>
          <cell r="C3597">
            <v>38.33</v>
          </cell>
          <cell r="D3597">
            <v>45.28</v>
          </cell>
          <cell r="E3597">
            <v>24.44</v>
          </cell>
          <cell r="F3597">
            <v>26.44</v>
          </cell>
          <cell r="G3597">
            <v>23.51</v>
          </cell>
        </row>
        <row r="3598">
          <cell r="A3598">
            <v>44499</v>
          </cell>
          <cell r="B3598">
            <v>33.049999999999997</v>
          </cell>
          <cell r="C3598">
            <v>38.340000000000003</v>
          </cell>
          <cell r="D3598">
            <v>45.32</v>
          </cell>
          <cell r="E3598">
            <v>24.53</v>
          </cell>
          <cell r="F3598">
            <v>26.56</v>
          </cell>
          <cell r="G3598">
            <v>23.46</v>
          </cell>
        </row>
        <row r="3599">
          <cell r="A3599">
            <v>44500</v>
          </cell>
          <cell r="B3599">
            <v>33.049999999999997</v>
          </cell>
          <cell r="C3599">
            <v>38.340000000000003</v>
          </cell>
          <cell r="D3599">
            <v>45.32</v>
          </cell>
          <cell r="E3599">
            <v>24.53</v>
          </cell>
          <cell r="F3599">
            <v>26.56</v>
          </cell>
          <cell r="G3599">
            <v>23.46</v>
          </cell>
        </row>
        <row r="3600">
          <cell r="A3600">
            <v>44501</v>
          </cell>
          <cell r="B3600">
            <v>33.17</v>
          </cell>
          <cell r="C3600">
            <v>38.11</v>
          </cell>
          <cell r="D3600">
            <v>45.13</v>
          </cell>
          <cell r="E3600">
            <v>24.51</v>
          </cell>
          <cell r="F3600">
            <v>26.53</v>
          </cell>
          <cell r="G3600">
            <v>23.63</v>
          </cell>
        </row>
        <row r="3601">
          <cell r="A3601">
            <v>44502</v>
          </cell>
          <cell r="B3601">
            <v>33.119999999999997</v>
          </cell>
          <cell r="C3601">
            <v>38.19</v>
          </cell>
          <cell r="D3601">
            <v>44.98</v>
          </cell>
          <cell r="E3601">
            <v>24.54</v>
          </cell>
          <cell r="F3601">
            <v>26.52</v>
          </cell>
          <cell r="G3601">
            <v>23.61</v>
          </cell>
        </row>
        <row r="3602">
          <cell r="A3602">
            <v>44503</v>
          </cell>
          <cell r="B3602">
            <v>33.159999999999997</v>
          </cell>
          <cell r="C3602">
            <v>38.18</v>
          </cell>
          <cell r="D3602">
            <v>44.93</v>
          </cell>
          <cell r="E3602">
            <v>24.27</v>
          </cell>
          <cell r="F3602">
            <v>26.5</v>
          </cell>
          <cell r="G3602">
            <v>23.42</v>
          </cell>
        </row>
        <row r="3603">
          <cell r="A3603">
            <v>44504</v>
          </cell>
          <cell r="B3603">
            <v>33.159999999999997</v>
          </cell>
          <cell r="C3603">
            <v>38.28</v>
          </cell>
          <cell r="D3603">
            <v>45.13</v>
          </cell>
          <cell r="E3603">
            <v>24.32</v>
          </cell>
          <cell r="F3603">
            <v>26.54</v>
          </cell>
          <cell r="G3603">
            <v>23.59</v>
          </cell>
        </row>
        <row r="3604">
          <cell r="A3604">
            <v>44505</v>
          </cell>
          <cell r="B3604">
            <v>33.19</v>
          </cell>
          <cell r="C3604">
            <v>38.1</v>
          </cell>
          <cell r="D3604">
            <v>44.52</v>
          </cell>
          <cell r="E3604">
            <v>24.13</v>
          </cell>
          <cell r="F3604">
            <v>26.4</v>
          </cell>
          <cell r="G3604">
            <v>23.36</v>
          </cell>
        </row>
        <row r="3605">
          <cell r="A3605">
            <v>44506</v>
          </cell>
          <cell r="B3605">
            <v>33.17</v>
          </cell>
          <cell r="C3605">
            <v>38.159999999999997</v>
          </cell>
          <cell r="D3605">
            <v>44.5</v>
          </cell>
          <cell r="E3605">
            <v>24.12</v>
          </cell>
          <cell r="F3605">
            <v>26.42</v>
          </cell>
          <cell r="G3605">
            <v>23.22</v>
          </cell>
        </row>
        <row r="3606">
          <cell r="A3606">
            <v>44507</v>
          </cell>
          <cell r="B3606">
            <v>33.17</v>
          </cell>
          <cell r="C3606">
            <v>38.159999999999997</v>
          </cell>
          <cell r="D3606">
            <v>44.5</v>
          </cell>
          <cell r="E3606">
            <v>24.12</v>
          </cell>
          <cell r="F3606">
            <v>26.42</v>
          </cell>
          <cell r="G3606">
            <v>23.22</v>
          </cell>
        </row>
        <row r="3607">
          <cell r="A3607">
            <v>44508</v>
          </cell>
          <cell r="B3607">
            <v>32.979999999999997</v>
          </cell>
          <cell r="C3607">
            <v>37.909999999999997</v>
          </cell>
          <cell r="D3607">
            <v>44.21</v>
          </cell>
          <cell r="E3607">
            <v>23.99</v>
          </cell>
          <cell r="F3607">
            <v>26.25</v>
          </cell>
          <cell r="G3607">
            <v>23.23</v>
          </cell>
        </row>
        <row r="3608">
          <cell r="A3608">
            <v>44509</v>
          </cell>
          <cell r="B3608">
            <v>32.64</v>
          </cell>
          <cell r="C3608">
            <v>37.6</v>
          </cell>
          <cell r="D3608">
            <v>44.05</v>
          </cell>
          <cell r="E3608">
            <v>23.78</v>
          </cell>
          <cell r="F3608">
            <v>26</v>
          </cell>
          <cell r="G3608">
            <v>23.15</v>
          </cell>
        </row>
        <row r="3609">
          <cell r="A3609">
            <v>44510</v>
          </cell>
          <cell r="B3609">
            <v>32.64</v>
          </cell>
          <cell r="C3609">
            <v>37.619999999999997</v>
          </cell>
          <cell r="D3609">
            <v>44.03</v>
          </cell>
          <cell r="E3609">
            <v>23.68</v>
          </cell>
          <cell r="F3609">
            <v>26.03</v>
          </cell>
          <cell r="G3609">
            <v>23.02</v>
          </cell>
        </row>
        <row r="3610">
          <cell r="A3610">
            <v>44511</v>
          </cell>
          <cell r="B3610">
            <v>32.729999999999997</v>
          </cell>
          <cell r="C3610">
            <v>37.340000000000003</v>
          </cell>
          <cell r="D3610">
            <v>43.65</v>
          </cell>
          <cell r="E3610">
            <v>23.57</v>
          </cell>
          <cell r="F3610">
            <v>25.99</v>
          </cell>
          <cell r="G3610">
            <v>22.87</v>
          </cell>
        </row>
        <row r="3611">
          <cell r="A3611">
            <v>44512</v>
          </cell>
          <cell r="B3611">
            <v>32.65</v>
          </cell>
          <cell r="C3611">
            <v>37.119999999999997</v>
          </cell>
          <cell r="D3611">
            <v>43.39</v>
          </cell>
          <cell r="E3611">
            <v>23.39</v>
          </cell>
          <cell r="F3611">
            <v>25.71</v>
          </cell>
          <cell r="G3611">
            <v>22.67</v>
          </cell>
        </row>
        <row r="3612">
          <cell r="A3612">
            <v>44513</v>
          </cell>
          <cell r="B3612">
            <v>32.659999999999997</v>
          </cell>
          <cell r="C3612">
            <v>37.22</v>
          </cell>
          <cell r="D3612">
            <v>43.5</v>
          </cell>
          <cell r="E3612">
            <v>23.47</v>
          </cell>
          <cell r="F3612">
            <v>25.79</v>
          </cell>
          <cell r="G3612">
            <v>22.7</v>
          </cell>
        </row>
        <row r="3613">
          <cell r="A3613">
            <v>44514</v>
          </cell>
          <cell r="B3613">
            <v>32.659999999999997</v>
          </cell>
          <cell r="C3613">
            <v>37.22</v>
          </cell>
          <cell r="D3613">
            <v>43.5</v>
          </cell>
          <cell r="E3613">
            <v>23.47</v>
          </cell>
          <cell r="F3613">
            <v>25.79</v>
          </cell>
          <cell r="G3613">
            <v>22.7</v>
          </cell>
        </row>
        <row r="3614">
          <cell r="A3614">
            <v>44515</v>
          </cell>
          <cell r="B3614">
            <v>32.56</v>
          </cell>
          <cell r="C3614">
            <v>37.04</v>
          </cell>
          <cell r="D3614">
            <v>43.47</v>
          </cell>
          <cell r="E3614">
            <v>23.48</v>
          </cell>
          <cell r="F3614">
            <v>25.73</v>
          </cell>
          <cell r="G3614">
            <v>22.7</v>
          </cell>
        </row>
        <row r="3615">
          <cell r="A3615">
            <v>44516</v>
          </cell>
          <cell r="B3615">
            <v>32.590000000000003</v>
          </cell>
          <cell r="C3615">
            <v>36.86</v>
          </cell>
          <cell r="D3615">
            <v>43.51</v>
          </cell>
          <cell r="E3615">
            <v>23.58</v>
          </cell>
          <cell r="F3615">
            <v>25.84</v>
          </cell>
          <cell r="G3615">
            <v>22.76</v>
          </cell>
        </row>
        <row r="3616">
          <cell r="A3616">
            <v>44517</v>
          </cell>
          <cell r="B3616">
            <v>32.6</v>
          </cell>
          <cell r="C3616">
            <v>36.71</v>
          </cell>
          <cell r="D3616">
            <v>43.55</v>
          </cell>
          <cell r="E3616">
            <v>23.36</v>
          </cell>
          <cell r="F3616">
            <v>25.73</v>
          </cell>
          <cell r="G3616">
            <v>22.59</v>
          </cell>
        </row>
        <row r="3617">
          <cell r="A3617">
            <v>44518</v>
          </cell>
          <cell r="B3617">
            <v>32.479999999999997</v>
          </cell>
          <cell r="C3617">
            <v>36.57</v>
          </cell>
          <cell r="D3617">
            <v>43.59</v>
          </cell>
          <cell r="E3617">
            <v>23.19</v>
          </cell>
          <cell r="F3617">
            <v>25.54</v>
          </cell>
          <cell r="G3617">
            <v>22.53</v>
          </cell>
        </row>
        <row r="3618">
          <cell r="A3618">
            <v>44519</v>
          </cell>
          <cell r="B3618">
            <v>32.47</v>
          </cell>
          <cell r="C3618">
            <v>36.67</v>
          </cell>
          <cell r="D3618">
            <v>43.57</v>
          </cell>
          <cell r="E3618">
            <v>23.22</v>
          </cell>
          <cell r="F3618">
            <v>25.57</v>
          </cell>
          <cell r="G3618">
            <v>22.63</v>
          </cell>
        </row>
        <row r="3619">
          <cell r="A3619">
            <v>44520</v>
          </cell>
          <cell r="B3619">
            <v>32.47</v>
          </cell>
          <cell r="C3619">
            <v>36.67</v>
          </cell>
          <cell r="D3619">
            <v>43.57</v>
          </cell>
          <cell r="E3619">
            <v>23.22</v>
          </cell>
          <cell r="F3619">
            <v>25.57</v>
          </cell>
          <cell r="G3619">
            <v>22.63</v>
          </cell>
        </row>
        <row r="3620">
          <cell r="A3620">
            <v>44521</v>
          </cell>
          <cell r="B3620">
            <v>32.47</v>
          </cell>
          <cell r="C3620">
            <v>36.67</v>
          </cell>
          <cell r="D3620">
            <v>43.57</v>
          </cell>
          <cell r="E3620">
            <v>23.22</v>
          </cell>
          <cell r="F3620">
            <v>25.57</v>
          </cell>
          <cell r="G3620">
            <v>22.63</v>
          </cell>
        </row>
        <row r="3621">
          <cell r="A3621">
            <v>44522</v>
          </cell>
          <cell r="B3621">
            <v>32.69</v>
          </cell>
          <cell r="C3621">
            <v>36.68</v>
          </cell>
          <cell r="D3621">
            <v>43.72</v>
          </cell>
          <cell r="E3621">
            <v>23.26</v>
          </cell>
          <cell r="F3621">
            <v>25.61</v>
          </cell>
          <cell r="G3621">
            <v>22.7</v>
          </cell>
        </row>
        <row r="3622">
          <cell r="A3622">
            <v>44523</v>
          </cell>
          <cell r="B3622">
            <v>32.89</v>
          </cell>
          <cell r="C3622">
            <v>36.75</v>
          </cell>
          <cell r="D3622">
            <v>43.84</v>
          </cell>
          <cell r="E3622">
            <v>23.38</v>
          </cell>
          <cell r="F3622">
            <v>25.67</v>
          </cell>
          <cell r="G3622">
            <v>22.7</v>
          </cell>
        </row>
        <row r="3623">
          <cell r="A3623">
            <v>44524</v>
          </cell>
          <cell r="B3623">
            <v>33.06</v>
          </cell>
          <cell r="C3623">
            <v>36.94</v>
          </cell>
          <cell r="D3623">
            <v>43.99</v>
          </cell>
          <cell r="E3623">
            <v>23.47</v>
          </cell>
          <cell r="F3623">
            <v>25.84</v>
          </cell>
          <cell r="G3623">
            <v>22.72</v>
          </cell>
        </row>
        <row r="3624">
          <cell r="A3624">
            <v>44525</v>
          </cell>
          <cell r="B3624">
            <v>33.14</v>
          </cell>
          <cell r="C3624">
            <v>36.92</v>
          </cell>
          <cell r="D3624">
            <v>43.94</v>
          </cell>
          <cell r="E3624">
            <v>23.46</v>
          </cell>
          <cell r="F3624">
            <v>25.94</v>
          </cell>
          <cell r="G3624">
            <v>22.64</v>
          </cell>
        </row>
        <row r="3625">
          <cell r="A3625">
            <v>44526</v>
          </cell>
          <cell r="B3625">
            <v>33.39</v>
          </cell>
          <cell r="C3625">
            <v>37.229999999999997</v>
          </cell>
          <cell r="D3625">
            <v>44.17</v>
          </cell>
          <cell r="E3625">
            <v>23.47</v>
          </cell>
          <cell r="F3625">
            <v>26.08</v>
          </cell>
          <cell r="G3625">
            <v>22.63</v>
          </cell>
        </row>
        <row r="3626">
          <cell r="A3626">
            <v>44527</v>
          </cell>
          <cell r="B3626">
            <v>33.47</v>
          </cell>
          <cell r="C3626">
            <v>37.56</v>
          </cell>
          <cell r="D3626">
            <v>44.31</v>
          </cell>
          <cell r="E3626">
            <v>23.48</v>
          </cell>
          <cell r="F3626">
            <v>26.02</v>
          </cell>
          <cell r="G3626">
            <v>22.52</v>
          </cell>
        </row>
        <row r="3627">
          <cell r="A3627">
            <v>44528</v>
          </cell>
          <cell r="B3627">
            <v>33.47</v>
          </cell>
          <cell r="C3627">
            <v>37.56</v>
          </cell>
          <cell r="D3627">
            <v>44.31</v>
          </cell>
          <cell r="E3627">
            <v>23.48</v>
          </cell>
          <cell r="F3627">
            <v>26.02</v>
          </cell>
          <cell r="G3627">
            <v>22.52</v>
          </cell>
        </row>
        <row r="3628">
          <cell r="A3628">
            <v>44529</v>
          </cell>
          <cell r="B3628">
            <v>33.54</v>
          </cell>
          <cell r="C3628">
            <v>37.630000000000003</v>
          </cell>
          <cell r="D3628">
            <v>44.47</v>
          </cell>
          <cell r="E3628">
            <v>23.53</v>
          </cell>
          <cell r="F3628">
            <v>26.07</v>
          </cell>
          <cell r="G3628">
            <v>22.72</v>
          </cell>
        </row>
        <row r="3629">
          <cell r="A3629">
            <v>44530</v>
          </cell>
          <cell r="B3629">
            <v>33.479999999999997</v>
          </cell>
          <cell r="C3629">
            <v>37.56</v>
          </cell>
          <cell r="D3629">
            <v>44.36</v>
          </cell>
          <cell r="E3629">
            <v>23.5</v>
          </cell>
          <cell r="F3629">
            <v>26.03</v>
          </cell>
          <cell r="G3629">
            <v>22.64</v>
          </cell>
        </row>
        <row r="3630">
          <cell r="A3630">
            <v>44531</v>
          </cell>
          <cell r="B3630">
            <v>33.56</v>
          </cell>
          <cell r="C3630">
            <v>37.770000000000003</v>
          </cell>
          <cell r="D3630">
            <v>44.37</v>
          </cell>
          <cell r="E3630">
            <v>23.54</v>
          </cell>
          <cell r="F3630">
            <v>26.05</v>
          </cell>
          <cell r="G3630">
            <v>22.73</v>
          </cell>
        </row>
        <row r="3631">
          <cell r="A3631">
            <v>44532</v>
          </cell>
          <cell r="B3631">
            <v>33.57</v>
          </cell>
          <cell r="C3631">
            <v>37.78</v>
          </cell>
          <cell r="D3631">
            <v>44.35</v>
          </cell>
          <cell r="E3631">
            <v>23.45</v>
          </cell>
          <cell r="F3631">
            <v>25.97</v>
          </cell>
          <cell r="G3631">
            <v>22.69</v>
          </cell>
        </row>
        <row r="3632">
          <cell r="A3632">
            <v>44533</v>
          </cell>
          <cell r="B3632">
            <v>33.799999999999997</v>
          </cell>
          <cell r="C3632">
            <v>37.94</v>
          </cell>
          <cell r="D3632">
            <v>44.67</v>
          </cell>
          <cell r="E3632">
            <v>23.49</v>
          </cell>
          <cell r="F3632">
            <v>26.11</v>
          </cell>
          <cell r="G3632">
            <v>22.79</v>
          </cell>
        </row>
        <row r="3633">
          <cell r="A3633">
            <v>44534</v>
          </cell>
          <cell r="B3633">
            <v>33.54</v>
          </cell>
          <cell r="C3633">
            <v>37.69</v>
          </cell>
          <cell r="D3633">
            <v>44.18</v>
          </cell>
          <cell r="E3633">
            <v>23.24</v>
          </cell>
          <cell r="F3633">
            <v>25.9</v>
          </cell>
          <cell r="G3633">
            <v>22.41</v>
          </cell>
        </row>
        <row r="3634">
          <cell r="A3634">
            <v>44535</v>
          </cell>
          <cell r="B3634">
            <v>33.54</v>
          </cell>
          <cell r="C3634">
            <v>37.69</v>
          </cell>
          <cell r="D3634">
            <v>44.18</v>
          </cell>
          <cell r="E3634">
            <v>23.24</v>
          </cell>
          <cell r="F3634">
            <v>25.9</v>
          </cell>
          <cell r="G3634">
            <v>22.41</v>
          </cell>
        </row>
        <row r="3635">
          <cell r="A3635">
            <v>44536</v>
          </cell>
          <cell r="B3635">
            <v>33.54</v>
          </cell>
          <cell r="C3635">
            <v>37.69</v>
          </cell>
          <cell r="D3635">
            <v>44.18</v>
          </cell>
          <cell r="E3635">
            <v>23.24</v>
          </cell>
          <cell r="F3635">
            <v>25.9</v>
          </cell>
          <cell r="G3635">
            <v>22.41</v>
          </cell>
        </row>
        <row r="3636">
          <cell r="A3636">
            <v>44537</v>
          </cell>
          <cell r="B3636">
            <v>33.69</v>
          </cell>
          <cell r="C3636">
            <v>37.770000000000003</v>
          </cell>
          <cell r="D3636">
            <v>44.44</v>
          </cell>
          <cell r="E3636">
            <v>23.33</v>
          </cell>
          <cell r="F3636">
            <v>26.17</v>
          </cell>
          <cell r="G3636">
            <v>22.55</v>
          </cell>
        </row>
        <row r="3637">
          <cell r="A3637">
            <v>44538</v>
          </cell>
          <cell r="B3637">
            <v>33.4</v>
          </cell>
          <cell r="C3637">
            <v>37.44</v>
          </cell>
          <cell r="D3637">
            <v>44</v>
          </cell>
          <cell r="E3637">
            <v>23.38</v>
          </cell>
          <cell r="F3637">
            <v>26.19</v>
          </cell>
          <cell r="G3637">
            <v>22.49</v>
          </cell>
        </row>
        <row r="3638">
          <cell r="A3638">
            <v>44539</v>
          </cell>
          <cell r="B3638">
            <v>33.229999999999997</v>
          </cell>
          <cell r="C3638">
            <v>37.43</v>
          </cell>
          <cell r="D3638">
            <v>43.63</v>
          </cell>
          <cell r="E3638">
            <v>23.39</v>
          </cell>
          <cell r="F3638">
            <v>26</v>
          </cell>
          <cell r="G3638">
            <v>22.42</v>
          </cell>
        </row>
        <row r="3639">
          <cell r="A3639">
            <v>44540</v>
          </cell>
          <cell r="B3639">
            <v>33.32</v>
          </cell>
          <cell r="C3639">
            <v>37.54</v>
          </cell>
          <cell r="D3639">
            <v>43.75</v>
          </cell>
          <cell r="E3639">
            <v>23.51</v>
          </cell>
          <cell r="F3639">
            <v>26.12</v>
          </cell>
          <cell r="G3639">
            <v>22.44</v>
          </cell>
        </row>
        <row r="3640">
          <cell r="A3640">
            <v>44541</v>
          </cell>
          <cell r="B3640">
            <v>33.32</v>
          </cell>
          <cell r="C3640">
            <v>37.54</v>
          </cell>
          <cell r="D3640">
            <v>43.75</v>
          </cell>
          <cell r="E3640">
            <v>23.51</v>
          </cell>
          <cell r="F3640">
            <v>26.12</v>
          </cell>
          <cell r="G3640">
            <v>22.44</v>
          </cell>
        </row>
        <row r="3641">
          <cell r="A3641">
            <v>44542</v>
          </cell>
          <cell r="B3641">
            <v>33.32</v>
          </cell>
          <cell r="C3641">
            <v>37.54</v>
          </cell>
          <cell r="D3641">
            <v>43.75</v>
          </cell>
          <cell r="E3641">
            <v>23.51</v>
          </cell>
          <cell r="F3641">
            <v>26.12</v>
          </cell>
          <cell r="G3641">
            <v>22.44</v>
          </cell>
        </row>
        <row r="3642">
          <cell r="A3642">
            <v>44543</v>
          </cell>
          <cell r="B3642">
            <v>33.33</v>
          </cell>
          <cell r="C3642">
            <v>37.479999999999997</v>
          </cell>
          <cell r="D3642">
            <v>43.95</v>
          </cell>
          <cell r="E3642">
            <v>23.48</v>
          </cell>
          <cell r="F3642">
            <v>25.98</v>
          </cell>
          <cell r="G3642">
            <v>22.46</v>
          </cell>
        </row>
        <row r="3643">
          <cell r="A3643">
            <v>44544</v>
          </cell>
          <cell r="B3643">
            <v>33.24</v>
          </cell>
          <cell r="C3643">
            <v>37.28</v>
          </cell>
          <cell r="D3643">
            <v>43.66</v>
          </cell>
          <cell r="E3643">
            <v>23.22</v>
          </cell>
          <cell r="F3643">
            <v>25.73</v>
          </cell>
          <cell r="G3643">
            <v>22.23</v>
          </cell>
        </row>
        <row r="3644">
          <cell r="A3644">
            <v>44545</v>
          </cell>
          <cell r="B3644">
            <v>33.25</v>
          </cell>
          <cell r="C3644">
            <v>37.24</v>
          </cell>
          <cell r="D3644">
            <v>43.76</v>
          </cell>
          <cell r="E3644">
            <v>23.23</v>
          </cell>
          <cell r="F3644">
            <v>25.63</v>
          </cell>
          <cell r="G3644">
            <v>22.22</v>
          </cell>
        </row>
        <row r="3645">
          <cell r="A3645">
            <v>44546</v>
          </cell>
          <cell r="B3645">
            <v>33.26</v>
          </cell>
          <cell r="C3645">
            <v>37.32</v>
          </cell>
          <cell r="D3645">
            <v>43.85</v>
          </cell>
          <cell r="E3645">
            <v>23.46</v>
          </cell>
          <cell r="F3645">
            <v>25.66</v>
          </cell>
          <cell r="G3645">
            <v>22.36</v>
          </cell>
        </row>
        <row r="3646">
          <cell r="A3646">
            <v>44547</v>
          </cell>
          <cell r="B3646">
            <v>33.25</v>
          </cell>
          <cell r="C3646">
            <v>37.44</v>
          </cell>
          <cell r="D3646">
            <v>44.07</v>
          </cell>
          <cell r="E3646">
            <v>23.47</v>
          </cell>
          <cell r="F3646">
            <v>25.78</v>
          </cell>
          <cell r="G3646">
            <v>22.42</v>
          </cell>
        </row>
        <row r="3647">
          <cell r="A3647">
            <v>44548</v>
          </cell>
          <cell r="B3647">
            <v>33</v>
          </cell>
          <cell r="C3647">
            <v>37.229999999999997</v>
          </cell>
          <cell r="D3647">
            <v>43.63</v>
          </cell>
          <cell r="E3647">
            <v>23.24</v>
          </cell>
          <cell r="F3647">
            <v>25.54</v>
          </cell>
          <cell r="G3647">
            <v>22.05</v>
          </cell>
        </row>
        <row r="3648">
          <cell r="A3648">
            <v>44549</v>
          </cell>
          <cell r="B3648">
            <v>33</v>
          </cell>
          <cell r="C3648">
            <v>37.229999999999997</v>
          </cell>
          <cell r="D3648">
            <v>43.63</v>
          </cell>
          <cell r="E3648">
            <v>23.24</v>
          </cell>
          <cell r="F3648">
            <v>25.54</v>
          </cell>
          <cell r="G3648">
            <v>22.05</v>
          </cell>
        </row>
        <row r="3649">
          <cell r="A3649">
            <v>44550</v>
          </cell>
          <cell r="B3649">
            <v>33.369999999999997</v>
          </cell>
          <cell r="C3649">
            <v>37.31</v>
          </cell>
          <cell r="D3649">
            <v>43.91</v>
          </cell>
          <cell r="E3649">
            <v>23.36</v>
          </cell>
          <cell r="F3649">
            <v>25.66</v>
          </cell>
          <cell r="G3649">
            <v>22.23</v>
          </cell>
        </row>
        <row r="3650">
          <cell r="A3650">
            <v>44551</v>
          </cell>
          <cell r="B3650">
            <v>33.58</v>
          </cell>
          <cell r="C3650">
            <v>37.64</v>
          </cell>
          <cell r="D3650">
            <v>44.09</v>
          </cell>
          <cell r="E3650">
            <v>23.46</v>
          </cell>
          <cell r="F3650">
            <v>25.74</v>
          </cell>
          <cell r="G3650">
            <v>22.31</v>
          </cell>
        </row>
        <row r="3651">
          <cell r="A3651">
            <v>44552</v>
          </cell>
          <cell r="B3651">
            <v>33.56</v>
          </cell>
          <cell r="C3651">
            <v>37.65</v>
          </cell>
          <cell r="D3651">
            <v>44.28</v>
          </cell>
          <cell r="E3651">
            <v>23.58</v>
          </cell>
          <cell r="F3651">
            <v>25.78</v>
          </cell>
          <cell r="G3651">
            <v>22.43</v>
          </cell>
        </row>
        <row r="3652">
          <cell r="A3652">
            <v>44553</v>
          </cell>
          <cell r="B3652">
            <v>33.479999999999997</v>
          </cell>
          <cell r="C3652">
            <v>37.729999999999997</v>
          </cell>
          <cell r="D3652">
            <v>44.46</v>
          </cell>
          <cell r="E3652">
            <v>23.72</v>
          </cell>
          <cell r="F3652">
            <v>25.84</v>
          </cell>
          <cell r="G3652">
            <v>22.54</v>
          </cell>
        </row>
        <row r="3653">
          <cell r="A3653">
            <v>44554</v>
          </cell>
          <cell r="B3653">
            <v>33.369999999999997</v>
          </cell>
          <cell r="C3653">
            <v>37.57</v>
          </cell>
          <cell r="D3653">
            <v>44.5</v>
          </cell>
          <cell r="E3653">
            <v>23.73</v>
          </cell>
          <cell r="F3653">
            <v>25.83</v>
          </cell>
          <cell r="G3653">
            <v>22.53</v>
          </cell>
        </row>
        <row r="3654">
          <cell r="A3654">
            <v>44555</v>
          </cell>
          <cell r="B3654">
            <v>33.29</v>
          </cell>
          <cell r="C3654">
            <v>37.56</v>
          </cell>
          <cell r="D3654">
            <v>44.4</v>
          </cell>
          <cell r="E3654">
            <v>23.72</v>
          </cell>
          <cell r="F3654">
            <v>25.75</v>
          </cell>
          <cell r="G3654">
            <v>22.44</v>
          </cell>
        </row>
        <row r="3655">
          <cell r="A3655">
            <v>44556</v>
          </cell>
          <cell r="B3655">
            <v>33.29</v>
          </cell>
          <cell r="C3655">
            <v>37.56</v>
          </cell>
          <cell r="D3655">
            <v>44.4</v>
          </cell>
          <cell r="E3655">
            <v>23.72</v>
          </cell>
          <cell r="F3655">
            <v>25.75</v>
          </cell>
          <cell r="G3655">
            <v>22.44</v>
          </cell>
        </row>
        <row r="3656">
          <cell r="A3656">
            <v>44557</v>
          </cell>
          <cell r="B3656">
            <v>33.270000000000003</v>
          </cell>
          <cell r="C3656">
            <v>37.450000000000003</v>
          </cell>
          <cell r="D3656">
            <v>44.35</v>
          </cell>
          <cell r="E3656">
            <v>23.67</v>
          </cell>
          <cell r="F3656">
            <v>25.75</v>
          </cell>
          <cell r="G3656">
            <v>22.47</v>
          </cell>
        </row>
        <row r="3657">
          <cell r="A3657">
            <v>44558</v>
          </cell>
          <cell r="B3657">
            <v>33.36</v>
          </cell>
          <cell r="C3657">
            <v>37.56</v>
          </cell>
          <cell r="D3657">
            <v>44.59</v>
          </cell>
          <cell r="E3657">
            <v>23.74</v>
          </cell>
          <cell r="F3657">
            <v>25.87</v>
          </cell>
          <cell r="G3657">
            <v>22.49</v>
          </cell>
        </row>
        <row r="3658">
          <cell r="A3658">
            <v>44559</v>
          </cell>
          <cell r="B3658">
            <v>33.42</v>
          </cell>
          <cell r="C3658">
            <v>37.549999999999997</v>
          </cell>
          <cell r="D3658">
            <v>44.65</v>
          </cell>
          <cell r="E3658">
            <v>23.76</v>
          </cell>
          <cell r="F3658">
            <v>25.86</v>
          </cell>
          <cell r="G3658">
            <v>22.54</v>
          </cell>
        </row>
        <row r="3659">
          <cell r="A3659">
            <v>44560</v>
          </cell>
          <cell r="B3659">
            <v>33.31</v>
          </cell>
          <cell r="C3659">
            <v>37.590000000000003</v>
          </cell>
          <cell r="D3659">
            <v>44.74</v>
          </cell>
          <cell r="E3659">
            <v>23.77</v>
          </cell>
          <cell r="F3659">
            <v>25.85</v>
          </cell>
          <cell r="G3659">
            <v>22.56</v>
          </cell>
        </row>
        <row r="3660">
          <cell r="A3660">
            <v>44561</v>
          </cell>
          <cell r="B3660">
            <v>33.200000000000003</v>
          </cell>
          <cell r="C3660">
            <v>37.36</v>
          </cell>
          <cell r="D3660">
            <v>44.46</v>
          </cell>
          <cell r="E3660">
            <v>23.71</v>
          </cell>
          <cell r="F3660">
            <v>25.73</v>
          </cell>
          <cell r="G3660">
            <v>22.38</v>
          </cell>
        </row>
        <row r="3661">
          <cell r="A3661">
            <v>44562</v>
          </cell>
          <cell r="B3661">
            <v>33.200000000000003</v>
          </cell>
          <cell r="C3661">
            <v>37.36</v>
          </cell>
          <cell r="D3661">
            <v>44.46</v>
          </cell>
          <cell r="E3661">
            <v>23.71</v>
          </cell>
          <cell r="F3661">
            <v>25.73</v>
          </cell>
          <cell r="G3661">
            <v>22.38</v>
          </cell>
        </row>
        <row r="3662">
          <cell r="A3662">
            <v>44563</v>
          </cell>
          <cell r="B3662">
            <v>33.200000000000003</v>
          </cell>
          <cell r="C3662">
            <v>37.36</v>
          </cell>
          <cell r="D3662">
            <v>44.46</v>
          </cell>
          <cell r="E3662">
            <v>23.71</v>
          </cell>
          <cell r="F3662">
            <v>25.73</v>
          </cell>
          <cell r="G3662">
            <v>22.38</v>
          </cell>
        </row>
        <row r="3663">
          <cell r="A3663">
            <v>44564</v>
          </cell>
          <cell r="B3663">
            <v>33.200000000000003</v>
          </cell>
          <cell r="C3663">
            <v>37.36</v>
          </cell>
          <cell r="D3663">
            <v>44.46</v>
          </cell>
          <cell r="E3663">
            <v>23.71</v>
          </cell>
          <cell r="F3663">
            <v>25.73</v>
          </cell>
          <cell r="G3663">
            <v>22.38</v>
          </cell>
        </row>
        <row r="3664">
          <cell r="A3664">
            <v>44565</v>
          </cell>
          <cell r="B3664">
            <v>33.119999999999997</v>
          </cell>
          <cell r="C3664">
            <v>37.229999999999997</v>
          </cell>
          <cell r="D3664">
            <v>44.41</v>
          </cell>
          <cell r="E3664">
            <v>23.47</v>
          </cell>
          <cell r="F3664">
            <v>25.77</v>
          </cell>
          <cell r="G3664">
            <v>22.28</v>
          </cell>
        </row>
        <row r="3665">
          <cell r="A3665">
            <v>44566</v>
          </cell>
          <cell r="B3665">
            <v>33.049999999999997</v>
          </cell>
          <cell r="C3665">
            <v>37.07</v>
          </cell>
          <cell r="D3665">
            <v>44.5</v>
          </cell>
          <cell r="E3665">
            <v>23.55</v>
          </cell>
          <cell r="F3665">
            <v>25.81</v>
          </cell>
          <cell r="G3665">
            <v>22.3</v>
          </cell>
        </row>
        <row r="3666">
          <cell r="A3666">
            <v>44567</v>
          </cell>
          <cell r="B3666">
            <v>33.14</v>
          </cell>
          <cell r="C3666">
            <v>37.270000000000003</v>
          </cell>
          <cell r="D3666">
            <v>44.64</v>
          </cell>
          <cell r="E3666">
            <v>23.5</v>
          </cell>
          <cell r="F3666">
            <v>25.74</v>
          </cell>
          <cell r="G3666">
            <v>22.25</v>
          </cell>
        </row>
        <row r="3667">
          <cell r="A3667">
            <v>44568</v>
          </cell>
          <cell r="B3667">
            <v>33.409999999999997</v>
          </cell>
          <cell r="C3667">
            <v>37.54</v>
          </cell>
          <cell r="D3667">
            <v>45.04</v>
          </cell>
          <cell r="E3667">
            <v>23.57</v>
          </cell>
          <cell r="F3667">
            <v>26.07</v>
          </cell>
          <cell r="G3667">
            <v>22.33</v>
          </cell>
        </row>
        <row r="3668">
          <cell r="A3668">
            <v>44569</v>
          </cell>
          <cell r="B3668">
            <v>33.5</v>
          </cell>
          <cell r="C3668">
            <v>37.72</v>
          </cell>
          <cell r="D3668">
            <v>45.16</v>
          </cell>
          <cell r="E3668">
            <v>23.59</v>
          </cell>
          <cell r="F3668">
            <v>26.15</v>
          </cell>
          <cell r="G3668">
            <v>22.35</v>
          </cell>
        </row>
        <row r="3669">
          <cell r="A3669">
            <v>44570</v>
          </cell>
          <cell r="B3669">
            <v>33.5</v>
          </cell>
          <cell r="C3669">
            <v>37.72</v>
          </cell>
          <cell r="D3669">
            <v>45.16</v>
          </cell>
          <cell r="E3669">
            <v>23.59</v>
          </cell>
          <cell r="F3669">
            <v>26.15</v>
          </cell>
          <cell r="G3669">
            <v>22.35</v>
          </cell>
        </row>
        <row r="3670">
          <cell r="A3670">
            <v>44571</v>
          </cell>
          <cell r="B3670">
            <v>33.43</v>
          </cell>
          <cell r="C3670">
            <v>37.74</v>
          </cell>
          <cell r="D3670">
            <v>45.21</v>
          </cell>
          <cell r="E3670">
            <v>23.64</v>
          </cell>
          <cell r="F3670">
            <v>26.23</v>
          </cell>
          <cell r="G3670">
            <v>22.42</v>
          </cell>
        </row>
        <row r="3671">
          <cell r="A3671">
            <v>44572</v>
          </cell>
          <cell r="B3671">
            <v>33.409999999999997</v>
          </cell>
          <cell r="C3671">
            <v>37.65</v>
          </cell>
          <cell r="D3671">
            <v>45.15</v>
          </cell>
          <cell r="E3671">
            <v>23.59</v>
          </cell>
          <cell r="F3671">
            <v>26.18</v>
          </cell>
          <cell r="G3671">
            <v>22.39</v>
          </cell>
        </row>
        <row r="3672">
          <cell r="A3672">
            <v>44573</v>
          </cell>
          <cell r="B3672">
            <v>33.119999999999997</v>
          </cell>
          <cell r="C3672">
            <v>37.43</v>
          </cell>
          <cell r="D3672">
            <v>44.91</v>
          </cell>
          <cell r="E3672">
            <v>23.47</v>
          </cell>
          <cell r="F3672">
            <v>26.13</v>
          </cell>
          <cell r="G3672">
            <v>22.23</v>
          </cell>
        </row>
        <row r="3673">
          <cell r="A3673">
            <v>44574</v>
          </cell>
          <cell r="B3673">
            <v>33.14</v>
          </cell>
          <cell r="C3673">
            <v>37.700000000000003</v>
          </cell>
          <cell r="D3673">
            <v>45.2</v>
          </cell>
          <cell r="E3673">
            <v>23.73</v>
          </cell>
          <cell r="F3673">
            <v>26.28</v>
          </cell>
          <cell r="G3673">
            <v>22.48</v>
          </cell>
        </row>
        <row r="3674">
          <cell r="A3674">
            <v>44575</v>
          </cell>
          <cell r="B3674">
            <v>33.1</v>
          </cell>
          <cell r="C3674">
            <v>37.72</v>
          </cell>
          <cell r="D3674">
            <v>45.15</v>
          </cell>
          <cell r="E3674">
            <v>23.68</v>
          </cell>
          <cell r="F3674">
            <v>26.22</v>
          </cell>
          <cell r="G3674">
            <v>22.47</v>
          </cell>
        </row>
        <row r="3675">
          <cell r="A3675">
            <v>44576</v>
          </cell>
          <cell r="B3675">
            <v>32.880000000000003</v>
          </cell>
          <cell r="C3675">
            <v>37.5</v>
          </cell>
          <cell r="D3675">
            <v>44.8</v>
          </cell>
          <cell r="E3675">
            <v>23.52</v>
          </cell>
          <cell r="F3675">
            <v>26.1</v>
          </cell>
          <cell r="G3675">
            <v>22.23</v>
          </cell>
        </row>
        <row r="3676">
          <cell r="A3676">
            <v>44577</v>
          </cell>
          <cell r="B3676">
            <v>32.880000000000003</v>
          </cell>
          <cell r="C3676">
            <v>37.5</v>
          </cell>
          <cell r="D3676">
            <v>44.8</v>
          </cell>
          <cell r="E3676">
            <v>23.52</v>
          </cell>
          <cell r="F3676">
            <v>26.1</v>
          </cell>
          <cell r="G3676">
            <v>22.23</v>
          </cell>
        </row>
        <row r="3677">
          <cell r="A3677">
            <v>44578</v>
          </cell>
          <cell r="B3677">
            <v>33.14</v>
          </cell>
          <cell r="C3677">
            <v>37.58</v>
          </cell>
          <cell r="D3677">
            <v>45.07</v>
          </cell>
          <cell r="E3677">
            <v>23.48</v>
          </cell>
          <cell r="F3677">
            <v>26.19</v>
          </cell>
          <cell r="G3677">
            <v>22.3</v>
          </cell>
        </row>
        <row r="3678">
          <cell r="A3678">
            <v>44579</v>
          </cell>
          <cell r="B3678">
            <v>32.79</v>
          </cell>
          <cell r="C3678">
            <v>37.229999999999997</v>
          </cell>
          <cell r="D3678">
            <v>44.56</v>
          </cell>
          <cell r="E3678">
            <v>23.28</v>
          </cell>
          <cell r="F3678">
            <v>25.99</v>
          </cell>
          <cell r="G3678">
            <v>22.08</v>
          </cell>
        </row>
        <row r="3679">
          <cell r="A3679">
            <v>44580</v>
          </cell>
          <cell r="B3679">
            <v>33</v>
          </cell>
          <cell r="C3679">
            <v>37.14</v>
          </cell>
          <cell r="D3679">
            <v>44.63</v>
          </cell>
          <cell r="E3679">
            <v>23.31</v>
          </cell>
          <cell r="F3679">
            <v>26.15</v>
          </cell>
          <cell r="G3679">
            <v>22.19</v>
          </cell>
        </row>
        <row r="3680">
          <cell r="A3680">
            <v>44581</v>
          </cell>
          <cell r="B3680">
            <v>32.69</v>
          </cell>
          <cell r="C3680">
            <v>36.909999999999997</v>
          </cell>
          <cell r="D3680">
            <v>44.33</v>
          </cell>
          <cell r="E3680">
            <v>23.31</v>
          </cell>
          <cell r="F3680">
            <v>25.91</v>
          </cell>
          <cell r="G3680">
            <v>22.01</v>
          </cell>
        </row>
        <row r="3681">
          <cell r="A3681">
            <v>44582</v>
          </cell>
          <cell r="B3681">
            <v>32.869999999999997</v>
          </cell>
          <cell r="C3681">
            <v>36.93</v>
          </cell>
          <cell r="D3681">
            <v>44.41</v>
          </cell>
          <cell r="E3681">
            <v>23.22</v>
          </cell>
          <cell r="F3681">
            <v>25.99</v>
          </cell>
          <cell r="G3681">
            <v>21.93</v>
          </cell>
        </row>
        <row r="3682">
          <cell r="A3682">
            <v>44583</v>
          </cell>
          <cell r="B3682">
            <v>32.799999999999997</v>
          </cell>
          <cell r="C3682">
            <v>36.99</v>
          </cell>
          <cell r="D3682">
            <v>44.27</v>
          </cell>
          <cell r="E3682">
            <v>23.22</v>
          </cell>
          <cell r="F3682">
            <v>26.01</v>
          </cell>
          <cell r="G3682">
            <v>21.79</v>
          </cell>
        </row>
        <row r="3683">
          <cell r="A3683">
            <v>44584</v>
          </cell>
          <cell r="B3683">
            <v>32.799999999999997</v>
          </cell>
          <cell r="C3683">
            <v>36.99</v>
          </cell>
          <cell r="D3683">
            <v>44.27</v>
          </cell>
          <cell r="E3683">
            <v>23.22</v>
          </cell>
          <cell r="F3683">
            <v>26.01</v>
          </cell>
          <cell r="G3683">
            <v>21.79</v>
          </cell>
        </row>
        <row r="3684">
          <cell r="A3684">
            <v>44585</v>
          </cell>
          <cell r="B3684">
            <v>32.89</v>
          </cell>
          <cell r="C3684">
            <v>37.07</v>
          </cell>
          <cell r="D3684">
            <v>44.34</v>
          </cell>
          <cell r="E3684">
            <v>23.2</v>
          </cell>
          <cell r="F3684">
            <v>25.92</v>
          </cell>
          <cell r="G3684">
            <v>21.9</v>
          </cell>
        </row>
        <row r="3685">
          <cell r="A3685">
            <v>44586</v>
          </cell>
          <cell r="B3685">
            <v>32.82</v>
          </cell>
          <cell r="C3685">
            <v>36.94</v>
          </cell>
          <cell r="D3685">
            <v>44</v>
          </cell>
          <cell r="E3685">
            <v>23.07</v>
          </cell>
          <cell r="F3685">
            <v>25.73</v>
          </cell>
          <cell r="G3685">
            <v>21.79</v>
          </cell>
        </row>
        <row r="3686">
          <cell r="A3686">
            <v>44587</v>
          </cell>
          <cell r="B3686">
            <v>32.799999999999997</v>
          </cell>
          <cell r="C3686">
            <v>36.85</v>
          </cell>
          <cell r="D3686">
            <v>44.07</v>
          </cell>
          <cell r="E3686">
            <v>23.06</v>
          </cell>
          <cell r="F3686">
            <v>25.74</v>
          </cell>
          <cell r="G3686">
            <v>21.72</v>
          </cell>
        </row>
        <row r="3687">
          <cell r="A3687">
            <v>44588</v>
          </cell>
          <cell r="B3687">
            <v>33.04</v>
          </cell>
          <cell r="C3687">
            <v>36.89</v>
          </cell>
          <cell r="D3687">
            <v>44.19</v>
          </cell>
          <cell r="E3687">
            <v>23.01</v>
          </cell>
          <cell r="F3687">
            <v>25.79</v>
          </cell>
          <cell r="G3687">
            <v>21.72</v>
          </cell>
        </row>
        <row r="3688">
          <cell r="A3688">
            <v>44589</v>
          </cell>
          <cell r="B3688">
            <v>33.119999999999997</v>
          </cell>
          <cell r="C3688">
            <v>36.700000000000003</v>
          </cell>
          <cell r="D3688">
            <v>44.12</v>
          </cell>
          <cell r="E3688">
            <v>22.9</v>
          </cell>
          <cell r="F3688">
            <v>25.76</v>
          </cell>
          <cell r="G3688">
            <v>21.6</v>
          </cell>
        </row>
        <row r="3689">
          <cell r="A3689">
            <v>44590</v>
          </cell>
          <cell r="B3689">
            <v>33.020000000000003</v>
          </cell>
          <cell r="C3689">
            <v>36.57</v>
          </cell>
          <cell r="D3689">
            <v>43.79</v>
          </cell>
          <cell r="E3689">
            <v>22.71</v>
          </cell>
          <cell r="F3689">
            <v>25.6</v>
          </cell>
          <cell r="G3689">
            <v>21.33</v>
          </cell>
        </row>
        <row r="3690">
          <cell r="A3690">
            <v>44591</v>
          </cell>
          <cell r="B3690">
            <v>33.020000000000003</v>
          </cell>
          <cell r="C3690">
            <v>36.57</v>
          </cell>
          <cell r="D3690">
            <v>43.79</v>
          </cell>
          <cell r="E3690">
            <v>22.71</v>
          </cell>
          <cell r="F3690">
            <v>25.6</v>
          </cell>
          <cell r="G3690">
            <v>21.33</v>
          </cell>
        </row>
        <row r="3691">
          <cell r="A3691">
            <v>44592</v>
          </cell>
          <cell r="B3691">
            <v>33.29</v>
          </cell>
          <cell r="C3691">
            <v>36.89</v>
          </cell>
          <cell r="D3691">
            <v>44.39</v>
          </cell>
          <cell r="E3691">
            <v>22.9</v>
          </cell>
          <cell r="F3691">
            <v>25.86</v>
          </cell>
          <cell r="G3691">
            <v>21.62</v>
          </cell>
        </row>
        <row r="3692">
          <cell r="A3692">
            <v>44593</v>
          </cell>
          <cell r="B3692">
            <v>33.06</v>
          </cell>
          <cell r="C3692">
            <v>36.880000000000003</v>
          </cell>
          <cell r="D3692">
            <v>44.18</v>
          </cell>
          <cell r="E3692">
            <v>22.96</v>
          </cell>
          <cell r="F3692">
            <v>25.77</v>
          </cell>
          <cell r="G3692">
            <v>21.55</v>
          </cell>
        </row>
        <row r="3693">
          <cell r="A3693">
            <v>44594</v>
          </cell>
          <cell r="B3693">
            <v>33.01</v>
          </cell>
          <cell r="C3693">
            <v>36.99</v>
          </cell>
          <cell r="D3693">
            <v>44.4</v>
          </cell>
          <cell r="E3693">
            <v>23.17</v>
          </cell>
          <cell r="F3693">
            <v>25.79</v>
          </cell>
          <cell r="G3693">
            <v>21.76</v>
          </cell>
        </row>
        <row r="3694">
          <cell r="A3694">
            <v>44595</v>
          </cell>
          <cell r="B3694">
            <v>33.020000000000003</v>
          </cell>
          <cell r="C3694">
            <v>37.06</v>
          </cell>
          <cell r="D3694">
            <v>44.53</v>
          </cell>
          <cell r="E3694">
            <v>23.1</v>
          </cell>
          <cell r="F3694">
            <v>25.79</v>
          </cell>
          <cell r="G3694">
            <v>21.69</v>
          </cell>
        </row>
        <row r="3695">
          <cell r="A3695">
            <v>44596</v>
          </cell>
          <cell r="B3695">
            <v>32.9</v>
          </cell>
          <cell r="C3695">
            <v>37.46</v>
          </cell>
          <cell r="D3695">
            <v>44.55</v>
          </cell>
          <cell r="E3695">
            <v>23.11</v>
          </cell>
          <cell r="F3695">
            <v>25.72</v>
          </cell>
          <cell r="G3695">
            <v>21.79</v>
          </cell>
        </row>
        <row r="3696">
          <cell r="A3696">
            <v>44597</v>
          </cell>
          <cell r="B3696">
            <v>32.840000000000003</v>
          </cell>
          <cell r="C3696">
            <v>37.409999999999997</v>
          </cell>
          <cell r="D3696">
            <v>44.37</v>
          </cell>
          <cell r="E3696">
            <v>22.98</v>
          </cell>
          <cell r="F3696">
            <v>25.67</v>
          </cell>
          <cell r="G3696">
            <v>21.57</v>
          </cell>
        </row>
        <row r="3697">
          <cell r="A3697">
            <v>44598</v>
          </cell>
          <cell r="B3697">
            <v>32.840000000000003</v>
          </cell>
          <cell r="C3697">
            <v>37.409999999999997</v>
          </cell>
          <cell r="D3697">
            <v>44.37</v>
          </cell>
          <cell r="E3697">
            <v>22.98</v>
          </cell>
          <cell r="F3697">
            <v>25.67</v>
          </cell>
          <cell r="G3697">
            <v>21.57</v>
          </cell>
        </row>
        <row r="3698">
          <cell r="A3698">
            <v>44599</v>
          </cell>
          <cell r="B3698">
            <v>32.85</v>
          </cell>
          <cell r="C3698">
            <v>37.369999999999997</v>
          </cell>
          <cell r="D3698">
            <v>44.22</v>
          </cell>
          <cell r="E3698">
            <v>22.85</v>
          </cell>
          <cell r="F3698">
            <v>25.53</v>
          </cell>
          <cell r="G3698">
            <v>21.54</v>
          </cell>
        </row>
        <row r="3699">
          <cell r="A3699">
            <v>44600</v>
          </cell>
          <cell r="B3699">
            <v>32.79</v>
          </cell>
          <cell r="C3699">
            <v>37.299999999999997</v>
          </cell>
          <cell r="D3699">
            <v>44.14</v>
          </cell>
          <cell r="E3699">
            <v>22.99</v>
          </cell>
          <cell r="F3699">
            <v>25.64</v>
          </cell>
          <cell r="G3699">
            <v>21.59</v>
          </cell>
        </row>
        <row r="3700">
          <cell r="A3700">
            <v>44601</v>
          </cell>
          <cell r="B3700">
            <v>32.71</v>
          </cell>
          <cell r="C3700">
            <v>37.130000000000003</v>
          </cell>
          <cell r="D3700">
            <v>44.09</v>
          </cell>
          <cell r="E3700">
            <v>22.98</v>
          </cell>
          <cell r="F3700">
            <v>25.5</v>
          </cell>
          <cell r="G3700">
            <v>21.57</v>
          </cell>
        </row>
        <row r="3701">
          <cell r="A3701">
            <v>44602</v>
          </cell>
          <cell r="B3701">
            <v>32.56</v>
          </cell>
          <cell r="C3701">
            <v>36.96</v>
          </cell>
          <cell r="D3701">
            <v>43.83</v>
          </cell>
          <cell r="E3701">
            <v>22.95</v>
          </cell>
          <cell r="F3701">
            <v>25.44</v>
          </cell>
          <cell r="G3701">
            <v>21.58</v>
          </cell>
        </row>
        <row r="3702">
          <cell r="A3702">
            <v>44603</v>
          </cell>
          <cell r="B3702">
            <v>32.57</v>
          </cell>
          <cell r="C3702">
            <v>36.92</v>
          </cell>
          <cell r="D3702">
            <v>43.89</v>
          </cell>
          <cell r="E3702">
            <v>22.86</v>
          </cell>
          <cell r="F3702">
            <v>25.32</v>
          </cell>
          <cell r="G3702">
            <v>21.51</v>
          </cell>
        </row>
        <row r="3703">
          <cell r="A3703">
            <v>44604</v>
          </cell>
          <cell r="B3703">
            <v>32.549999999999997</v>
          </cell>
          <cell r="C3703">
            <v>36.89</v>
          </cell>
          <cell r="D3703">
            <v>43.88</v>
          </cell>
          <cell r="E3703">
            <v>22.84</v>
          </cell>
          <cell r="F3703">
            <v>25.38</v>
          </cell>
          <cell r="G3703">
            <v>21.39</v>
          </cell>
        </row>
        <row r="3704">
          <cell r="A3704">
            <v>44605</v>
          </cell>
          <cell r="B3704">
            <v>32.549999999999997</v>
          </cell>
          <cell r="C3704">
            <v>36.89</v>
          </cell>
          <cell r="D3704">
            <v>43.88</v>
          </cell>
          <cell r="E3704">
            <v>22.84</v>
          </cell>
          <cell r="F3704">
            <v>25.38</v>
          </cell>
          <cell r="G3704">
            <v>21.39</v>
          </cell>
        </row>
        <row r="3705">
          <cell r="A3705">
            <v>44606</v>
          </cell>
          <cell r="B3705">
            <v>32.450000000000003</v>
          </cell>
          <cell r="C3705">
            <v>36.65</v>
          </cell>
          <cell r="D3705">
            <v>43.78</v>
          </cell>
          <cell r="E3705">
            <v>22.76</v>
          </cell>
          <cell r="F3705">
            <v>25.27</v>
          </cell>
          <cell r="G3705">
            <v>21.31</v>
          </cell>
        </row>
        <row r="3706">
          <cell r="A3706">
            <v>44607</v>
          </cell>
          <cell r="B3706">
            <v>32.200000000000003</v>
          </cell>
          <cell r="C3706">
            <v>36.229999999999997</v>
          </cell>
          <cell r="D3706">
            <v>43.37</v>
          </cell>
          <cell r="E3706">
            <v>22.57</v>
          </cell>
          <cell r="F3706">
            <v>25.08</v>
          </cell>
          <cell r="G3706">
            <v>21.1</v>
          </cell>
        </row>
        <row r="3707">
          <cell r="A3707">
            <v>44608</v>
          </cell>
          <cell r="B3707">
            <v>32.200000000000003</v>
          </cell>
          <cell r="C3707">
            <v>36.299999999999997</v>
          </cell>
          <cell r="D3707">
            <v>43.41</v>
          </cell>
          <cell r="E3707">
            <v>22.61</v>
          </cell>
          <cell r="F3707">
            <v>25.1</v>
          </cell>
          <cell r="G3707">
            <v>21.12</v>
          </cell>
        </row>
        <row r="3708">
          <cell r="A3708">
            <v>44609</v>
          </cell>
          <cell r="B3708">
            <v>32.090000000000003</v>
          </cell>
          <cell r="C3708">
            <v>36.29</v>
          </cell>
          <cell r="D3708">
            <v>43.37</v>
          </cell>
          <cell r="E3708">
            <v>22.7</v>
          </cell>
          <cell r="F3708">
            <v>25.06</v>
          </cell>
          <cell r="G3708">
            <v>21.25</v>
          </cell>
        </row>
        <row r="3709">
          <cell r="A3709">
            <v>44610</v>
          </cell>
          <cell r="B3709">
            <v>31.95</v>
          </cell>
          <cell r="C3709">
            <v>36.090000000000003</v>
          </cell>
          <cell r="D3709">
            <v>43.24</v>
          </cell>
          <cell r="E3709">
            <v>22.56</v>
          </cell>
          <cell r="F3709">
            <v>24.92</v>
          </cell>
          <cell r="G3709">
            <v>21.19</v>
          </cell>
        </row>
        <row r="3710">
          <cell r="A3710">
            <v>44611</v>
          </cell>
          <cell r="B3710">
            <v>32.03</v>
          </cell>
          <cell r="C3710">
            <v>36.229999999999997</v>
          </cell>
          <cell r="D3710">
            <v>43.43</v>
          </cell>
          <cell r="E3710">
            <v>22.73</v>
          </cell>
          <cell r="F3710">
            <v>25.06</v>
          </cell>
          <cell r="G3710">
            <v>21.26</v>
          </cell>
        </row>
        <row r="3711">
          <cell r="A3711">
            <v>44612</v>
          </cell>
          <cell r="B3711">
            <v>32.03</v>
          </cell>
          <cell r="C3711">
            <v>36.229999999999997</v>
          </cell>
          <cell r="D3711">
            <v>43.43</v>
          </cell>
          <cell r="E3711">
            <v>22.73</v>
          </cell>
          <cell r="F3711">
            <v>25.06</v>
          </cell>
          <cell r="G3711">
            <v>21.26</v>
          </cell>
        </row>
        <row r="3712">
          <cell r="A3712">
            <v>44613</v>
          </cell>
          <cell r="B3712">
            <v>32</v>
          </cell>
          <cell r="C3712">
            <v>36.049999999999997</v>
          </cell>
          <cell r="D3712">
            <v>43.3</v>
          </cell>
          <cell r="E3712">
            <v>22.61</v>
          </cell>
          <cell r="F3712">
            <v>24.91</v>
          </cell>
          <cell r="G3712">
            <v>21.26</v>
          </cell>
        </row>
        <row r="3713">
          <cell r="A3713">
            <v>44614</v>
          </cell>
          <cell r="B3713">
            <v>32.18</v>
          </cell>
          <cell r="C3713">
            <v>36.17</v>
          </cell>
          <cell r="D3713">
            <v>43.48</v>
          </cell>
          <cell r="E3713">
            <v>22.74</v>
          </cell>
          <cell r="F3713">
            <v>25.01</v>
          </cell>
          <cell r="G3713">
            <v>21.38</v>
          </cell>
        </row>
        <row r="3714">
          <cell r="A3714">
            <v>44615</v>
          </cell>
          <cell r="B3714">
            <v>32.26</v>
          </cell>
          <cell r="C3714">
            <v>36.340000000000003</v>
          </cell>
          <cell r="D3714">
            <v>43.63</v>
          </cell>
          <cell r="E3714">
            <v>22.92</v>
          </cell>
          <cell r="F3714">
            <v>25.09</v>
          </cell>
          <cell r="G3714">
            <v>21.64</v>
          </cell>
        </row>
        <row r="3715">
          <cell r="A3715">
            <v>44616</v>
          </cell>
          <cell r="B3715">
            <v>32.18</v>
          </cell>
          <cell r="C3715">
            <v>36.11</v>
          </cell>
          <cell r="D3715">
            <v>43.3</v>
          </cell>
          <cell r="E3715">
            <v>22.8</v>
          </cell>
          <cell r="F3715">
            <v>25.03</v>
          </cell>
          <cell r="G3715">
            <v>21.52</v>
          </cell>
        </row>
        <row r="3716">
          <cell r="A3716">
            <v>44617</v>
          </cell>
          <cell r="B3716">
            <v>32.39</v>
          </cell>
          <cell r="C3716">
            <v>36.08</v>
          </cell>
          <cell r="D3716">
            <v>43.13</v>
          </cell>
          <cell r="E3716">
            <v>22.82</v>
          </cell>
          <cell r="F3716">
            <v>25.11</v>
          </cell>
          <cell r="G3716">
            <v>21.52</v>
          </cell>
        </row>
        <row r="3717">
          <cell r="A3717">
            <v>44618</v>
          </cell>
          <cell r="B3717">
            <v>32.36</v>
          </cell>
          <cell r="C3717">
            <v>35.979999999999997</v>
          </cell>
          <cell r="D3717">
            <v>43.06</v>
          </cell>
          <cell r="E3717">
            <v>22.92</v>
          </cell>
          <cell r="F3717">
            <v>25.07</v>
          </cell>
          <cell r="G3717">
            <v>21.45</v>
          </cell>
        </row>
        <row r="3718">
          <cell r="A3718">
            <v>44619</v>
          </cell>
          <cell r="B3718">
            <v>32.36</v>
          </cell>
          <cell r="C3718">
            <v>35.979999999999997</v>
          </cell>
          <cell r="D3718">
            <v>43.06</v>
          </cell>
          <cell r="E3718">
            <v>22.92</v>
          </cell>
          <cell r="F3718">
            <v>25.07</v>
          </cell>
          <cell r="G3718">
            <v>21.45</v>
          </cell>
        </row>
        <row r="3719">
          <cell r="A3719">
            <v>44620</v>
          </cell>
          <cell r="B3719">
            <v>32.57</v>
          </cell>
          <cell r="C3719">
            <v>36.200000000000003</v>
          </cell>
          <cell r="D3719">
            <v>43.32</v>
          </cell>
          <cell r="E3719">
            <v>23.03</v>
          </cell>
          <cell r="F3719">
            <v>25.32</v>
          </cell>
          <cell r="G3719">
            <v>21.62</v>
          </cell>
        </row>
        <row r="3720">
          <cell r="A3720">
            <v>44621</v>
          </cell>
          <cell r="B3720">
            <v>32.5</v>
          </cell>
          <cell r="C3720">
            <v>36.19</v>
          </cell>
          <cell r="D3720">
            <v>43.36</v>
          </cell>
          <cell r="E3720">
            <v>23.19</v>
          </cell>
          <cell r="F3720">
            <v>25.41</v>
          </cell>
          <cell r="G3720">
            <v>21.78</v>
          </cell>
        </row>
        <row r="3721">
          <cell r="A3721">
            <v>44622</v>
          </cell>
          <cell r="B3721">
            <v>32.53</v>
          </cell>
          <cell r="C3721">
            <v>35.979999999999997</v>
          </cell>
          <cell r="D3721">
            <v>43.12</v>
          </cell>
          <cell r="E3721">
            <v>23.23</v>
          </cell>
          <cell r="F3721">
            <v>25.33</v>
          </cell>
          <cell r="G3721">
            <v>21.84</v>
          </cell>
        </row>
        <row r="3722">
          <cell r="A3722">
            <v>44623</v>
          </cell>
          <cell r="B3722">
            <v>32.35</v>
          </cell>
          <cell r="C3722">
            <v>35.68</v>
          </cell>
          <cell r="D3722">
            <v>43.06</v>
          </cell>
          <cell r="E3722">
            <v>23.18</v>
          </cell>
          <cell r="F3722">
            <v>25.33</v>
          </cell>
          <cell r="G3722">
            <v>21.73</v>
          </cell>
        </row>
        <row r="3723">
          <cell r="A3723">
            <v>44624</v>
          </cell>
          <cell r="B3723">
            <v>32.51</v>
          </cell>
          <cell r="C3723">
            <v>35.64</v>
          </cell>
          <cell r="D3723">
            <v>43.12</v>
          </cell>
          <cell r="E3723">
            <v>23.4</v>
          </cell>
          <cell r="F3723">
            <v>25.4</v>
          </cell>
          <cell r="G3723">
            <v>21.8</v>
          </cell>
        </row>
        <row r="3724">
          <cell r="A3724">
            <v>44625</v>
          </cell>
          <cell r="B3724">
            <v>32.54</v>
          </cell>
          <cell r="C3724">
            <v>35.68</v>
          </cell>
          <cell r="D3724">
            <v>43.09</v>
          </cell>
          <cell r="E3724">
            <v>23.58</v>
          </cell>
          <cell r="F3724">
            <v>25.39</v>
          </cell>
          <cell r="G3724">
            <v>21.97</v>
          </cell>
        </row>
        <row r="3725">
          <cell r="A3725">
            <v>44626</v>
          </cell>
          <cell r="B3725">
            <v>32.54</v>
          </cell>
          <cell r="C3725">
            <v>35.68</v>
          </cell>
          <cell r="D3725">
            <v>43.09</v>
          </cell>
          <cell r="E3725">
            <v>23.58</v>
          </cell>
          <cell r="F3725">
            <v>25.39</v>
          </cell>
          <cell r="G3725">
            <v>21.97</v>
          </cell>
        </row>
        <row r="3726">
          <cell r="A3726">
            <v>44627</v>
          </cell>
          <cell r="B3726">
            <v>32.700000000000003</v>
          </cell>
          <cell r="C3726">
            <v>35.24</v>
          </cell>
          <cell r="D3726">
            <v>42.92</v>
          </cell>
          <cell r="E3726">
            <v>23.91</v>
          </cell>
          <cell r="F3726">
            <v>25.52</v>
          </cell>
          <cell r="G3726">
            <v>22.36</v>
          </cell>
        </row>
        <row r="3727">
          <cell r="A3727">
            <v>44628</v>
          </cell>
          <cell r="B3727">
            <v>32.86</v>
          </cell>
          <cell r="C3727">
            <v>35.549999999999997</v>
          </cell>
          <cell r="D3727">
            <v>42.9</v>
          </cell>
          <cell r="E3727">
            <v>23.74</v>
          </cell>
          <cell r="F3727">
            <v>25.47</v>
          </cell>
          <cell r="G3727">
            <v>22.22</v>
          </cell>
        </row>
        <row r="3728">
          <cell r="A3728">
            <v>44629</v>
          </cell>
          <cell r="B3728">
            <v>33.01</v>
          </cell>
          <cell r="C3728">
            <v>35.83</v>
          </cell>
          <cell r="D3728">
            <v>43.04</v>
          </cell>
          <cell r="E3728">
            <v>23.63</v>
          </cell>
          <cell r="F3728">
            <v>25.44</v>
          </cell>
          <cell r="G3728">
            <v>22.22</v>
          </cell>
        </row>
        <row r="3729">
          <cell r="A3729">
            <v>44630</v>
          </cell>
          <cell r="B3729">
            <v>32.909999999999997</v>
          </cell>
          <cell r="C3729">
            <v>36.15</v>
          </cell>
          <cell r="D3729">
            <v>43.03</v>
          </cell>
          <cell r="E3729">
            <v>23.62</v>
          </cell>
          <cell r="F3729">
            <v>25.45</v>
          </cell>
          <cell r="G3729">
            <v>22.16</v>
          </cell>
        </row>
        <row r="3730">
          <cell r="A3730">
            <v>44631</v>
          </cell>
          <cell r="B3730">
            <v>33.04</v>
          </cell>
          <cell r="C3730">
            <v>36.130000000000003</v>
          </cell>
          <cell r="D3730">
            <v>43.02</v>
          </cell>
          <cell r="E3730">
            <v>23.89</v>
          </cell>
          <cell r="F3730">
            <v>25.68</v>
          </cell>
          <cell r="G3730">
            <v>22.39</v>
          </cell>
        </row>
        <row r="3731">
          <cell r="A3731">
            <v>44632</v>
          </cell>
          <cell r="B3731">
            <v>33.130000000000003</v>
          </cell>
          <cell r="C3731">
            <v>36.25</v>
          </cell>
          <cell r="D3731">
            <v>43.09</v>
          </cell>
          <cell r="E3731">
            <v>23.93</v>
          </cell>
          <cell r="F3731">
            <v>25.72</v>
          </cell>
          <cell r="G3731">
            <v>22.4</v>
          </cell>
        </row>
        <row r="3732">
          <cell r="A3732">
            <v>44633</v>
          </cell>
          <cell r="B3732">
            <v>33.130000000000003</v>
          </cell>
          <cell r="C3732">
            <v>36.25</v>
          </cell>
          <cell r="D3732">
            <v>43.09</v>
          </cell>
          <cell r="E3732">
            <v>23.93</v>
          </cell>
          <cell r="F3732">
            <v>25.72</v>
          </cell>
          <cell r="G3732">
            <v>22.4</v>
          </cell>
        </row>
        <row r="3733">
          <cell r="A3733">
            <v>44634</v>
          </cell>
          <cell r="B3733">
            <v>33.25</v>
          </cell>
          <cell r="C3733">
            <v>36.15</v>
          </cell>
          <cell r="D3733">
            <v>43.14</v>
          </cell>
          <cell r="E3733">
            <v>23.81</v>
          </cell>
          <cell r="F3733">
            <v>25.9</v>
          </cell>
          <cell r="G3733">
            <v>22.35</v>
          </cell>
        </row>
        <row r="3734">
          <cell r="A3734">
            <v>44635</v>
          </cell>
          <cell r="B3734">
            <v>33.369999999999997</v>
          </cell>
          <cell r="C3734">
            <v>36.340000000000003</v>
          </cell>
          <cell r="D3734">
            <v>43.17</v>
          </cell>
          <cell r="E3734">
            <v>23.59</v>
          </cell>
          <cell r="F3734">
            <v>25.81</v>
          </cell>
          <cell r="G3734">
            <v>22.22</v>
          </cell>
        </row>
        <row r="3735">
          <cell r="A3735">
            <v>44636</v>
          </cell>
          <cell r="B3735">
            <v>33.32</v>
          </cell>
          <cell r="C3735">
            <v>36.33</v>
          </cell>
          <cell r="D3735">
            <v>43.23</v>
          </cell>
          <cell r="E3735">
            <v>23.58</v>
          </cell>
          <cell r="F3735">
            <v>25.89</v>
          </cell>
          <cell r="G3735">
            <v>22.21</v>
          </cell>
        </row>
        <row r="3736">
          <cell r="A3736">
            <v>44637</v>
          </cell>
          <cell r="B3736">
            <v>33.159999999999997</v>
          </cell>
          <cell r="C3736">
            <v>36.4</v>
          </cell>
          <cell r="D3736">
            <v>43.34</v>
          </cell>
          <cell r="E3736">
            <v>23.78</v>
          </cell>
          <cell r="F3736">
            <v>25.92</v>
          </cell>
          <cell r="G3736">
            <v>22.37</v>
          </cell>
        </row>
        <row r="3737">
          <cell r="A3737">
            <v>44638</v>
          </cell>
          <cell r="B3737">
            <v>33.18</v>
          </cell>
          <cell r="C3737">
            <v>36.6</v>
          </cell>
          <cell r="D3737">
            <v>43.43</v>
          </cell>
          <cell r="E3737">
            <v>24.11</v>
          </cell>
          <cell r="F3737">
            <v>26.09</v>
          </cell>
          <cell r="G3737">
            <v>22.58</v>
          </cell>
        </row>
        <row r="3738">
          <cell r="A3738">
            <v>44639</v>
          </cell>
          <cell r="B3738">
            <v>33.200000000000003</v>
          </cell>
          <cell r="C3738">
            <v>36.520000000000003</v>
          </cell>
          <cell r="D3738">
            <v>43.41</v>
          </cell>
          <cell r="E3738">
            <v>24.12</v>
          </cell>
          <cell r="F3738">
            <v>26.13</v>
          </cell>
          <cell r="G3738">
            <v>22.58</v>
          </cell>
        </row>
        <row r="3739">
          <cell r="A3739">
            <v>44640</v>
          </cell>
          <cell r="B3739">
            <v>33.200000000000003</v>
          </cell>
          <cell r="C3739">
            <v>36.520000000000003</v>
          </cell>
          <cell r="D3739">
            <v>43.41</v>
          </cell>
          <cell r="E3739">
            <v>24.12</v>
          </cell>
          <cell r="F3739">
            <v>26.13</v>
          </cell>
          <cell r="G3739">
            <v>22.58</v>
          </cell>
        </row>
        <row r="3740">
          <cell r="A3740">
            <v>44641</v>
          </cell>
          <cell r="B3740">
            <v>33.229999999999997</v>
          </cell>
          <cell r="C3740">
            <v>36.53</v>
          </cell>
          <cell r="D3740">
            <v>43.53</v>
          </cell>
          <cell r="E3740">
            <v>24.28</v>
          </cell>
          <cell r="F3740">
            <v>26.19</v>
          </cell>
          <cell r="G3740">
            <v>22.73</v>
          </cell>
        </row>
        <row r="3741">
          <cell r="A3741">
            <v>44642</v>
          </cell>
          <cell r="B3741">
            <v>33.549999999999997</v>
          </cell>
          <cell r="C3741">
            <v>36.69</v>
          </cell>
          <cell r="D3741">
            <v>43.86</v>
          </cell>
          <cell r="E3741">
            <v>24.39</v>
          </cell>
          <cell r="F3741">
            <v>26.44</v>
          </cell>
          <cell r="G3741">
            <v>22.78</v>
          </cell>
        </row>
        <row r="3742">
          <cell r="A3742">
            <v>44643</v>
          </cell>
          <cell r="B3742">
            <v>33.35</v>
          </cell>
          <cell r="C3742">
            <v>36.57</v>
          </cell>
          <cell r="D3742">
            <v>44.05</v>
          </cell>
          <cell r="E3742">
            <v>24.48</v>
          </cell>
          <cell r="F3742">
            <v>26.32</v>
          </cell>
          <cell r="G3742">
            <v>22.93</v>
          </cell>
        </row>
        <row r="3743">
          <cell r="A3743">
            <v>44644</v>
          </cell>
          <cell r="B3743">
            <v>33.56</v>
          </cell>
          <cell r="C3743">
            <v>36.68</v>
          </cell>
          <cell r="D3743">
            <v>44.03</v>
          </cell>
          <cell r="E3743">
            <v>24.74</v>
          </cell>
          <cell r="F3743">
            <v>26.5</v>
          </cell>
          <cell r="G3743">
            <v>23.09</v>
          </cell>
        </row>
        <row r="3744">
          <cell r="A3744">
            <v>44645</v>
          </cell>
          <cell r="B3744">
            <v>33.32</v>
          </cell>
          <cell r="C3744">
            <v>36.54</v>
          </cell>
          <cell r="D3744">
            <v>43.76</v>
          </cell>
          <cell r="E3744">
            <v>24.65</v>
          </cell>
          <cell r="F3744">
            <v>26.4</v>
          </cell>
          <cell r="G3744">
            <v>22.95</v>
          </cell>
        </row>
        <row r="3745">
          <cell r="A3745">
            <v>44646</v>
          </cell>
          <cell r="B3745">
            <v>33.4</v>
          </cell>
          <cell r="C3745">
            <v>36.58</v>
          </cell>
          <cell r="D3745">
            <v>43.77</v>
          </cell>
          <cell r="E3745">
            <v>24.7</v>
          </cell>
          <cell r="F3745">
            <v>26.42</v>
          </cell>
          <cell r="G3745">
            <v>22.99</v>
          </cell>
        </row>
        <row r="3746">
          <cell r="A3746">
            <v>44647</v>
          </cell>
          <cell r="B3746">
            <v>33.4</v>
          </cell>
          <cell r="C3746">
            <v>36.58</v>
          </cell>
          <cell r="D3746">
            <v>43.77</v>
          </cell>
          <cell r="E3746">
            <v>24.7</v>
          </cell>
          <cell r="F3746">
            <v>26.42</v>
          </cell>
          <cell r="G3746">
            <v>22.99</v>
          </cell>
        </row>
        <row r="3747">
          <cell r="A3747">
            <v>44648</v>
          </cell>
          <cell r="B3747">
            <v>33.549999999999997</v>
          </cell>
          <cell r="C3747">
            <v>36.58</v>
          </cell>
          <cell r="D3747">
            <v>43.9</v>
          </cell>
          <cell r="E3747">
            <v>24.8</v>
          </cell>
          <cell r="F3747">
            <v>26.65</v>
          </cell>
          <cell r="G3747">
            <v>23.03</v>
          </cell>
        </row>
        <row r="3748">
          <cell r="A3748">
            <v>44649</v>
          </cell>
          <cell r="B3748">
            <v>33.58</v>
          </cell>
          <cell r="C3748">
            <v>36.700000000000003</v>
          </cell>
          <cell r="D3748">
            <v>43.76</v>
          </cell>
          <cell r="E3748">
            <v>24.77</v>
          </cell>
          <cell r="F3748">
            <v>26.63</v>
          </cell>
          <cell r="G3748">
            <v>22.91</v>
          </cell>
        </row>
        <row r="3749">
          <cell r="A3749">
            <v>44650</v>
          </cell>
          <cell r="B3749">
            <v>33.39</v>
          </cell>
          <cell r="C3749">
            <v>36.9</v>
          </cell>
          <cell r="D3749">
            <v>43.52</v>
          </cell>
          <cell r="E3749">
            <v>24.71</v>
          </cell>
          <cell r="F3749">
            <v>26.54</v>
          </cell>
          <cell r="G3749">
            <v>22.94</v>
          </cell>
        </row>
        <row r="3750">
          <cell r="A3750">
            <v>44651</v>
          </cell>
          <cell r="B3750">
            <v>33.200000000000003</v>
          </cell>
          <cell r="C3750">
            <v>36.89</v>
          </cell>
          <cell r="D3750">
            <v>43.34</v>
          </cell>
          <cell r="E3750">
            <v>24.53</v>
          </cell>
          <cell r="F3750">
            <v>26.34</v>
          </cell>
          <cell r="G3750">
            <v>22.87</v>
          </cell>
        </row>
        <row r="3751">
          <cell r="A3751">
            <v>44652</v>
          </cell>
          <cell r="B3751">
            <v>33.21</v>
          </cell>
          <cell r="C3751">
            <v>36.57</v>
          </cell>
          <cell r="D3751">
            <v>43.39</v>
          </cell>
          <cell r="E3751">
            <v>24.48</v>
          </cell>
          <cell r="F3751">
            <v>26.38</v>
          </cell>
          <cell r="G3751">
            <v>22.76</v>
          </cell>
        </row>
        <row r="3752">
          <cell r="A3752">
            <v>44653</v>
          </cell>
          <cell r="B3752">
            <v>33.32</v>
          </cell>
          <cell r="C3752">
            <v>36.630000000000003</v>
          </cell>
          <cell r="D3752">
            <v>43.48</v>
          </cell>
          <cell r="E3752">
            <v>24.59</v>
          </cell>
          <cell r="F3752">
            <v>26.43</v>
          </cell>
          <cell r="G3752">
            <v>22.8</v>
          </cell>
        </row>
        <row r="3753">
          <cell r="A3753">
            <v>44654</v>
          </cell>
          <cell r="B3753">
            <v>33.32</v>
          </cell>
          <cell r="C3753">
            <v>36.630000000000003</v>
          </cell>
          <cell r="D3753">
            <v>43.48</v>
          </cell>
          <cell r="E3753">
            <v>24.59</v>
          </cell>
          <cell r="F3753">
            <v>26.43</v>
          </cell>
          <cell r="G3753">
            <v>22.8</v>
          </cell>
        </row>
        <row r="3754">
          <cell r="A3754">
            <v>44655</v>
          </cell>
          <cell r="B3754">
            <v>33.31</v>
          </cell>
          <cell r="C3754">
            <v>36.619999999999997</v>
          </cell>
          <cell r="D3754">
            <v>43.45</v>
          </cell>
          <cell r="E3754">
            <v>24.59</v>
          </cell>
          <cell r="F3754">
            <v>26.42</v>
          </cell>
          <cell r="G3754">
            <v>22.79</v>
          </cell>
        </row>
        <row r="3755">
          <cell r="A3755">
            <v>44656</v>
          </cell>
          <cell r="B3755">
            <v>33.32</v>
          </cell>
          <cell r="C3755">
            <v>36.369999999999997</v>
          </cell>
          <cell r="D3755">
            <v>43.47</v>
          </cell>
          <cell r="E3755">
            <v>24.73</v>
          </cell>
          <cell r="F3755">
            <v>26.48</v>
          </cell>
          <cell r="G3755">
            <v>22.87</v>
          </cell>
        </row>
        <row r="3756">
          <cell r="A3756">
            <v>44657</v>
          </cell>
          <cell r="B3756">
            <v>33.270000000000003</v>
          </cell>
          <cell r="C3756">
            <v>36.29</v>
          </cell>
          <cell r="D3756">
            <v>43.44</v>
          </cell>
          <cell r="E3756">
            <v>24.91</v>
          </cell>
          <cell r="F3756">
            <v>26.46</v>
          </cell>
          <cell r="G3756">
            <v>22.94</v>
          </cell>
        </row>
        <row r="3757">
          <cell r="A3757">
            <v>44658</v>
          </cell>
          <cell r="B3757">
            <v>33.369999999999997</v>
          </cell>
          <cell r="C3757">
            <v>36.22</v>
          </cell>
          <cell r="D3757">
            <v>43.42</v>
          </cell>
          <cell r="E3757">
            <v>24.63</v>
          </cell>
          <cell r="F3757">
            <v>26.38</v>
          </cell>
          <cell r="G3757">
            <v>22.78</v>
          </cell>
        </row>
        <row r="3758">
          <cell r="A3758">
            <v>44659</v>
          </cell>
          <cell r="B3758">
            <v>33.36</v>
          </cell>
          <cell r="C3758">
            <v>36.04</v>
          </cell>
          <cell r="D3758">
            <v>43.37</v>
          </cell>
          <cell r="E3758">
            <v>24.56</v>
          </cell>
          <cell r="F3758">
            <v>26.3</v>
          </cell>
          <cell r="G3758">
            <v>22.69</v>
          </cell>
        </row>
        <row r="3759">
          <cell r="A3759">
            <v>44660</v>
          </cell>
          <cell r="B3759">
            <v>33.46</v>
          </cell>
          <cell r="C3759">
            <v>36.24</v>
          </cell>
          <cell r="D3759">
            <v>43.42</v>
          </cell>
          <cell r="E3759">
            <v>24.6</v>
          </cell>
          <cell r="F3759">
            <v>26.39</v>
          </cell>
          <cell r="G3759">
            <v>22.7</v>
          </cell>
        </row>
        <row r="3760">
          <cell r="A3760">
            <v>44661</v>
          </cell>
          <cell r="B3760">
            <v>33.46</v>
          </cell>
          <cell r="C3760">
            <v>36.24</v>
          </cell>
          <cell r="D3760">
            <v>43.42</v>
          </cell>
          <cell r="E3760">
            <v>24.6</v>
          </cell>
          <cell r="F3760">
            <v>26.39</v>
          </cell>
          <cell r="G3760">
            <v>22.7</v>
          </cell>
        </row>
        <row r="3761">
          <cell r="A3761">
            <v>44662</v>
          </cell>
          <cell r="B3761">
            <v>33.4</v>
          </cell>
          <cell r="C3761">
            <v>36.200000000000003</v>
          </cell>
          <cell r="D3761">
            <v>43.29</v>
          </cell>
          <cell r="E3761">
            <v>24.49</v>
          </cell>
          <cell r="F3761">
            <v>26.34</v>
          </cell>
          <cell r="G3761">
            <v>22.56</v>
          </cell>
        </row>
        <row r="3762">
          <cell r="A3762">
            <v>44663</v>
          </cell>
          <cell r="B3762">
            <v>33.53</v>
          </cell>
          <cell r="C3762">
            <v>36.25</v>
          </cell>
          <cell r="D3762">
            <v>43.39</v>
          </cell>
          <cell r="E3762">
            <v>24.44</v>
          </cell>
          <cell r="F3762">
            <v>26.3</v>
          </cell>
          <cell r="G3762">
            <v>22.57</v>
          </cell>
        </row>
        <row r="3763">
          <cell r="A3763">
            <v>44664</v>
          </cell>
          <cell r="B3763">
            <v>33.49</v>
          </cell>
          <cell r="C3763">
            <v>36.22</v>
          </cell>
          <cell r="D3763">
            <v>43.36</v>
          </cell>
          <cell r="E3763">
            <v>24.52</v>
          </cell>
          <cell r="F3763">
            <v>26.29</v>
          </cell>
          <cell r="G3763">
            <v>22.6</v>
          </cell>
        </row>
        <row r="3764">
          <cell r="A3764">
            <v>44665</v>
          </cell>
          <cell r="B3764">
            <v>33.49</v>
          </cell>
          <cell r="C3764">
            <v>36.22</v>
          </cell>
          <cell r="D3764">
            <v>43.36</v>
          </cell>
          <cell r="E3764">
            <v>24.52</v>
          </cell>
          <cell r="F3764">
            <v>26.29</v>
          </cell>
          <cell r="G3764">
            <v>22.6</v>
          </cell>
        </row>
        <row r="3765">
          <cell r="A3765">
            <v>44666</v>
          </cell>
          <cell r="B3765">
            <v>33.49</v>
          </cell>
          <cell r="C3765">
            <v>36.22</v>
          </cell>
          <cell r="D3765">
            <v>43.36</v>
          </cell>
          <cell r="E3765">
            <v>24.52</v>
          </cell>
          <cell r="F3765">
            <v>26.29</v>
          </cell>
          <cell r="G3765">
            <v>22.6</v>
          </cell>
        </row>
        <row r="3766">
          <cell r="A3766">
            <v>44667</v>
          </cell>
          <cell r="B3766">
            <v>33.49</v>
          </cell>
          <cell r="C3766">
            <v>36.22</v>
          </cell>
          <cell r="D3766">
            <v>43.36</v>
          </cell>
          <cell r="E3766">
            <v>24.52</v>
          </cell>
          <cell r="F3766">
            <v>26.29</v>
          </cell>
          <cell r="G3766">
            <v>22.6</v>
          </cell>
        </row>
        <row r="3767">
          <cell r="A3767">
            <v>44668</v>
          </cell>
          <cell r="B3767">
            <v>33.49</v>
          </cell>
          <cell r="C3767">
            <v>36.22</v>
          </cell>
          <cell r="D3767">
            <v>43.36</v>
          </cell>
          <cell r="E3767">
            <v>24.52</v>
          </cell>
          <cell r="F3767">
            <v>26.29</v>
          </cell>
          <cell r="G3767">
            <v>22.6</v>
          </cell>
        </row>
        <row r="3768">
          <cell r="A3768">
            <v>44669</v>
          </cell>
          <cell r="B3768">
            <v>33.53</v>
          </cell>
          <cell r="C3768">
            <v>36.03</v>
          </cell>
          <cell r="D3768">
            <v>43.5</v>
          </cell>
          <cell r="E3768">
            <v>24.38</v>
          </cell>
          <cell r="F3768">
            <v>26.35</v>
          </cell>
          <cell r="G3768">
            <v>22.36</v>
          </cell>
        </row>
        <row r="3769">
          <cell r="A3769">
            <v>44670</v>
          </cell>
          <cell r="B3769">
            <v>33.6</v>
          </cell>
          <cell r="C3769">
            <v>36.04</v>
          </cell>
          <cell r="D3769">
            <v>43.48</v>
          </cell>
          <cell r="E3769">
            <v>24.34</v>
          </cell>
          <cell r="F3769">
            <v>26.47</v>
          </cell>
          <cell r="G3769">
            <v>22.35</v>
          </cell>
        </row>
        <row r="3770">
          <cell r="A3770">
            <v>44671</v>
          </cell>
          <cell r="B3770">
            <v>33.729999999999997</v>
          </cell>
          <cell r="C3770">
            <v>36.21</v>
          </cell>
          <cell r="D3770">
            <v>43.68</v>
          </cell>
          <cell r="E3770">
            <v>24.52</v>
          </cell>
          <cell r="F3770">
            <v>26.54</v>
          </cell>
          <cell r="G3770">
            <v>22.47</v>
          </cell>
        </row>
        <row r="3771">
          <cell r="A3771">
            <v>44672</v>
          </cell>
          <cell r="B3771">
            <v>33.659999999999997</v>
          </cell>
          <cell r="C3771">
            <v>36.299999999999997</v>
          </cell>
          <cell r="D3771">
            <v>43.73</v>
          </cell>
          <cell r="E3771">
            <v>24.65</v>
          </cell>
          <cell r="F3771">
            <v>26.76</v>
          </cell>
          <cell r="G3771">
            <v>22.54</v>
          </cell>
        </row>
        <row r="3772">
          <cell r="A3772">
            <v>44673</v>
          </cell>
          <cell r="B3772">
            <v>33.78</v>
          </cell>
          <cell r="C3772">
            <v>36.43</v>
          </cell>
          <cell r="D3772">
            <v>43.77</v>
          </cell>
          <cell r="E3772">
            <v>24.47</v>
          </cell>
          <cell r="F3772">
            <v>26.62</v>
          </cell>
          <cell r="G3772">
            <v>22.42</v>
          </cell>
        </row>
        <row r="3773">
          <cell r="A3773">
            <v>44674</v>
          </cell>
          <cell r="B3773">
            <v>33.79</v>
          </cell>
          <cell r="C3773">
            <v>36.31</v>
          </cell>
          <cell r="D3773">
            <v>43.41</v>
          </cell>
          <cell r="E3773">
            <v>24.32</v>
          </cell>
          <cell r="F3773">
            <v>26.55</v>
          </cell>
          <cell r="G3773">
            <v>22.31</v>
          </cell>
        </row>
        <row r="3774">
          <cell r="A3774">
            <v>44675</v>
          </cell>
          <cell r="B3774">
            <v>33.79</v>
          </cell>
          <cell r="C3774">
            <v>36.31</v>
          </cell>
          <cell r="D3774">
            <v>43.41</v>
          </cell>
          <cell r="E3774">
            <v>24.32</v>
          </cell>
          <cell r="F3774">
            <v>26.55</v>
          </cell>
          <cell r="G3774">
            <v>22.31</v>
          </cell>
        </row>
        <row r="3775">
          <cell r="A3775">
            <v>44676</v>
          </cell>
          <cell r="B3775">
            <v>33.869999999999997</v>
          </cell>
          <cell r="C3775">
            <v>36.33</v>
          </cell>
          <cell r="D3775">
            <v>43.12</v>
          </cell>
          <cell r="E3775">
            <v>23.94</v>
          </cell>
          <cell r="F3775">
            <v>26.4</v>
          </cell>
          <cell r="G3775">
            <v>22.09</v>
          </cell>
        </row>
        <row r="3776">
          <cell r="A3776">
            <v>44677</v>
          </cell>
          <cell r="B3776">
            <v>33.96</v>
          </cell>
          <cell r="C3776">
            <v>36.22</v>
          </cell>
          <cell r="D3776">
            <v>43.03</v>
          </cell>
          <cell r="E3776">
            <v>24.01</v>
          </cell>
          <cell r="F3776">
            <v>26.46</v>
          </cell>
          <cell r="G3776">
            <v>22.21</v>
          </cell>
        </row>
        <row r="3777">
          <cell r="A3777">
            <v>44678</v>
          </cell>
          <cell r="B3777">
            <v>34.15</v>
          </cell>
          <cell r="C3777">
            <v>36.15</v>
          </cell>
          <cell r="D3777">
            <v>42.74</v>
          </cell>
          <cell r="E3777">
            <v>24.03</v>
          </cell>
          <cell r="F3777">
            <v>26.48</v>
          </cell>
          <cell r="G3777">
            <v>22.19</v>
          </cell>
        </row>
        <row r="3778">
          <cell r="A3778">
            <v>44679</v>
          </cell>
          <cell r="B3778">
            <v>34.22</v>
          </cell>
          <cell r="C3778">
            <v>35.89</v>
          </cell>
          <cell r="D3778">
            <v>42.67</v>
          </cell>
          <cell r="E3778">
            <v>23.97</v>
          </cell>
          <cell r="F3778">
            <v>26.49</v>
          </cell>
          <cell r="G3778">
            <v>22.07</v>
          </cell>
        </row>
        <row r="3779">
          <cell r="A3779">
            <v>44680</v>
          </cell>
          <cell r="B3779">
            <v>34.22</v>
          </cell>
          <cell r="C3779">
            <v>35.83</v>
          </cell>
          <cell r="D3779">
            <v>42.53</v>
          </cell>
          <cell r="E3779">
            <v>24.04</v>
          </cell>
          <cell r="F3779">
            <v>26.6</v>
          </cell>
          <cell r="G3779">
            <v>22.02</v>
          </cell>
        </row>
        <row r="3780">
          <cell r="A3780">
            <v>44681</v>
          </cell>
          <cell r="B3780">
            <v>34.07</v>
          </cell>
          <cell r="C3780">
            <v>35.81</v>
          </cell>
          <cell r="D3780">
            <v>42.6</v>
          </cell>
          <cell r="E3780">
            <v>24.04</v>
          </cell>
          <cell r="F3780">
            <v>26.55</v>
          </cell>
          <cell r="G3780">
            <v>22</v>
          </cell>
        </row>
        <row r="3781">
          <cell r="A3781">
            <v>44682</v>
          </cell>
          <cell r="B3781">
            <v>34.07</v>
          </cell>
          <cell r="C3781">
            <v>35.81</v>
          </cell>
          <cell r="D3781">
            <v>42.6</v>
          </cell>
          <cell r="E3781">
            <v>24.04</v>
          </cell>
          <cell r="F3781">
            <v>26.55</v>
          </cell>
          <cell r="G3781">
            <v>22</v>
          </cell>
        </row>
        <row r="3782">
          <cell r="A3782">
            <v>44683</v>
          </cell>
          <cell r="B3782">
            <v>34.07</v>
          </cell>
          <cell r="C3782">
            <v>35.81</v>
          </cell>
          <cell r="D3782">
            <v>42.6</v>
          </cell>
          <cell r="E3782">
            <v>24.04</v>
          </cell>
          <cell r="F3782">
            <v>26.55</v>
          </cell>
          <cell r="G3782">
            <v>22</v>
          </cell>
        </row>
        <row r="3783">
          <cell r="A3783">
            <v>44684</v>
          </cell>
          <cell r="B3783">
            <v>34.29</v>
          </cell>
          <cell r="C3783">
            <v>35.869999999999997</v>
          </cell>
          <cell r="D3783">
            <v>42.67</v>
          </cell>
          <cell r="E3783">
            <v>23.9</v>
          </cell>
          <cell r="F3783">
            <v>26.47</v>
          </cell>
          <cell r="G3783">
            <v>21.87</v>
          </cell>
        </row>
        <row r="3784">
          <cell r="A3784">
            <v>44685</v>
          </cell>
          <cell r="B3784">
            <v>34.369999999999997</v>
          </cell>
          <cell r="C3784">
            <v>35.93</v>
          </cell>
          <cell r="D3784">
            <v>42.77</v>
          </cell>
          <cell r="E3784">
            <v>23.95</v>
          </cell>
          <cell r="F3784">
            <v>26.47</v>
          </cell>
          <cell r="G3784">
            <v>21.76</v>
          </cell>
        </row>
        <row r="3785">
          <cell r="A3785">
            <v>44686</v>
          </cell>
          <cell r="B3785">
            <v>33.869999999999997</v>
          </cell>
          <cell r="C3785">
            <v>35.82</v>
          </cell>
          <cell r="D3785">
            <v>42.54</v>
          </cell>
          <cell r="E3785">
            <v>24.21</v>
          </cell>
          <cell r="F3785">
            <v>26.42</v>
          </cell>
          <cell r="G3785">
            <v>21.94</v>
          </cell>
        </row>
        <row r="3786">
          <cell r="A3786">
            <v>44687</v>
          </cell>
          <cell r="B3786">
            <v>34.22</v>
          </cell>
          <cell r="C3786">
            <v>35.85</v>
          </cell>
          <cell r="D3786">
            <v>42.03</v>
          </cell>
          <cell r="E3786">
            <v>23.94</v>
          </cell>
          <cell r="F3786">
            <v>26.45</v>
          </cell>
          <cell r="G3786">
            <v>21.7</v>
          </cell>
        </row>
        <row r="3787">
          <cell r="A3787">
            <v>44688</v>
          </cell>
          <cell r="B3787">
            <v>34.200000000000003</v>
          </cell>
          <cell r="C3787">
            <v>36</v>
          </cell>
          <cell r="D3787">
            <v>41.98</v>
          </cell>
          <cell r="E3787">
            <v>23.88</v>
          </cell>
          <cell r="F3787">
            <v>26.47</v>
          </cell>
          <cell r="G3787">
            <v>21.68</v>
          </cell>
        </row>
        <row r="3788">
          <cell r="A3788">
            <v>44689</v>
          </cell>
          <cell r="B3788">
            <v>34.200000000000003</v>
          </cell>
          <cell r="C3788">
            <v>36</v>
          </cell>
          <cell r="D3788">
            <v>41.98</v>
          </cell>
          <cell r="E3788">
            <v>23.88</v>
          </cell>
          <cell r="F3788">
            <v>26.47</v>
          </cell>
          <cell r="G3788">
            <v>21.68</v>
          </cell>
        </row>
        <row r="3789">
          <cell r="A3789">
            <v>44690</v>
          </cell>
          <cell r="B3789">
            <v>34.29</v>
          </cell>
          <cell r="C3789">
            <v>35.880000000000003</v>
          </cell>
          <cell r="D3789">
            <v>41.96</v>
          </cell>
          <cell r="E3789">
            <v>23.67</v>
          </cell>
          <cell r="F3789">
            <v>26.3</v>
          </cell>
          <cell r="G3789">
            <v>21.56</v>
          </cell>
        </row>
        <row r="3790">
          <cell r="A3790">
            <v>44691</v>
          </cell>
          <cell r="B3790">
            <v>34.42</v>
          </cell>
          <cell r="C3790">
            <v>36.17</v>
          </cell>
          <cell r="D3790">
            <v>42.27</v>
          </cell>
          <cell r="E3790">
            <v>23.45</v>
          </cell>
          <cell r="F3790">
            <v>26.23</v>
          </cell>
          <cell r="G3790">
            <v>21.39</v>
          </cell>
        </row>
        <row r="3791">
          <cell r="A3791">
            <v>44692</v>
          </cell>
          <cell r="B3791">
            <v>34.549999999999997</v>
          </cell>
          <cell r="C3791">
            <v>36.18</v>
          </cell>
          <cell r="D3791">
            <v>42.32</v>
          </cell>
          <cell r="E3791">
            <v>23.62</v>
          </cell>
          <cell r="F3791">
            <v>26.35</v>
          </cell>
          <cell r="G3791">
            <v>21.49</v>
          </cell>
        </row>
        <row r="3792">
          <cell r="A3792">
            <v>44693</v>
          </cell>
          <cell r="B3792">
            <v>34.53</v>
          </cell>
          <cell r="C3792">
            <v>36.14</v>
          </cell>
          <cell r="D3792">
            <v>42.03</v>
          </cell>
          <cell r="E3792">
            <v>23.57</v>
          </cell>
          <cell r="F3792">
            <v>26.4</v>
          </cell>
          <cell r="G3792">
            <v>21.45</v>
          </cell>
        </row>
        <row r="3793">
          <cell r="A3793">
            <v>44694</v>
          </cell>
          <cell r="B3793">
            <v>34.549999999999997</v>
          </cell>
          <cell r="C3793">
            <v>35.68</v>
          </cell>
          <cell r="D3793">
            <v>41.96</v>
          </cell>
          <cell r="E3793">
            <v>23.41</v>
          </cell>
          <cell r="F3793">
            <v>26.38</v>
          </cell>
          <cell r="G3793">
            <v>21.32</v>
          </cell>
        </row>
        <row r="3794">
          <cell r="A3794">
            <v>44695</v>
          </cell>
          <cell r="B3794">
            <v>34.590000000000003</v>
          </cell>
          <cell r="C3794">
            <v>35.82</v>
          </cell>
          <cell r="D3794">
            <v>42.04</v>
          </cell>
          <cell r="E3794">
            <v>23.49</v>
          </cell>
          <cell r="F3794">
            <v>26.41</v>
          </cell>
          <cell r="G3794">
            <v>21.36</v>
          </cell>
        </row>
        <row r="3795">
          <cell r="A3795">
            <v>44696</v>
          </cell>
          <cell r="B3795">
            <v>34.590000000000003</v>
          </cell>
          <cell r="C3795">
            <v>35.82</v>
          </cell>
          <cell r="D3795">
            <v>42.04</v>
          </cell>
          <cell r="E3795">
            <v>23.49</v>
          </cell>
          <cell r="F3795">
            <v>26.41</v>
          </cell>
          <cell r="G3795">
            <v>21.36</v>
          </cell>
        </row>
        <row r="3796">
          <cell r="A3796">
            <v>44697</v>
          </cell>
          <cell r="B3796">
            <v>34.590000000000003</v>
          </cell>
          <cell r="C3796">
            <v>35.82</v>
          </cell>
          <cell r="D3796">
            <v>42.04</v>
          </cell>
          <cell r="E3796">
            <v>23.49</v>
          </cell>
          <cell r="F3796">
            <v>26.41</v>
          </cell>
          <cell r="G3796">
            <v>21.36</v>
          </cell>
        </row>
        <row r="3797">
          <cell r="A3797">
            <v>44698</v>
          </cell>
          <cell r="B3797">
            <v>34.53</v>
          </cell>
          <cell r="C3797">
            <v>35.85</v>
          </cell>
          <cell r="D3797">
            <v>42.32</v>
          </cell>
          <cell r="E3797">
            <v>23.74</v>
          </cell>
          <cell r="F3797">
            <v>26.71</v>
          </cell>
          <cell r="G3797">
            <v>21.53</v>
          </cell>
        </row>
        <row r="3798">
          <cell r="A3798">
            <v>44699</v>
          </cell>
          <cell r="B3798">
            <v>34.4</v>
          </cell>
          <cell r="C3798">
            <v>36.090000000000003</v>
          </cell>
          <cell r="D3798">
            <v>42.71</v>
          </cell>
          <cell r="E3798">
            <v>23.78</v>
          </cell>
          <cell r="F3798">
            <v>26.64</v>
          </cell>
          <cell r="G3798">
            <v>21.6</v>
          </cell>
        </row>
        <row r="3799">
          <cell r="A3799">
            <v>44700</v>
          </cell>
          <cell r="B3799">
            <v>34.5</v>
          </cell>
          <cell r="C3799">
            <v>35.979999999999997</v>
          </cell>
          <cell r="D3799">
            <v>42.37</v>
          </cell>
          <cell r="E3799">
            <v>23.63</v>
          </cell>
          <cell r="F3799">
            <v>26.62</v>
          </cell>
          <cell r="G3799">
            <v>21.45</v>
          </cell>
        </row>
        <row r="3800">
          <cell r="A3800">
            <v>44701</v>
          </cell>
          <cell r="B3800">
            <v>34.32</v>
          </cell>
          <cell r="C3800">
            <v>36.1</v>
          </cell>
          <cell r="D3800">
            <v>42.54</v>
          </cell>
          <cell r="E3800">
            <v>23.75</v>
          </cell>
          <cell r="F3800">
            <v>26.59</v>
          </cell>
          <cell r="G3800">
            <v>21.64</v>
          </cell>
        </row>
        <row r="3801">
          <cell r="A3801">
            <v>44702</v>
          </cell>
          <cell r="B3801">
            <v>34.119999999999997</v>
          </cell>
          <cell r="C3801">
            <v>35.93</v>
          </cell>
          <cell r="D3801">
            <v>42.36</v>
          </cell>
          <cell r="E3801">
            <v>23.74</v>
          </cell>
          <cell r="F3801">
            <v>26.51</v>
          </cell>
          <cell r="G3801">
            <v>21.59</v>
          </cell>
        </row>
        <row r="3802">
          <cell r="A3802">
            <v>44703</v>
          </cell>
          <cell r="B3802">
            <v>34.119999999999997</v>
          </cell>
          <cell r="C3802">
            <v>35.93</v>
          </cell>
          <cell r="D3802">
            <v>42.36</v>
          </cell>
          <cell r="E3802">
            <v>23.74</v>
          </cell>
          <cell r="F3802">
            <v>26.51</v>
          </cell>
          <cell r="G3802">
            <v>21.59</v>
          </cell>
        </row>
        <row r="3803">
          <cell r="A3803">
            <v>44704</v>
          </cell>
          <cell r="B3803">
            <v>34.17</v>
          </cell>
          <cell r="C3803">
            <v>36</v>
          </cell>
          <cell r="D3803">
            <v>42.61</v>
          </cell>
          <cell r="E3803">
            <v>23.85</v>
          </cell>
          <cell r="F3803">
            <v>26.52</v>
          </cell>
          <cell r="G3803">
            <v>21.78</v>
          </cell>
        </row>
        <row r="3804">
          <cell r="A3804">
            <v>44705</v>
          </cell>
          <cell r="B3804">
            <v>34.01</v>
          </cell>
          <cell r="C3804">
            <v>36.11</v>
          </cell>
          <cell r="D3804">
            <v>42.51</v>
          </cell>
          <cell r="E3804">
            <v>23.71</v>
          </cell>
          <cell r="F3804">
            <v>26.39</v>
          </cell>
          <cell r="G3804">
            <v>21.64</v>
          </cell>
        </row>
        <row r="3805">
          <cell r="A3805">
            <v>44706</v>
          </cell>
          <cell r="B3805">
            <v>34.01</v>
          </cell>
          <cell r="C3805">
            <v>36.229999999999997</v>
          </cell>
          <cell r="D3805">
            <v>42.36</v>
          </cell>
          <cell r="E3805">
            <v>23.72</v>
          </cell>
          <cell r="F3805">
            <v>26.32</v>
          </cell>
          <cell r="G3805">
            <v>21.61</v>
          </cell>
        </row>
        <row r="3806">
          <cell r="A3806">
            <v>44707</v>
          </cell>
          <cell r="B3806">
            <v>34.090000000000003</v>
          </cell>
          <cell r="C3806">
            <v>36.29</v>
          </cell>
          <cell r="D3806">
            <v>42.71</v>
          </cell>
          <cell r="E3806">
            <v>23.8</v>
          </cell>
          <cell r="F3806">
            <v>26.4</v>
          </cell>
          <cell r="G3806">
            <v>21.84</v>
          </cell>
        </row>
        <row r="3807">
          <cell r="A3807">
            <v>44708</v>
          </cell>
          <cell r="B3807">
            <v>34.04</v>
          </cell>
          <cell r="C3807">
            <v>36.39</v>
          </cell>
          <cell r="D3807">
            <v>42.76</v>
          </cell>
          <cell r="E3807">
            <v>23.84</v>
          </cell>
          <cell r="F3807">
            <v>26.47</v>
          </cell>
          <cell r="G3807">
            <v>21.83</v>
          </cell>
        </row>
        <row r="3808">
          <cell r="A3808">
            <v>44709</v>
          </cell>
          <cell r="B3808">
            <v>34</v>
          </cell>
          <cell r="C3808">
            <v>36.31</v>
          </cell>
          <cell r="D3808">
            <v>42.67</v>
          </cell>
          <cell r="E3808">
            <v>23.89</v>
          </cell>
          <cell r="F3808">
            <v>26.47</v>
          </cell>
          <cell r="G3808">
            <v>21.89</v>
          </cell>
        </row>
        <row r="3809">
          <cell r="A3809">
            <v>44710</v>
          </cell>
          <cell r="B3809">
            <v>34</v>
          </cell>
          <cell r="C3809">
            <v>36.31</v>
          </cell>
          <cell r="D3809">
            <v>42.67</v>
          </cell>
          <cell r="E3809">
            <v>23.89</v>
          </cell>
          <cell r="F3809">
            <v>26.47</v>
          </cell>
          <cell r="G3809">
            <v>21.89</v>
          </cell>
        </row>
        <row r="3810">
          <cell r="A3810">
            <v>44711</v>
          </cell>
          <cell r="B3810">
            <v>33.950000000000003</v>
          </cell>
          <cell r="C3810">
            <v>36.25</v>
          </cell>
          <cell r="D3810">
            <v>42.67</v>
          </cell>
          <cell r="E3810">
            <v>23.94</v>
          </cell>
          <cell r="F3810">
            <v>26.5</v>
          </cell>
          <cell r="G3810">
            <v>21.94</v>
          </cell>
        </row>
        <row r="3811">
          <cell r="A3811">
            <v>44712</v>
          </cell>
          <cell r="B3811">
            <v>34.03</v>
          </cell>
          <cell r="C3811">
            <v>36.369999999999997</v>
          </cell>
          <cell r="D3811">
            <v>42.7</v>
          </cell>
          <cell r="E3811">
            <v>4.0199999999999996</v>
          </cell>
          <cell r="F3811">
            <v>26.66</v>
          </cell>
          <cell r="G3811">
            <v>21.94</v>
          </cell>
        </row>
        <row r="3812">
          <cell r="A3812">
            <v>44713</v>
          </cell>
          <cell r="B3812">
            <v>34.159999999999997</v>
          </cell>
          <cell r="C3812">
            <v>36.44</v>
          </cell>
          <cell r="D3812">
            <v>42.83</v>
          </cell>
          <cell r="E3812">
            <v>24.17</v>
          </cell>
          <cell r="F3812">
            <v>26.83</v>
          </cell>
          <cell r="G3812">
            <v>22.01</v>
          </cell>
        </row>
        <row r="3813">
          <cell r="A3813">
            <v>44714</v>
          </cell>
          <cell r="B3813">
            <v>34.229999999999997</v>
          </cell>
          <cell r="C3813">
            <v>36.270000000000003</v>
          </cell>
          <cell r="D3813">
            <v>42.49</v>
          </cell>
          <cell r="E3813">
            <v>24.16</v>
          </cell>
          <cell r="F3813">
            <v>26.83</v>
          </cell>
          <cell r="G3813">
            <v>21.89</v>
          </cell>
        </row>
        <row r="3814">
          <cell r="A3814">
            <v>44715</v>
          </cell>
          <cell r="B3814">
            <v>34.21</v>
          </cell>
          <cell r="C3814">
            <v>36.36</v>
          </cell>
          <cell r="D3814">
            <v>42.66</v>
          </cell>
          <cell r="E3814">
            <v>24.22</v>
          </cell>
          <cell r="F3814">
            <v>26.84</v>
          </cell>
          <cell r="G3814">
            <v>21.97</v>
          </cell>
        </row>
        <row r="3815">
          <cell r="A3815">
            <v>44716</v>
          </cell>
          <cell r="B3815">
            <v>34.21</v>
          </cell>
          <cell r="C3815">
            <v>36.36</v>
          </cell>
          <cell r="D3815">
            <v>42.66</v>
          </cell>
          <cell r="E3815">
            <v>24.22</v>
          </cell>
          <cell r="F3815">
            <v>26.84</v>
          </cell>
          <cell r="G3815">
            <v>21.97</v>
          </cell>
        </row>
        <row r="3816">
          <cell r="A3816">
            <v>44717</v>
          </cell>
          <cell r="B3816">
            <v>34.21</v>
          </cell>
          <cell r="C3816">
            <v>36.36</v>
          </cell>
          <cell r="D3816">
            <v>42.66</v>
          </cell>
          <cell r="E3816">
            <v>24.22</v>
          </cell>
          <cell r="F3816">
            <v>26.84</v>
          </cell>
          <cell r="G3816">
            <v>21.97</v>
          </cell>
        </row>
        <row r="3817">
          <cell r="A3817">
            <v>44718</v>
          </cell>
          <cell r="B3817">
            <v>34.29</v>
          </cell>
          <cell r="C3817">
            <v>36.57</v>
          </cell>
          <cell r="D3817">
            <v>42.6</v>
          </cell>
          <cell r="E3817">
            <v>24.32</v>
          </cell>
          <cell r="F3817">
            <v>27.05</v>
          </cell>
          <cell r="G3817">
            <v>22.05</v>
          </cell>
        </row>
        <row r="3818">
          <cell r="A3818">
            <v>44719</v>
          </cell>
          <cell r="B3818">
            <v>34.299999999999997</v>
          </cell>
          <cell r="C3818">
            <v>36.43</v>
          </cell>
          <cell r="D3818">
            <v>42.66</v>
          </cell>
          <cell r="E3818">
            <v>24.2</v>
          </cell>
          <cell r="F3818">
            <v>27.02</v>
          </cell>
          <cell r="G3818">
            <v>21.89</v>
          </cell>
        </row>
        <row r="3819">
          <cell r="A3819">
            <v>44720</v>
          </cell>
          <cell r="B3819">
            <v>34.31</v>
          </cell>
          <cell r="C3819">
            <v>36.49</v>
          </cell>
          <cell r="D3819">
            <v>42.93</v>
          </cell>
          <cell r="E3819">
            <v>24.41</v>
          </cell>
          <cell r="F3819">
            <v>27.18</v>
          </cell>
          <cell r="G3819">
            <v>21.95</v>
          </cell>
        </row>
        <row r="3820">
          <cell r="A3820">
            <v>44721</v>
          </cell>
          <cell r="B3820">
            <v>34.4</v>
          </cell>
          <cell r="C3820">
            <v>36.659999999999997</v>
          </cell>
          <cell r="D3820">
            <v>42.88</v>
          </cell>
          <cell r="E3820">
            <v>24.3</v>
          </cell>
          <cell r="F3820">
            <v>27.19</v>
          </cell>
          <cell r="G3820">
            <v>21.88</v>
          </cell>
        </row>
        <row r="3821">
          <cell r="A3821">
            <v>44722</v>
          </cell>
          <cell r="B3821">
            <v>34.479999999999997</v>
          </cell>
          <cell r="C3821">
            <v>36.43</v>
          </cell>
          <cell r="D3821">
            <v>42.81</v>
          </cell>
          <cell r="E3821">
            <v>24.08</v>
          </cell>
          <cell r="F3821">
            <v>26.95</v>
          </cell>
          <cell r="G3821">
            <v>21.77</v>
          </cell>
        </row>
        <row r="3822">
          <cell r="A3822">
            <v>44723</v>
          </cell>
          <cell r="B3822">
            <v>34.619999999999997</v>
          </cell>
          <cell r="C3822">
            <v>36.5</v>
          </cell>
          <cell r="D3822">
            <v>42.96</v>
          </cell>
          <cell r="E3822">
            <v>24.28</v>
          </cell>
          <cell r="F3822">
            <v>27.01</v>
          </cell>
          <cell r="G3822">
            <v>21.96</v>
          </cell>
        </row>
        <row r="3823">
          <cell r="A3823">
            <v>44724</v>
          </cell>
          <cell r="B3823">
            <v>34.619999999999997</v>
          </cell>
          <cell r="C3823">
            <v>36.5</v>
          </cell>
          <cell r="D3823">
            <v>42.96</v>
          </cell>
          <cell r="E3823">
            <v>24.28</v>
          </cell>
          <cell r="F3823">
            <v>27.01</v>
          </cell>
          <cell r="G3823">
            <v>21.96</v>
          </cell>
        </row>
        <row r="3824">
          <cell r="A3824">
            <v>44725</v>
          </cell>
          <cell r="B3824">
            <v>34.68</v>
          </cell>
          <cell r="C3824">
            <v>36.15</v>
          </cell>
          <cell r="D3824">
            <v>42.33</v>
          </cell>
          <cell r="E3824">
            <v>23.9</v>
          </cell>
          <cell r="F3824">
            <v>26.88</v>
          </cell>
          <cell r="G3824">
            <v>21.68</v>
          </cell>
        </row>
        <row r="3825">
          <cell r="A3825">
            <v>44726</v>
          </cell>
          <cell r="B3825">
            <v>34.799999999999997</v>
          </cell>
          <cell r="C3825">
            <v>36.03</v>
          </cell>
          <cell r="D3825">
            <v>42.03</v>
          </cell>
          <cell r="E3825">
            <v>23.76</v>
          </cell>
          <cell r="F3825">
            <v>26.8</v>
          </cell>
          <cell r="G3825">
            <v>21.53</v>
          </cell>
        </row>
        <row r="3826">
          <cell r="A3826">
            <v>44727</v>
          </cell>
          <cell r="B3826">
            <v>34.89</v>
          </cell>
          <cell r="C3826">
            <v>36.25</v>
          </cell>
          <cell r="D3826">
            <v>41.76</v>
          </cell>
          <cell r="E3826">
            <v>23.76</v>
          </cell>
          <cell r="F3826">
            <v>26.78</v>
          </cell>
          <cell r="G3826">
            <v>21.48</v>
          </cell>
        </row>
        <row r="3827">
          <cell r="A3827">
            <v>44728</v>
          </cell>
          <cell r="B3827">
            <v>34.83</v>
          </cell>
          <cell r="C3827">
            <v>36.15</v>
          </cell>
          <cell r="D3827">
            <v>42.07</v>
          </cell>
          <cell r="E3827">
            <v>24.02</v>
          </cell>
          <cell r="F3827">
            <v>26.83</v>
          </cell>
          <cell r="G3827">
            <v>21.61</v>
          </cell>
        </row>
        <row r="3828">
          <cell r="A3828">
            <v>44729</v>
          </cell>
          <cell r="B3828">
            <v>34.97</v>
          </cell>
          <cell r="C3828">
            <v>36.659999999999997</v>
          </cell>
          <cell r="D3828">
            <v>42.88</v>
          </cell>
          <cell r="E3828">
            <v>24.19</v>
          </cell>
          <cell r="F3828">
            <v>26.79</v>
          </cell>
          <cell r="G3828">
            <v>21.93</v>
          </cell>
        </row>
        <row r="3829">
          <cell r="A3829">
            <v>44730</v>
          </cell>
          <cell r="B3829">
            <v>35.06</v>
          </cell>
          <cell r="C3829">
            <v>36.700000000000003</v>
          </cell>
          <cell r="D3829">
            <v>42.96</v>
          </cell>
          <cell r="E3829">
            <v>24.15</v>
          </cell>
          <cell r="F3829">
            <v>26.85</v>
          </cell>
          <cell r="G3829">
            <v>21.96</v>
          </cell>
        </row>
        <row r="3830">
          <cell r="A3830">
            <v>44731</v>
          </cell>
          <cell r="B3830">
            <v>35.06</v>
          </cell>
          <cell r="C3830">
            <v>36.700000000000003</v>
          </cell>
          <cell r="D3830">
            <v>42.96</v>
          </cell>
          <cell r="E3830">
            <v>24.15</v>
          </cell>
          <cell r="F3830">
            <v>26.85</v>
          </cell>
          <cell r="G3830">
            <v>21.96</v>
          </cell>
        </row>
        <row r="3831">
          <cell r="A3831">
            <v>44732</v>
          </cell>
          <cell r="B3831">
            <v>35.159999999999997</v>
          </cell>
          <cell r="C3831">
            <v>36.72</v>
          </cell>
          <cell r="D3831">
            <v>42.74</v>
          </cell>
          <cell r="E3831">
            <v>24.01</v>
          </cell>
          <cell r="F3831">
            <v>26.82</v>
          </cell>
          <cell r="G3831">
            <v>21.93</v>
          </cell>
        </row>
        <row r="3832">
          <cell r="A3832">
            <v>44733</v>
          </cell>
          <cell r="B3832">
            <v>35.159999999999997</v>
          </cell>
          <cell r="C3832">
            <v>36.85</v>
          </cell>
          <cell r="D3832">
            <v>42.93</v>
          </cell>
          <cell r="E3832">
            <v>24.13</v>
          </cell>
          <cell r="F3832">
            <v>26.94</v>
          </cell>
          <cell r="G3832">
            <v>22.02</v>
          </cell>
        </row>
        <row r="3833">
          <cell r="A3833">
            <v>44734</v>
          </cell>
          <cell r="B3833">
            <v>35.299999999999997</v>
          </cell>
          <cell r="C3833">
            <v>36.92</v>
          </cell>
          <cell r="D3833">
            <v>43.04</v>
          </cell>
          <cell r="E3833">
            <v>24.14</v>
          </cell>
          <cell r="F3833">
            <v>27.08</v>
          </cell>
          <cell r="G3833">
            <v>21.97</v>
          </cell>
        </row>
        <row r="3834">
          <cell r="A3834">
            <v>44735</v>
          </cell>
          <cell r="B3834">
            <v>35.22</v>
          </cell>
          <cell r="C3834">
            <v>37.03</v>
          </cell>
          <cell r="D3834">
            <v>42.91</v>
          </cell>
          <cell r="E3834">
            <v>23.94</v>
          </cell>
          <cell r="F3834">
            <v>26.99</v>
          </cell>
          <cell r="G3834">
            <v>21.79</v>
          </cell>
        </row>
        <row r="3835">
          <cell r="A3835">
            <v>44736</v>
          </cell>
          <cell r="B3835">
            <v>35.380000000000003</v>
          </cell>
          <cell r="C3835">
            <v>37.049999999999997</v>
          </cell>
          <cell r="D3835">
            <v>43.15</v>
          </cell>
          <cell r="E3835">
            <v>24.05</v>
          </cell>
          <cell r="F3835">
            <v>27.05</v>
          </cell>
          <cell r="G3835">
            <v>21.99</v>
          </cell>
        </row>
        <row r="3836">
          <cell r="A3836">
            <v>44737</v>
          </cell>
          <cell r="B3836">
            <v>35.340000000000003</v>
          </cell>
          <cell r="C3836">
            <v>37.049999999999997</v>
          </cell>
          <cell r="D3836">
            <v>43.1</v>
          </cell>
          <cell r="E3836">
            <v>23.99</v>
          </cell>
          <cell r="F3836">
            <v>27.04</v>
          </cell>
          <cell r="G3836">
            <v>21.96</v>
          </cell>
        </row>
        <row r="3837">
          <cell r="A3837">
            <v>44738</v>
          </cell>
          <cell r="B3837">
            <v>35.340000000000003</v>
          </cell>
          <cell r="C3837">
            <v>37.049999999999997</v>
          </cell>
          <cell r="D3837">
            <v>43.1</v>
          </cell>
          <cell r="E3837">
            <v>23.99</v>
          </cell>
          <cell r="F3837">
            <v>27.04</v>
          </cell>
          <cell r="G3837">
            <v>21.96</v>
          </cell>
        </row>
        <row r="3838">
          <cell r="A3838">
            <v>44739</v>
          </cell>
          <cell r="B3838">
            <v>35.29</v>
          </cell>
          <cell r="C3838">
            <v>37.08</v>
          </cell>
          <cell r="D3838">
            <v>42.86</v>
          </cell>
          <cell r="E3838">
            <v>23.93</v>
          </cell>
          <cell r="F3838">
            <v>27.05</v>
          </cell>
          <cell r="G3838">
            <v>21.88</v>
          </cell>
        </row>
        <row r="3839">
          <cell r="A3839">
            <v>44740</v>
          </cell>
          <cell r="B3839">
            <v>35.15</v>
          </cell>
          <cell r="C3839">
            <v>37</v>
          </cell>
          <cell r="D3839">
            <v>42.93</v>
          </cell>
          <cell r="E3839">
            <v>23.97</v>
          </cell>
          <cell r="F3839">
            <v>27.12</v>
          </cell>
          <cell r="G3839">
            <v>21.87</v>
          </cell>
        </row>
        <row r="3840">
          <cell r="A3840">
            <v>44741</v>
          </cell>
          <cell r="B3840">
            <v>34.93</v>
          </cell>
          <cell r="C3840">
            <v>36.58</v>
          </cell>
          <cell r="D3840">
            <v>42.4</v>
          </cell>
          <cell r="E3840">
            <v>23.73</v>
          </cell>
          <cell r="F3840">
            <v>26.94</v>
          </cell>
          <cell r="G3840">
            <v>21.54</v>
          </cell>
        </row>
        <row r="3841">
          <cell r="A3841">
            <v>44742</v>
          </cell>
          <cell r="B3841">
            <v>35.17</v>
          </cell>
          <cell r="C3841">
            <v>36.53</v>
          </cell>
          <cell r="D3841">
            <v>42.38</v>
          </cell>
          <cell r="E3841">
            <v>23.76</v>
          </cell>
          <cell r="F3841">
            <v>27.08</v>
          </cell>
          <cell r="G3841">
            <v>21.56</v>
          </cell>
        </row>
        <row r="3842">
          <cell r="A3842">
            <v>44743</v>
          </cell>
          <cell r="B3842">
            <v>35.28</v>
          </cell>
          <cell r="C3842">
            <v>36.74</v>
          </cell>
          <cell r="D3842">
            <v>42.63</v>
          </cell>
          <cell r="E3842">
            <v>23.9</v>
          </cell>
          <cell r="F3842">
            <v>27.19</v>
          </cell>
          <cell r="G3842">
            <v>21.7</v>
          </cell>
        </row>
        <row r="3843">
          <cell r="A3843">
            <v>44744</v>
          </cell>
          <cell r="B3843">
            <v>35.479999999999997</v>
          </cell>
          <cell r="C3843">
            <v>36.9</v>
          </cell>
          <cell r="D3843">
            <v>42.67</v>
          </cell>
          <cell r="E3843">
            <v>23.78</v>
          </cell>
          <cell r="F3843">
            <v>27.28</v>
          </cell>
          <cell r="G3843">
            <v>21.65</v>
          </cell>
        </row>
        <row r="3844">
          <cell r="A3844">
            <v>44745</v>
          </cell>
          <cell r="B3844">
            <v>35.479999999999997</v>
          </cell>
          <cell r="C3844">
            <v>36.9</v>
          </cell>
          <cell r="D3844">
            <v>42.67</v>
          </cell>
          <cell r="E3844">
            <v>23.78</v>
          </cell>
          <cell r="F3844">
            <v>27.28</v>
          </cell>
          <cell r="G3844">
            <v>21.65</v>
          </cell>
        </row>
        <row r="3845">
          <cell r="A3845">
            <v>44746</v>
          </cell>
          <cell r="B3845">
            <v>35.549999999999997</v>
          </cell>
          <cell r="C3845">
            <v>36.89</v>
          </cell>
          <cell r="D3845">
            <v>42.77</v>
          </cell>
          <cell r="E3845">
            <v>23.79</v>
          </cell>
          <cell r="F3845">
            <v>27.37</v>
          </cell>
          <cell r="G3845">
            <v>21.78</v>
          </cell>
        </row>
        <row r="3846">
          <cell r="A3846">
            <v>44747</v>
          </cell>
          <cell r="B3846">
            <v>35.549999999999997</v>
          </cell>
          <cell r="C3846">
            <v>36.89</v>
          </cell>
          <cell r="D3846">
            <v>42.77</v>
          </cell>
          <cell r="E3846">
            <v>23.79</v>
          </cell>
          <cell r="F3846">
            <v>27.37</v>
          </cell>
          <cell r="G3846">
            <v>21.78</v>
          </cell>
        </row>
        <row r="3847">
          <cell r="A3847">
            <v>44748</v>
          </cell>
          <cell r="B3847">
            <v>35.79</v>
          </cell>
          <cell r="C3847">
            <v>36.53</v>
          </cell>
          <cell r="D3847">
            <v>42.58</v>
          </cell>
          <cell r="E3847">
            <v>23.98</v>
          </cell>
          <cell r="F3847">
            <v>27.28</v>
          </cell>
          <cell r="G3847">
            <v>21.82</v>
          </cell>
        </row>
        <row r="3848">
          <cell r="A3848">
            <v>44749</v>
          </cell>
          <cell r="B3848">
            <v>36.15</v>
          </cell>
          <cell r="C3848">
            <v>36.619999999999997</v>
          </cell>
          <cell r="D3848">
            <v>42.87</v>
          </cell>
          <cell r="E3848">
            <v>24.13</v>
          </cell>
          <cell r="F3848">
            <v>27.51</v>
          </cell>
          <cell r="G3848">
            <v>21.97</v>
          </cell>
        </row>
        <row r="3849">
          <cell r="A3849">
            <v>44750</v>
          </cell>
          <cell r="B3849">
            <v>35.79</v>
          </cell>
          <cell r="C3849">
            <v>36.270000000000003</v>
          </cell>
          <cell r="D3849">
            <v>42.88</v>
          </cell>
          <cell r="E3849">
            <v>24.15</v>
          </cell>
          <cell r="F3849">
            <v>27.43</v>
          </cell>
          <cell r="G3849">
            <v>21.88</v>
          </cell>
        </row>
        <row r="3850">
          <cell r="A3850">
            <v>44751</v>
          </cell>
          <cell r="B3850">
            <v>35.869999999999997</v>
          </cell>
          <cell r="C3850">
            <v>36.090000000000003</v>
          </cell>
          <cell r="D3850">
            <v>42.61</v>
          </cell>
          <cell r="E3850">
            <v>24.05</v>
          </cell>
          <cell r="F3850">
            <v>27.38</v>
          </cell>
          <cell r="G3850">
            <v>21.81</v>
          </cell>
        </row>
        <row r="3851">
          <cell r="A3851">
            <v>44752</v>
          </cell>
          <cell r="B3851">
            <v>35.869999999999997</v>
          </cell>
          <cell r="C3851">
            <v>36.090000000000003</v>
          </cell>
          <cell r="D3851">
            <v>42.61</v>
          </cell>
          <cell r="E3851">
            <v>24.05</v>
          </cell>
          <cell r="F3851">
            <v>27.38</v>
          </cell>
          <cell r="G3851">
            <v>21.81</v>
          </cell>
        </row>
        <row r="3852">
          <cell r="A3852">
            <v>44753</v>
          </cell>
          <cell r="B3852">
            <v>35.79</v>
          </cell>
          <cell r="C3852">
            <v>36.119999999999997</v>
          </cell>
          <cell r="D3852">
            <v>42.71</v>
          </cell>
          <cell r="E3852">
            <v>24.05</v>
          </cell>
          <cell r="F3852">
            <v>27.4</v>
          </cell>
          <cell r="G3852">
            <v>21.82</v>
          </cell>
        </row>
        <row r="3853">
          <cell r="A3853">
            <v>44754</v>
          </cell>
          <cell r="B3853">
            <v>36.19</v>
          </cell>
          <cell r="C3853">
            <v>36.020000000000003</v>
          </cell>
          <cell r="D3853">
            <v>42.7</v>
          </cell>
          <cell r="E3853">
            <v>23.92</v>
          </cell>
          <cell r="F3853">
            <v>27.58</v>
          </cell>
          <cell r="G3853">
            <v>21.82</v>
          </cell>
        </row>
        <row r="3854">
          <cell r="A3854">
            <v>44755</v>
          </cell>
          <cell r="B3854">
            <v>36.130000000000003</v>
          </cell>
          <cell r="C3854">
            <v>36.01</v>
          </cell>
          <cell r="D3854">
            <v>42.56</v>
          </cell>
          <cell r="E3854">
            <v>23.94</v>
          </cell>
          <cell r="F3854">
            <v>27.55</v>
          </cell>
          <cell r="G3854">
            <v>21.83</v>
          </cell>
        </row>
        <row r="3855">
          <cell r="A3855">
            <v>44756</v>
          </cell>
          <cell r="B3855">
            <v>36.17</v>
          </cell>
          <cell r="C3855">
            <v>36.04</v>
          </cell>
          <cell r="D3855">
            <v>42.65</v>
          </cell>
          <cell r="E3855">
            <v>24.05</v>
          </cell>
          <cell r="F3855">
            <v>27.65</v>
          </cell>
          <cell r="G3855">
            <v>21.84</v>
          </cell>
        </row>
        <row r="3856">
          <cell r="A3856">
            <v>44757</v>
          </cell>
          <cell r="B3856">
            <v>36.450000000000003</v>
          </cell>
          <cell r="C3856">
            <v>36.32</v>
          </cell>
          <cell r="D3856">
            <v>42.91</v>
          </cell>
          <cell r="E3856">
            <v>24.2</v>
          </cell>
          <cell r="F3856">
            <v>27.58</v>
          </cell>
          <cell r="G3856">
            <v>22.06</v>
          </cell>
        </row>
        <row r="3857">
          <cell r="A3857">
            <v>44758</v>
          </cell>
          <cell r="B3857">
            <v>36.5</v>
          </cell>
          <cell r="C3857">
            <v>36.479999999999997</v>
          </cell>
          <cell r="D3857">
            <v>42.9</v>
          </cell>
          <cell r="E3857">
            <v>24.29</v>
          </cell>
          <cell r="F3857">
            <v>27.76</v>
          </cell>
          <cell r="G3857">
            <v>22.14</v>
          </cell>
        </row>
        <row r="3858">
          <cell r="A3858">
            <v>44759</v>
          </cell>
          <cell r="B3858">
            <v>36.5</v>
          </cell>
          <cell r="C3858">
            <v>36.479999999999997</v>
          </cell>
          <cell r="D3858">
            <v>42.9</v>
          </cell>
          <cell r="E3858">
            <v>24.29</v>
          </cell>
          <cell r="F3858">
            <v>27.76</v>
          </cell>
          <cell r="G3858">
            <v>22.14</v>
          </cell>
        </row>
        <row r="3859">
          <cell r="A3859">
            <v>44760</v>
          </cell>
          <cell r="B3859">
            <v>36.47</v>
          </cell>
          <cell r="C3859">
            <v>36.659999999999997</v>
          </cell>
          <cell r="D3859">
            <v>43.15</v>
          </cell>
          <cell r="E3859">
            <v>24.44</v>
          </cell>
          <cell r="F3859">
            <v>27.85</v>
          </cell>
          <cell r="G3859">
            <v>22.29</v>
          </cell>
        </row>
        <row r="3860">
          <cell r="A3860">
            <v>44761</v>
          </cell>
          <cell r="B3860">
            <v>36.549999999999997</v>
          </cell>
          <cell r="C3860">
            <v>36.840000000000003</v>
          </cell>
          <cell r="D3860">
            <v>43.39</v>
          </cell>
          <cell r="E3860">
            <v>24.49</v>
          </cell>
          <cell r="F3860">
            <v>27.96</v>
          </cell>
          <cell r="G3860">
            <v>22.18</v>
          </cell>
        </row>
        <row r="3861">
          <cell r="A3861">
            <v>44762</v>
          </cell>
          <cell r="B3861">
            <v>36.450000000000003</v>
          </cell>
          <cell r="C3861">
            <v>37.130000000000003</v>
          </cell>
          <cell r="D3861">
            <v>43.55</v>
          </cell>
          <cell r="E3861">
            <v>24.75</v>
          </cell>
          <cell r="F3861">
            <v>28.13</v>
          </cell>
          <cell r="G3861">
            <v>22.47</v>
          </cell>
        </row>
        <row r="3862">
          <cell r="A3862">
            <v>44763</v>
          </cell>
          <cell r="B3862">
            <v>36.64</v>
          </cell>
          <cell r="C3862">
            <v>37.130000000000003</v>
          </cell>
          <cell r="D3862">
            <v>43.63</v>
          </cell>
          <cell r="E3862">
            <v>24.85</v>
          </cell>
          <cell r="F3862">
            <v>28.26</v>
          </cell>
          <cell r="G3862">
            <v>22.51</v>
          </cell>
        </row>
        <row r="3863">
          <cell r="A3863">
            <v>44764</v>
          </cell>
          <cell r="B3863">
            <v>36.67</v>
          </cell>
          <cell r="C3863">
            <v>37.18</v>
          </cell>
          <cell r="D3863">
            <v>43.69</v>
          </cell>
          <cell r="E3863">
            <v>24.97</v>
          </cell>
          <cell r="F3863">
            <v>28.25</v>
          </cell>
          <cell r="G3863">
            <v>22.58</v>
          </cell>
        </row>
        <row r="3864">
          <cell r="A3864">
            <v>44765</v>
          </cell>
          <cell r="B3864">
            <v>36.56</v>
          </cell>
          <cell r="C3864">
            <v>36.950000000000003</v>
          </cell>
          <cell r="D3864">
            <v>43.42</v>
          </cell>
          <cell r="E3864">
            <v>24.92</v>
          </cell>
          <cell r="F3864">
            <v>28.22</v>
          </cell>
          <cell r="G3864">
            <v>22.53</v>
          </cell>
        </row>
        <row r="3865">
          <cell r="A3865">
            <v>44766</v>
          </cell>
          <cell r="B3865">
            <v>36.56</v>
          </cell>
          <cell r="C3865">
            <v>36.950000000000003</v>
          </cell>
          <cell r="D3865">
            <v>43.42</v>
          </cell>
          <cell r="E3865">
            <v>24.92</v>
          </cell>
          <cell r="F3865">
            <v>28.22</v>
          </cell>
          <cell r="G3865">
            <v>22.53</v>
          </cell>
        </row>
        <row r="3866">
          <cell r="A3866">
            <v>44767</v>
          </cell>
          <cell r="B3866">
            <v>36.53</v>
          </cell>
          <cell r="C3866">
            <v>37.020000000000003</v>
          </cell>
          <cell r="D3866">
            <v>43.49</v>
          </cell>
          <cell r="E3866">
            <v>24.78</v>
          </cell>
          <cell r="F3866">
            <v>28.03</v>
          </cell>
          <cell r="G3866">
            <v>22.44</v>
          </cell>
        </row>
        <row r="3867">
          <cell r="A3867">
            <v>44768</v>
          </cell>
          <cell r="B3867">
            <v>36.54</v>
          </cell>
          <cell r="C3867">
            <v>37.22</v>
          </cell>
          <cell r="D3867">
            <v>43.88</v>
          </cell>
          <cell r="E3867">
            <v>25.07</v>
          </cell>
          <cell r="F3867">
            <v>28.27</v>
          </cell>
          <cell r="G3867">
            <v>22.62</v>
          </cell>
        </row>
        <row r="3868">
          <cell r="A3868">
            <v>44769</v>
          </cell>
          <cell r="B3868">
            <v>36.61</v>
          </cell>
          <cell r="C3868">
            <v>36.94</v>
          </cell>
          <cell r="D3868">
            <v>43.86</v>
          </cell>
          <cell r="E3868">
            <v>25.06</v>
          </cell>
          <cell r="F3868">
            <v>28.26</v>
          </cell>
          <cell r="G3868">
            <v>22.57</v>
          </cell>
        </row>
        <row r="3869">
          <cell r="A3869">
            <v>44770</v>
          </cell>
          <cell r="B3869">
            <v>36.65</v>
          </cell>
          <cell r="C3869">
            <v>36.979999999999997</v>
          </cell>
          <cell r="D3869">
            <v>44</v>
          </cell>
          <cell r="E3869">
            <v>25.09</v>
          </cell>
          <cell r="F3869">
            <v>28.32</v>
          </cell>
          <cell r="G3869">
            <v>22.59</v>
          </cell>
        </row>
        <row r="3870">
          <cell r="A3870">
            <v>44771</v>
          </cell>
          <cell r="B3870">
            <v>36.65</v>
          </cell>
          <cell r="C3870">
            <v>36.979999999999997</v>
          </cell>
          <cell r="D3870">
            <v>44</v>
          </cell>
          <cell r="E3870">
            <v>25.09</v>
          </cell>
          <cell r="F3870">
            <v>28.32</v>
          </cell>
          <cell r="G3870">
            <v>22.59</v>
          </cell>
        </row>
        <row r="3871">
          <cell r="A3871">
            <v>44772</v>
          </cell>
          <cell r="B3871">
            <v>36.65</v>
          </cell>
          <cell r="C3871">
            <v>36.979999999999997</v>
          </cell>
          <cell r="D3871">
            <v>44</v>
          </cell>
          <cell r="E3871">
            <v>25.09</v>
          </cell>
          <cell r="F3871">
            <v>28.32</v>
          </cell>
          <cell r="G3871">
            <v>22.59</v>
          </cell>
        </row>
        <row r="3872">
          <cell r="A3872">
            <v>44773</v>
          </cell>
          <cell r="B3872">
            <v>36.65</v>
          </cell>
          <cell r="C3872">
            <v>36.979999999999997</v>
          </cell>
          <cell r="D3872">
            <v>44</v>
          </cell>
          <cell r="E3872">
            <v>25.09</v>
          </cell>
          <cell r="F3872">
            <v>28.32</v>
          </cell>
          <cell r="G3872">
            <v>22.59</v>
          </cell>
        </row>
        <row r="3873">
          <cell r="A3873">
            <v>44774</v>
          </cell>
          <cell r="B3873">
            <v>36.04</v>
          </cell>
          <cell r="C3873">
            <v>36.67</v>
          </cell>
          <cell r="D3873">
            <v>43.7</v>
          </cell>
          <cell r="E3873">
            <v>24.8</v>
          </cell>
          <cell r="F3873">
            <v>27.95</v>
          </cell>
          <cell r="G3873">
            <v>22.41</v>
          </cell>
        </row>
        <row r="3874">
          <cell r="A3874">
            <v>44775</v>
          </cell>
          <cell r="B3874">
            <v>35.94</v>
          </cell>
          <cell r="C3874">
            <v>36.72</v>
          </cell>
          <cell r="D3874">
            <v>43.84</v>
          </cell>
          <cell r="E3874">
            <v>24.83</v>
          </cell>
          <cell r="F3874">
            <v>27.78</v>
          </cell>
          <cell r="G3874">
            <v>22.48</v>
          </cell>
        </row>
        <row r="3875">
          <cell r="A3875">
            <v>44776</v>
          </cell>
          <cell r="B3875">
            <v>36.04</v>
          </cell>
          <cell r="C3875">
            <v>36.43</v>
          </cell>
          <cell r="D3875">
            <v>43.56</v>
          </cell>
          <cell r="E3875">
            <v>24.49</v>
          </cell>
          <cell r="F3875">
            <v>27.81</v>
          </cell>
          <cell r="G3875">
            <v>22.17</v>
          </cell>
        </row>
        <row r="3876">
          <cell r="A3876">
            <v>44777</v>
          </cell>
          <cell r="B3876">
            <v>36.01</v>
          </cell>
          <cell r="C3876">
            <v>36.42</v>
          </cell>
          <cell r="D3876">
            <v>43.56</v>
          </cell>
          <cell r="E3876">
            <v>24.66</v>
          </cell>
          <cell r="F3876">
            <v>27.85</v>
          </cell>
          <cell r="G3876">
            <v>22.37</v>
          </cell>
        </row>
        <row r="3877">
          <cell r="A3877">
            <v>44778</v>
          </cell>
          <cell r="B3877">
            <v>35.619999999999997</v>
          </cell>
          <cell r="C3877">
            <v>36.25</v>
          </cell>
          <cell r="D3877">
            <v>42.97</v>
          </cell>
          <cell r="E3877">
            <v>24.42</v>
          </cell>
          <cell r="F3877">
            <v>27.46</v>
          </cell>
          <cell r="G3877">
            <v>22.13</v>
          </cell>
        </row>
        <row r="3878">
          <cell r="A3878">
            <v>44779</v>
          </cell>
          <cell r="B3878">
            <v>35.43</v>
          </cell>
          <cell r="C3878">
            <v>36.04</v>
          </cell>
          <cell r="D3878">
            <v>42.79</v>
          </cell>
          <cell r="E3878">
            <v>24.25</v>
          </cell>
          <cell r="F3878">
            <v>27.3</v>
          </cell>
          <cell r="G3878">
            <v>22.03</v>
          </cell>
        </row>
        <row r="3879">
          <cell r="A3879">
            <v>44780</v>
          </cell>
          <cell r="B3879">
            <v>35.43</v>
          </cell>
          <cell r="C3879">
            <v>36.04</v>
          </cell>
          <cell r="D3879">
            <v>42.79</v>
          </cell>
          <cell r="E3879">
            <v>24.25</v>
          </cell>
          <cell r="F3879">
            <v>27.3</v>
          </cell>
          <cell r="G3879">
            <v>22.03</v>
          </cell>
        </row>
        <row r="3880">
          <cell r="A3880">
            <v>44781</v>
          </cell>
          <cell r="B3880">
            <v>35.64</v>
          </cell>
          <cell r="C3880">
            <v>36.049999999999997</v>
          </cell>
          <cell r="D3880">
            <v>42.77</v>
          </cell>
          <cell r="E3880">
            <v>24.24</v>
          </cell>
          <cell r="F3880">
            <v>27.34</v>
          </cell>
          <cell r="G3880">
            <v>21.96</v>
          </cell>
        </row>
        <row r="3881">
          <cell r="A3881">
            <v>44782</v>
          </cell>
          <cell r="B3881">
            <v>35.299999999999997</v>
          </cell>
          <cell r="C3881">
            <v>35.78</v>
          </cell>
          <cell r="D3881">
            <v>42.4</v>
          </cell>
          <cell r="E3881">
            <v>24.23</v>
          </cell>
          <cell r="F3881">
            <v>27.23</v>
          </cell>
          <cell r="G3881">
            <v>21.88</v>
          </cell>
        </row>
        <row r="3882">
          <cell r="A3882">
            <v>44783</v>
          </cell>
          <cell r="B3882">
            <v>35.19</v>
          </cell>
          <cell r="C3882">
            <v>35.72</v>
          </cell>
          <cell r="D3882">
            <v>42.23</v>
          </cell>
          <cell r="E3882">
            <v>24.08</v>
          </cell>
          <cell r="F3882">
            <v>27.1</v>
          </cell>
          <cell r="G3882">
            <v>21.85</v>
          </cell>
        </row>
        <row r="3883">
          <cell r="A3883">
            <v>44784</v>
          </cell>
          <cell r="B3883">
            <v>35.19</v>
          </cell>
          <cell r="C3883">
            <v>36.01</v>
          </cell>
          <cell r="D3883">
            <v>42.7</v>
          </cell>
          <cell r="E3883">
            <v>24.51</v>
          </cell>
          <cell r="F3883">
            <v>27.34</v>
          </cell>
          <cell r="G3883">
            <v>22.24</v>
          </cell>
        </row>
        <row r="3884">
          <cell r="A3884">
            <v>44785</v>
          </cell>
          <cell r="B3884">
            <v>35.049999999999997</v>
          </cell>
          <cell r="C3884">
            <v>36.08</v>
          </cell>
          <cell r="D3884">
            <v>42.58</v>
          </cell>
          <cell r="E3884">
            <v>24.5</v>
          </cell>
          <cell r="F3884">
            <v>27.26</v>
          </cell>
          <cell r="G3884">
            <v>22.22</v>
          </cell>
        </row>
        <row r="3885">
          <cell r="A3885">
            <v>44786</v>
          </cell>
          <cell r="B3885">
            <v>35.049999999999997</v>
          </cell>
          <cell r="C3885">
            <v>36.08</v>
          </cell>
          <cell r="D3885">
            <v>42.58</v>
          </cell>
          <cell r="E3885">
            <v>24.5</v>
          </cell>
          <cell r="F3885">
            <v>27.26</v>
          </cell>
          <cell r="G3885">
            <v>22.22</v>
          </cell>
        </row>
        <row r="3886">
          <cell r="A3886">
            <v>44787</v>
          </cell>
          <cell r="B3886">
            <v>35.049999999999997</v>
          </cell>
          <cell r="C3886">
            <v>36.08</v>
          </cell>
          <cell r="D3886">
            <v>42.58</v>
          </cell>
          <cell r="E3886">
            <v>24.5</v>
          </cell>
          <cell r="F3886">
            <v>27.26</v>
          </cell>
          <cell r="G3886">
            <v>22.22</v>
          </cell>
        </row>
        <row r="3887">
          <cell r="A3887">
            <v>44788</v>
          </cell>
          <cell r="B3887">
            <v>35.15</v>
          </cell>
          <cell r="C3887">
            <v>35.85</v>
          </cell>
          <cell r="D3887">
            <v>42.39</v>
          </cell>
          <cell r="E3887">
            <v>24.63</v>
          </cell>
          <cell r="F3887">
            <v>27.3</v>
          </cell>
          <cell r="G3887">
            <v>22.39</v>
          </cell>
        </row>
        <row r="3888">
          <cell r="A3888">
            <v>44789</v>
          </cell>
          <cell r="B3888">
            <v>35.409999999999997</v>
          </cell>
          <cell r="C3888">
            <v>35.74</v>
          </cell>
          <cell r="D3888">
            <v>42.39</v>
          </cell>
          <cell r="E3888">
            <v>24.43</v>
          </cell>
          <cell r="F3888">
            <v>27.22</v>
          </cell>
          <cell r="G3888">
            <v>22.21</v>
          </cell>
        </row>
        <row r="3889">
          <cell r="A3889">
            <v>44790</v>
          </cell>
          <cell r="B3889">
            <v>35.200000000000003</v>
          </cell>
          <cell r="C3889">
            <v>35.619999999999997</v>
          </cell>
          <cell r="D3889">
            <v>42.4</v>
          </cell>
          <cell r="E3889">
            <v>24.32</v>
          </cell>
          <cell r="F3889">
            <v>27.21</v>
          </cell>
          <cell r="G3889">
            <v>22.06</v>
          </cell>
        </row>
        <row r="3890">
          <cell r="A3890">
            <v>44791</v>
          </cell>
          <cell r="B3890">
            <v>35.31</v>
          </cell>
          <cell r="C3890">
            <v>35.770000000000003</v>
          </cell>
          <cell r="D3890">
            <v>42.34</v>
          </cell>
          <cell r="E3890">
            <v>24.14</v>
          </cell>
          <cell r="F3890">
            <v>27.14</v>
          </cell>
          <cell r="G3890">
            <v>21.91</v>
          </cell>
        </row>
        <row r="3891">
          <cell r="A3891">
            <v>44792</v>
          </cell>
          <cell r="B3891">
            <v>35.549999999999997</v>
          </cell>
          <cell r="C3891">
            <v>35.64</v>
          </cell>
          <cell r="D3891">
            <v>42.14</v>
          </cell>
          <cell r="E3891">
            <v>24.15</v>
          </cell>
          <cell r="F3891">
            <v>27.24</v>
          </cell>
          <cell r="G3891">
            <v>21.89</v>
          </cell>
        </row>
        <row r="3892">
          <cell r="A3892">
            <v>44793</v>
          </cell>
          <cell r="B3892">
            <v>35.54</v>
          </cell>
          <cell r="C3892">
            <v>35.619999999999997</v>
          </cell>
          <cell r="D3892">
            <v>42.08</v>
          </cell>
          <cell r="E3892">
            <v>24.17</v>
          </cell>
          <cell r="F3892">
            <v>27.22</v>
          </cell>
          <cell r="G3892">
            <v>21.89</v>
          </cell>
        </row>
        <row r="3893">
          <cell r="A3893">
            <v>44794</v>
          </cell>
          <cell r="B3893">
            <v>35.54</v>
          </cell>
          <cell r="C3893">
            <v>35.619999999999997</v>
          </cell>
          <cell r="D3893">
            <v>42.08</v>
          </cell>
          <cell r="E3893">
            <v>24.17</v>
          </cell>
          <cell r="F3893">
            <v>27.22</v>
          </cell>
          <cell r="G3893">
            <v>21.89</v>
          </cell>
        </row>
        <row r="3894">
          <cell r="A3894">
            <v>44795</v>
          </cell>
          <cell r="B3894">
            <v>35.729999999999997</v>
          </cell>
          <cell r="C3894">
            <v>35.64</v>
          </cell>
          <cell r="D3894">
            <v>41.99</v>
          </cell>
          <cell r="E3894">
            <v>24.21</v>
          </cell>
          <cell r="F3894">
            <v>27.3</v>
          </cell>
          <cell r="G3894">
            <v>21.82</v>
          </cell>
        </row>
        <row r="3895">
          <cell r="A3895">
            <v>44796</v>
          </cell>
          <cell r="B3895">
            <v>35.97</v>
          </cell>
          <cell r="C3895">
            <v>35.57</v>
          </cell>
          <cell r="D3895">
            <v>42.13</v>
          </cell>
          <cell r="E3895">
            <v>24.41</v>
          </cell>
          <cell r="F3895">
            <v>27.4</v>
          </cell>
          <cell r="G3895">
            <v>21.98</v>
          </cell>
        </row>
        <row r="3896">
          <cell r="A3896">
            <v>44797</v>
          </cell>
          <cell r="B3896">
            <v>35.97</v>
          </cell>
          <cell r="C3896">
            <v>35.6</v>
          </cell>
          <cell r="D3896">
            <v>42.28</v>
          </cell>
          <cell r="E3896">
            <v>24.49</v>
          </cell>
          <cell r="F3896">
            <v>27.55</v>
          </cell>
          <cell r="G3896">
            <v>22.02</v>
          </cell>
        </row>
        <row r="3897">
          <cell r="A3897">
            <v>44798</v>
          </cell>
          <cell r="B3897">
            <v>35.71</v>
          </cell>
          <cell r="C3897">
            <v>35.46</v>
          </cell>
          <cell r="D3897">
            <v>41.96</v>
          </cell>
          <cell r="E3897">
            <v>24.34</v>
          </cell>
          <cell r="F3897">
            <v>27.37</v>
          </cell>
          <cell r="G3897">
            <v>21.85</v>
          </cell>
        </row>
        <row r="3898">
          <cell r="A3898">
            <v>44799</v>
          </cell>
          <cell r="B3898">
            <v>35.75</v>
          </cell>
          <cell r="C3898">
            <v>35.43</v>
          </cell>
          <cell r="D3898">
            <v>42.02</v>
          </cell>
          <cell r="E3898">
            <v>24.49</v>
          </cell>
          <cell r="F3898">
            <v>27.41</v>
          </cell>
          <cell r="G3898">
            <v>21.9</v>
          </cell>
        </row>
        <row r="3899">
          <cell r="A3899">
            <v>44800</v>
          </cell>
          <cell r="B3899">
            <v>35.86</v>
          </cell>
          <cell r="C3899">
            <v>35.64</v>
          </cell>
          <cell r="D3899">
            <v>42.15</v>
          </cell>
          <cell r="E3899">
            <v>24.6</v>
          </cell>
          <cell r="F3899">
            <v>27.5</v>
          </cell>
          <cell r="G3899">
            <v>21.96</v>
          </cell>
        </row>
        <row r="3900">
          <cell r="A3900">
            <v>44801</v>
          </cell>
          <cell r="B3900">
            <v>35.86</v>
          </cell>
          <cell r="C3900">
            <v>35.64</v>
          </cell>
          <cell r="D3900">
            <v>42.15</v>
          </cell>
          <cell r="E3900">
            <v>24.6</v>
          </cell>
          <cell r="F3900">
            <v>27.5</v>
          </cell>
          <cell r="G3900">
            <v>21.96</v>
          </cell>
        </row>
        <row r="3901">
          <cell r="A3901">
            <v>44802</v>
          </cell>
          <cell r="B3901">
            <v>36.270000000000003</v>
          </cell>
          <cell r="C3901">
            <v>35.79</v>
          </cell>
          <cell r="D3901">
            <v>42.06</v>
          </cell>
          <cell r="E3901">
            <v>24.47</v>
          </cell>
          <cell r="F3901">
            <v>27.56</v>
          </cell>
          <cell r="G3901">
            <v>21.88</v>
          </cell>
        </row>
        <row r="3902">
          <cell r="A3902">
            <v>44803</v>
          </cell>
          <cell r="B3902">
            <v>36.270000000000003</v>
          </cell>
          <cell r="C3902">
            <v>36.049999999999997</v>
          </cell>
          <cell r="D3902">
            <v>42.21</v>
          </cell>
          <cell r="E3902">
            <v>24.6</v>
          </cell>
          <cell r="F3902">
            <v>27.67</v>
          </cell>
          <cell r="G3902">
            <v>22.01</v>
          </cell>
        </row>
        <row r="3903">
          <cell r="A3903">
            <v>44804</v>
          </cell>
          <cell r="B3903">
            <v>36.42</v>
          </cell>
          <cell r="C3903">
            <v>36.29</v>
          </cell>
          <cell r="D3903">
            <v>42.24</v>
          </cell>
          <cell r="E3903">
            <v>24.6</v>
          </cell>
          <cell r="F3903">
            <v>27.62</v>
          </cell>
          <cell r="G3903">
            <v>22.06</v>
          </cell>
        </row>
        <row r="3904">
          <cell r="A3904">
            <v>44805</v>
          </cell>
          <cell r="B3904">
            <v>36.53</v>
          </cell>
          <cell r="C3904">
            <v>36.44</v>
          </cell>
          <cell r="D3904">
            <v>42.08</v>
          </cell>
          <cell r="E3904">
            <v>24.51</v>
          </cell>
          <cell r="F3904">
            <v>27.57</v>
          </cell>
          <cell r="G3904">
            <v>22</v>
          </cell>
        </row>
        <row r="3905">
          <cell r="A3905">
            <v>44806</v>
          </cell>
          <cell r="B3905">
            <v>36.61</v>
          </cell>
          <cell r="C3905">
            <v>36.25</v>
          </cell>
          <cell r="D3905">
            <v>42.05</v>
          </cell>
          <cell r="E3905">
            <v>24.49</v>
          </cell>
          <cell r="F3905">
            <v>27.65</v>
          </cell>
          <cell r="G3905">
            <v>21.96</v>
          </cell>
        </row>
        <row r="3906">
          <cell r="A3906">
            <v>44807</v>
          </cell>
          <cell r="B3906">
            <v>36.56</v>
          </cell>
          <cell r="C3906">
            <v>36.340000000000003</v>
          </cell>
          <cell r="D3906">
            <v>42.04</v>
          </cell>
          <cell r="E3906">
            <v>24.5</v>
          </cell>
          <cell r="F3906">
            <v>27.61</v>
          </cell>
          <cell r="G3906">
            <v>21.99</v>
          </cell>
        </row>
        <row r="3907">
          <cell r="A3907">
            <v>44808</v>
          </cell>
          <cell r="B3907">
            <v>36.56</v>
          </cell>
          <cell r="C3907">
            <v>36.340000000000003</v>
          </cell>
          <cell r="D3907">
            <v>42.04</v>
          </cell>
          <cell r="E3907">
            <v>24.5</v>
          </cell>
          <cell r="F3907">
            <v>27.61</v>
          </cell>
          <cell r="G3907">
            <v>21.99</v>
          </cell>
        </row>
        <row r="3908">
          <cell r="A3908">
            <v>44809</v>
          </cell>
          <cell r="B3908">
            <v>36.630000000000003</v>
          </cell>
          <cell r="C3908">
            <v>36.14</v>
          </cell>
          <cell r="D3908">
            <v>41.84</v>
          </cell>
          <cell r="E3908">
            <v>24.5</v>
          </cell>
          <cell r="F3908">
            <v>27.68</v>
          </cell>
          <cell r="G3908">
            <v>22.05</v>
          </cell>
        </row>
        <row r="3909">
          <cell r="A3909">
            <v>44810</v>
          </cell>
          <cell r="B3909">
            <v>36.28</v>
          </cell>
          <cell r="C3909">
            <v>35.96</v>
          </cell>
          <cell r="D3909">
            <v>41.83</v>
          </cell>
          <cell r="E3909">
            <v>24.38</v>
          </cell>
          <cell r="F3909">
            <v>27.49</v>
          </cell>
          <cell r="G3909">
            <v>21.94</v>
          </cell>
        </row>
        <row r="3910">
          <cell r="A3910">
            <v>44811</v>
          </cell>
          <cell r="B3910">
            <v>36.6</v>
          </cell>
          <cell r="C3910">
            <v>36.01</v>
          </cell>
          <cell r="D3910">
            <v>41.81</v>
          </cell>
          <cell r="E3910">
            <v>24.19</v>
          </cell>
          <cell r="F3910">
            <v>27.58</v>
          </cell>
          <cell r="G3910">
            <v>21.74</v>
          </cell>
        </row>
        <row r="3911">
          <cell r="A3911">
            <v>44812</v>
          </cell>
          <cell r="B3911">
            <v>36.299999999999997</v>
          </cell>
          <cell r="C3911">
            <v>36.06</v>
          </cell>
          <cell r="D3911">
            <v>41.56</v>
          </cell>
          <cell r="E3911">
            <v>24.1</v>
          </cell>
          <cell r="F3911">
            <v>27.46</v>
          </cell>
          <cell r="G3911">
            <v>21.71</v>
          </cell>
        </row>
        <row r="3912">
          <cell r="A3912">
            <v>44813</v>
          </cell>
          <cell r="B3912">
            <v>36.299999999999997</v>
          </cell>
          <cell r="C3912">
            <v>36.06</v>
          </cell>
          <cell r="D3912">
            <v>41.56</v>
          </cell>
          <cell r="E3912">
            <v>24.1</v>
          </cell>
          <cell r="F3912">
            <v>27.46</v>
          </cell>
          <cell r="G3912">
            <v>21.71</v>
          </cell>
        </row>
        <row r="3913">
          <cell r="A3913">
            <v>44814</v>
          </cell>
          <cell r="B3913">
            <v>36.299999999999997</v>
          </cell>
          <cell r="C3913">
            <v>36.06</v>
          </cell>
          <cell r="D3913">
            <v>41.56</v>
          </cell>
          <cell r="E3913">
            <v>24.1</v>
          </cell>
          <cell r="F3913">
            <v>27.46</v>
          </cell>
          <cell r="G3913">
            <v>21.71</v>
          </cell>
        </row>
        <row r="3914">
          <cell r="A3914">
            <v>44815</v>
          </cell>
          <cell r="B3914">
            <v>36.299999999999997</v>
          </cell>
          <cell r="C3914">
            <v>36.06</v>
          </cell>
          <cell r="D3914">
            <v>41.56</v>
          </cell>
          <cell r="E3914">
            <v>24.1</v>
          </cell>
          <cell r="F3914">
            <v>27.46</v>
          </cell>
          <cell r="G3914">
            <v>21.71</v>
          </cell>
        </row>
        <row r="3915">
          <cell r="A3915">
            <v>44816</v>
          </cell>
          <cell r="B3915">
            <v>36.25</v>
          </cell>
          <cell r="C3915">
            <v>36.33</v>
          </cell>
          <cell r="D3915">
            <v>41.88</v>
          </cell>
          <cell r="E3915">
            <v>24.42</v>
          </cell>
          <cell r="F3915">
            <v>27.65</v>
          </cell>
          <cell r="G3915">
            <v>21.89</v>
          </cell>
        </row>
        <row r="3916">
          <cell r="A3916">
            <v>44817</v>
          </cell>
          <cell r="B3916">
            <v>36.15</v>
          </cell>
          <cell r="C3916">
            <v>36.409999999999997</v>
          </cell>
          <cell r="D3916">
            <v>42.01</v>
          </cell>
          <cell r="E3916">
            <v>24.49</v>
          </cell>
          <cell r="F3916">
            <v>27.64</v>
          </cell>
          <cell r="G3916">
            <v>21.91</v>
          </cell>
        </row>
        <row r="3917">
          <cell r="A3917">
            <v>44818</v>
          </cell>
          <cell r="B3917">
            <v>36.53</v>
          </cell>
          <cell r="C3917">
            <v>36.25</v>
          </cell>
          <cell r="D3917">
            <v>41.76</v>
          </cell>
          <cell r="E3917">
            <v>24.21</v>
          </cell>
          <cell r="F3917">
            <v>27.54</v>
          </cell>
          <cell r="G3917">
            <v>21.64</v>
          </cell>
        </row>
        <row r="3918">
          <cell r="A3918">
            <v>44819</v>
          </cell>
          <cell r="B3918">
            <v>36.49</v>
          </cell>
          <cell r="C3918">
            <v>36.200000000000003</v>
          </cell>
          <cell r="D3918">
            <v>41.84</v>
          </cell>
          <cell r="E3918">
            <v>24.24</v>
          </cell>
          <cell r="F3918">
            <v>27.51</v>
          </cell>
          <cell r="G3918">
            <v>21.64</v>
          </cell>
        </row>
        <row r="3919">
          <cell r="A3919">
            <v>44820</v>
          </cell>
          <cell r="B3919">
            <v>36.840000000000003</v>
          </cell>
          <cell r="C3919">
            <v>36.67</v>
          </cell>
          <cell r="D3919">
            <v>42.02</v>
          </cell>
          <cell r="E3919">
            <v>24.31</v>
          </cell>
          <cell r="F3919">
            <v>27.64</v>
          </cell>
          <cell r="G3919">
            <v>21.71</v>
          </cell>
        </row>
        <row r="3920">
          <cell r="A3920">
            <v>44821</v>
          </cell>
          <cell r="B3920">
            <v>36.840000000000003</v>
          </cell>
          <cell r="C3920">
            <v>36.54</v>
          </cell>
          <cell r="D3920">
            <v>41.72</v>
          </cell>
          <cell r="E3920">
            <v>24.22</v>
          </cell>
          <cell r="F3920">
            <v>27.55</v>
          </cell>
          <cell r="G3920">
            <v>21.67</v>
          </cell>
        </row>
        <row r="3921">
          <cell r="A3921">
            <v>44822</v>
          </cell>
          <cell r="B3921">
            <v>36.840000000000003</v>
          </cell>
          <cell r="C3921">
            <v>36.54</v>
          </cell>
          <cell r="D3921">
            <v>41.72</v>
          </cell>
          <cell r="E3921">
            <v>24.22</v>
          </cell>
          <cell r="F3921">
            <v>27.55</v>
          </cell>
          <cell r="G3921">
            <v>21.67</v>
          </cell>
        </row>
        <row r="3922">
          <cell r="A3922">
            <v>44823</v>
          </cell>
          <cell r="B3922">
            <v>36.68</v>
          </cell>
          <cell r="C3922">
            <v>36.51</v>
          </cell>
          <cell r="D3922">
            <v>41.67</v>
          </cell>
          <cell r="E3922">
            <v>24.27</v>
          </cell>
          <cell r="F3922">
            <v>27.47</v>
          </cell>
          <cell r="G3922">
            <v>21.68</v>
          </cell>
        </row>
        <row r="3923">
          <cell r="A3923">
            <v>44824</v>
          </cell>
          <cell r="B3923">
            <v>36.74</v>
          </cell>
          <cell r="C3923">
            <v>36.659999999999997</v>
          </cell>
          <cell r="D3923">
            <v>41.76</v>
          </cell>
          <cell r="E3923">
            <v>24.3</v>
          </cell>
          <cell r="F3923">
            <v>27.53</v>
          </cell>
          <cell r="G3923">
            <v>21.58</v>
          </cell>
        </row>
        <row r="3924">
          <cell r="A3924">
            <v>44825</v>
          </cell>
          <cell r="B3924">
            <v>36.93</v>
          </cell>
          <cell r="C3924">
            <v>36.590000000000003</v>
          </cell>
          <cell r="D3924">
            <v>41.76</v>
          </cell>
          <cell r="E3924">
            <v>24.29</v>
          </cell>
          <cell r="F3924">
            <v>27.43</v>
          </cell>
          <cell r="G3924">
            <v>21.49</v>
          </cell>
        </row>
        <row r="3925">
          <cell r="A3925">
            <v>44826</v>
          </cell>
          <cell r="B3925">
            <v>37.18</v>
          </cell>
          <cell r="C3925">
            <v>36.64</v>
          </cell>
          <cell r="D3925">
            <v>41.92</v>
          </cell>
          <cell r="E3925">
            <v>24.42</v>
          </cell>
          <cell r="F3925">
            <v>27.61</v>
          </cell>
          <cell r="G3925">
            <v>21.63</v>
          </cell>
        </row>
        <row r="3926">
          <cell r="A3926">
            <v>44827</v>
          </cell>
          <cell r="B3926">
            <v>37.15</v>
          </cell>
          <cell r="C3926">
            <v>36.340000000000003</v>
          </cell>
          <cell r="D3926">
            <v>41.57</v>
          </cell>
          <cell r="E3926">
            <v>24.26</v>
          </cell>
          <cell r="F3926">
            <v>27.36</v>
          </cell>
          <cell r="G3926">
            <v>21.43</v>
          </cell>
        </row>
        <row r="3927">
          <cell r="A3927">
            <v>44828</v>
          </cell>
          <cell r="B3927">
            <v>37.15</v>
          </cell>
          <cell r="C3927">
            <v>36.340000000000003</v>
          </cell>
          <cell r="D3927">
            <v>41.57</v>
          </cell>
          <cell r="E3927">
            <v>24.26</v>
          </cell>
          <cell r="F3927">
            <v>27.36</v>
          </cell>
          <cell r="G3927">
            <v>21.43</v>
          </cell>
        </row>
        <row r="3928">
          <cell r="A3928">
            <v>44829</v>
          </cell>
          <cell r="B3928">
            <v>37.15</v>
          </cell>
          <cell r="C3928">
            <v>36.340000000000003</v>
          </cell>
          <cell r="D3928">
            <v>41.57</v>
          </cell>
          <cell r="E3928">
            <v>24.26</v>
          </cell>
          <cell r="F3928">
            <v>27.36</v>
          </cell>
          <cell r="G3928">
            <v>21.43</v>
          </cell>
        </row>
        <row r="3929">
          <cell r="A3929">
            <v>44830</v>
          </cell>
          <cell r="B3929">
            <v>37.6</v>
          </cell>
          <cell r="C3929">
            <v>36.08</v>
          </cell>
          <cell r="D3929">
            <v>39.520000000000003</v>
          </cell>
          <cell r="E3929">
            <v>24.16</v>
          </cell>
          <cell r="F3929">
            <v>27.46</v>
          </cell>
          <cell r="G3929">
            <v>21.27</v>
          </cell>
        </row>
        <row r="3930">
          <cell r="A3930">
            <v>44831</v>
          </cell>
          <cell r="B3930">
            <v>37.75</v>
          </cell>
          <cell r="C3930">
            <v>36.15</v>
          </cell>
          <cell r="D3930">
            <v>40.36</v>
          </cell>
          <cell r="E3930">
            <v>24.07</v>
          </cell>
          <cell r="F3930">
            <v>27.37</v>
          </cell>
          <cell r="G3930">
            <v>21.13</v>
          </cell>
        </row>
        <row r="3931">
          <cell r="A3931">
            <v>44832</v>
          </cell>
          <cell r="B3931">
            <v>37.92</v>
          </cell>
          <cell r="C3931">
            <v>36.07</v>
          </cell>
          <cell r="D3931">
            <v>40.26</v>
          </cell>
          <cell r="E3931">
            <v>23.94</v>
          </cell>
          <cell r="F3931">
            <v>27.39</v>
          </cell>
          <cell r="G3931">
            <v>21</v>
          </cell>
        </row>
        <row r="3932">
          <cell r="A3932">
            <v>44833</v>
          </cell>
          <cell r="B3932">
            <v>37.82</v>
          </cell>
          <cell r="C3932">
            <v>36.450000000000003</v>
          </cell>
          <cell r="D3932">
            <v>40.65</v>
          </cell>
          <cell r="E3932">
            <v>24.17</v>
          </cell>
          <cell r="F3932">
            <v>27.52</v>
          </cell>
          <cell r="G3932">
            <v>21.29</v>
          </cell>
        </row>
        <row r="3933">
          <cell r="A3933">
            <v>44834</v>
          </cell>
          <cell r="B3933">
            <v>37.86</v>
          </cell>
          <cell r="C3933">
            <v>36.979999999999997</v>
          </cell>
          <cell r="D3933">
            <v>42.03</v>
          </cell>
          <cell r="E3933">
            <v>24.21</v>
          </cell>
          <cell r="F3933">
            <v>27.47</v>
          </cell>
          <cell r="G3933">
            <v>21.4</v>
          </cell>
        </row>
        <row r="3934">
          <cell r="A3934">
            <v>44835</v>
          </cell>
          <cell r="B3934">
            <v>37.659999999999997</v>
          </cell>
          <cell r="C3934">
            <v>36.6</v>
          </cell>
          <cell r="D3934">
            <v>41.62</v>
          </cell>
          <cell r="E3934">
            <v>24.04</v>
          </cell>
          <cell r="F3934">
            <v>27.28</v>
          </cell>
          <cell r="G3934">
            <v>21.18</v>
          </cell>
        </row>
        <row r="3935">
          <cell r="A3935">
            <v>44836</v>
          </cell>
          <cell r="B3935">
            <v>37.659999999999997</v>
          </cell>
          <cell r="C3935">
            <v>36.6</v>
          </cell>
          <cell r="D3935">
            <v>41.62</v>
          </cell>
          <cell r="E3935">
            <v>24.04</v>
          </cell>
          <cell r="F3935">
            <v>27.28</v>
          </cell>
          <cell r="G3935">
            <v>21.18</v>
          </cell>
        </row>
        <row r="3936">
          <cell r="A3936">
            <v>44837</v>
          </cell>
          <cell r="B3936">
            <v>37.700000000000003</v>
          </cell>
          <cell r="C3936">
            <v>36.78</v>
          </cell>
          <cell r="D3936">
            <v>41.75</v>
          </cell>
          <cell r="E3936">
            <v>23.85</v>
          </cell>
          <cell r="F3936">
            <v>27.17</v>
          </cell>
          <cell r="G3936">
            <v>20.95</v>
          </cell>
        </row>
        <row r="3937">
          <cell r="A3937">
            <v>44838</v>
          </cell>
          <cell r="B3937">
            <v>37.81</v>
          </cell>
          <cell r="C3937">
            <v>36.909999999999997</v>
          </cell>
          <cell r="D3937">
            <v>42.52</v>
          </cell>
          <cell r="E3937">
            <v>24.16</v>
          </cell>
          <cell r="F3937">
            <v>27.51</v>
          </cell>
          <cell r="G3937">
            <v>21.29</v>
          </cell>
        </row>
        <row r="3938">
          <cell r="A3938">
            <v>44839</v>
          </cell>
          <cell r="B3938">
            <v>37.369999999999997</v>
          </cell>
          <cell r="C3938">
            <v>37.07</v>
          </cell>
          <cell r="D3938">
            <v>42.54</v>
          </cell>
          <cell r="E3938">
            <v>23.87</v>
          </cell>
          <cell r="F3938">
            <v>27.43</v>
          </cell>
          <cell r="G3938">
            <v>21.26</v>
          </cell>
        </row>
        <row r="3939">
          <cell r="A3939">
            <v>44840</v>
          </cell>
          <cell r="B3939">
            <v>37.28</v>
          </cell>
          <cell r="C3939">
            <v>36.75</v>
          </cell>
          <cell r="D3939">
            <v>42.08</v>
          </cell>
          <cell r="E3939">
            <v>23.87</v>
          </cell>
          <cell r="F3939">
            <v>27.22</v>
          </cell>
          <cell r="G3939">
            <v>21.23</v>
          </cell>
        </row>
        <row r="3940">
          <cell r="A3940">
            <v>44841</v>
          </cell>
          <cell r="B3940">
            <v>37.32</v>
          </cell>
          <cell r="C3940">
            <v>36.35</v>
          </cell>
          <cell r="D3940">
            <v>41.38</v>
          </cell>
          <cell r="E3940">
            <v>23.55</v>
          </cell>
          <cell r="F3940">
            <v>26.97</v>
          </cell>
          <cell r="G3940">
            <v>20.85</v>
          </cell>
        </row>
        <row r="3941">
          <cell r="A3941">
            <v>44842</v>
          </cell>
          <cell r="B3941">
            <v>37.25</v>
          </cell>
          <cell r="C3941">
            <v>36.299999999999997</v>
          </cell>
          <cell r="D3941">
            <v>41.43</v>
          </cell>
          <cell r="E3941">
            <v>23.51</v>
          </cell>
          <cell r="F3941">
            <v>26.95</v>
          </cell>
          <cell r="G3941">
            <v>20.78</v>
          </cell>
        </row>
        <row r="3942">
          <cell r="A3942">
            <v>44843</v>
          </cell>
          <cell r="B3942">
            <v>37.25</v>
          </cell>
          <cell r="C3942">
            <v>36.299999999999997</v>
          </cell>
          <cell r="D3942">
            <v>41.43</v>
          </cell>
          <cell r="E3942">
            <v>23.51</v>
          </cell>
          <cell r="F3942">
            <v>26.95</v>
          </cell>
          <cell r="G3942">
            <v>20.78</v>
          </cell>
        </row>
        <row r="3943">
          <cell r="A3943">
            <v>44844</v>
          </cell>
          <cell r="B3943">
            <v>37.6</v>
          </cell>
          <cell r="C3943">
            <v>36.43</v>
          </cell>
          <cell r="D3943">
            <v>41.49</v>
          </cell>
          <cell r="E3943">
            <v>23.56</v>
          </cell>
          <cell r="F3943">
            <v>27.18</v>
          </cell>
          <cell r="G3943">
            <v>20.85</v>
          </cell>
        </row>
        <row r="3944">
          <cell r="A3944">
            <v>44845</v>
          </cell>
          <cell r="B3944">
            <v>37.950000000000003</v>
          </cell>
          <cell r="C3944">
            <v>36.590000000000003</v>
          </cell>
          <cell r="D3944">
            <v>41.71</v>
          </cell>
          <cell r="E3944">
            <v>23.42</v>
          </cell>
          <cell r="F3944">
            <v>27.31</v>
          </cell>
          <cell r="G3944">
            <v>20.81</v>
          </cell>
        </row>
        <row r="3945">
          <cell r="A3945">
            <v>44846</v>
          </cell>
          <cell r="B3945">
            <v>38.03</v>
          </cell>
          <cell r="C3945">
            <v>36.64</v>
          </cell>
          <cell r="D3945">
            <v>41.38</v>
          </cell>
          <cell r="E3945">
            <v>23.35</v>
          </cell>
          <cell r="F3945">
            <v>27.32</v>
          </cell>
          <cell r="G3945">
            <v>20.9</v>
          </cell>
        </row>
        <row r="3946">
          <cell r="A3946">
            <v>44847</v>
          </cell>
          <cell r="B3946">
            <v>37.86</v>
          </cell>
          <cell r="C3946">
            <v>36.549999999999997</v>
          </cell>
          <cell r="D3946">
            <v>41.66</v>
          </cell>
          <cell r="E3946">
            <v>23.3</v>
          </cell>
          <cell r="F3946">
            <v>27.26</v>
          </cell>
          <cell r="G3946">
            <v>20.9</v>
          </cell>
        </row>
        <row r="3947">
          <cell r="A3947">
            <v>44848</v>
          </cell>
          <cell r="B3947">
            <v>37.86</v>
          </cell>
          <cell r="C3947">
            <v>36.549999999999997</v>
          </cell>
          <cell r="D3947">
            <v>41.66</v>
          </cell>
          <cell r="E3947">
            <v>23.3</v>
          </cell>
          <cell r="F3947">
            <v>27.26</v>
          </cell>
          <cell r="G3947">
            <v>20.9</v>
          </cell>
        </row>
        <row r="3948">
          <cell r="A3948">
            <v>44849</v>
          </cell>
          <cell r="B3948">
            <v>37.86</v>
          </cell>
          <cell r="C3948">
            <v>36.549999999999997</v>
          </cell>
          <cell r="D3948">
            <v>41.66</v>
          </cell>
          <cell r="E3948">
            <v>23.3</v>
          </cell>
          <cell r="F3948">
            <v>27.26</v>
          </cell>
          <cell r="G3948">
            <v>20.9</v>
          </cell>
        </row>
        <row r="3949">
          <cell r="A3949">
            <v>44850</v>
          </cell>
          <cell r="B3949">
            <v>37.86</v>
          </cell>
          <cell r="C3949">
            <v>36.549999999999997</v>
          </cell>
          <cell r="D3949">
            <v>41.66</v>
          </cell>
          <cell r="E3949">
            <v>23.3</v>
          </cell>
          <cell r="F3949">
            <v>27.26</v>
          </cell>
          <cell r="G3949">
            <v>20.9</v>
          </cell>
        </row>
        <row r="3950">
          <cell r="A3950">
            <v>44851</v>
          </cell>
          <cell r="B3950">
            <v>38.01</v>
          </cell>
          <cell r="C3950">
            <v>36.83</v>
          </cell>
          <cell r="D3950">
            <v>42.44</v>
          </cell>
          <cell r="E3950">
            <v>23.25</v>
          </cell>
          <cell r="F3950">
            <v>27.25</v>
          </cell>
          <cell r="G3950">
            <v>20.89</v>
          </cell>
        </row>
        <row r="3951">
          <cell r="A3951">
            <v>44852</v>
          </cell>
          <cell r="B3951">
            <v>37.909999999999997</v>
          </cell>
          <cell r="C3951">
            <v>37.090000000000003</v>
          </cell>
          <cell r="D3951">
            <v>42.77</v>
          </cell>
          <cell r="E3951">
            <v>23.48</v>
          </cell>
          <cell r="F3951">
            <v>27.43</v>
          </cell>
          <cell r="G3951">
            <v>21.18</v>
          </cell>
        </row>
        <row r="3952">
          <cell r="A3952">
            <v>44853</v>
          </cell>
          <cell r="B3952">
            <v>37.92</v>
          </cell>
          <cell r="C3952">
            <v>37.17</v>
          </cell>
          <cell r="D3952">
            <v>42.76</v>
          </cell>
          <cell r="E3952">
            <v>23.53</v>
          </cell>
          <cell r="F3952">
            <v>27.41</v>
          </cell>
          <cell r="G3952">
            <v>21.3</v>
          </cell>
        </row>
        <row r="3953">
          <cell r="A3953">
            <v>44854</v>
          </cell>
          <cell r="B3953">
            <v>38.29</v>
          </cell>
          <cell r="C3953">
            <v>37.15</v>
          </cell>
          <cell r="D3953">
            <v>42.65</v>
          </cell>
          <cell r="E3953">
            <v>23.53</v>
          </cell>
          <cell r="F3953">
            <v>27.58</v>
          </cell>
          <cell r="G3953">
            <v>21.34</v>
          </cell>
        </row>
        <row r="3954">
          <cell r="A3954">
            <v>44855</v>
          </cell>
          <cell r="B3954">
            <v>38.229999999999997</v>
          </cell>
          <cell r="C3954">
            <v>37.15</v>
          </cell>
          <cell r="D3954">
            <v>42.62</v>
          </cell>
          <cell r="E3954">
            <v>23.57</v>
          </cell>
          <cell r="F3954">
            <v>27.53</v>
          </cell>
          <cell r="G3954">
            <v>21.37</v>
          </cell>
        </row>
        <row r="3955">
          <cell r="A3955">
            <v>44856</v>
          </cell>
          <cell r="B3955">
            <v>38.22</v>
          </cell>
          <cell r="C3955">
            <v>37.1</v>
          </cell>
          <cell r="D3955">
            <v>42.34</v>
          </cell>
          <cell r="E3955">
            <v>23.46</v>
          </cell>
          <cell r="F3955">
            <v>27.45</v>
          </cell>
          <cell r="G3955">
            <v>21.26</v>
          </cell>
        </row>
        <row r="3956">
          <cell r="A3956">
            <v>44857</v>
          </cell>
          <cell r="B3956">
            <v>38.22</v>
          </cell>
          <cell r="C3956">
            <v>37.1</v>
          </cell>
          <cell r="D3956">
            <v>42.34</v>
          </cell>
          <cell r="E3956">
            <v>23.46</v>
          </cell>
          <cell r="F3956">
            <v>27.45</v>
          </cell>
          <cell r="G3956">
            <v>21.26</v>
          </cell>
        </row>
        <row r="3957">
          <cell r="A3957">
            <v>44858</v>
          </cell>
          <cell r="B3957">
            <v>38.22</v>
          </cell>
          <cell r="C3957">
            <v>37.1</v>
          </cell>
          <cell r="D3957">
            <v>42.34</v>
          </cell>
          <cell r="E3957">
            <v>23.46</v>
          </cell>
          <cell r="F3957">
            <v>27.45</v>
          </cell>
          <cell r="G3957">
            <v>21.26</v>
          </cell>
        </row>
        <row r="3958">
          <cell r="A3958">
            <v>44859</v>
          </cell>
          <cell r="B3958">
            <v>37.96</v>
          </cell>
          <cell r="C3958">
            <v>37.33</v>
          </cell>
          <cell r="D3958">
            <v>42.69</v>
          </cell>
          <cell r="E3958">
            <v>23.57</v>
          </cell>
          <cell r="F3958">
            <v>27.51</v>
          </cell>
          <cell r="G3958">
            <v>21.35</v>
          </cell>
        </row>
        <row r="3959">
          <cell r="A3959">
            <v>44860</v>
          </cell>
          <cell r="B3959">
            <v>37.94</v>
          </cell>
          <cell r="C3959">
            <v>37.54</v>
          </cell>
          <cell r="D3959">
            <v>43.18</v>
          </cell>
          <cell r="E3959">
            <v>23.83</v>
          </cell>
          <cell r="F3959">
            <v>27.67</v>
          </cell>
          <cell r="G3959">
            <v>21.51</v>
          </cell>
        </row>
        <row r="3960">
          <cell r="A3960">
            <v>44861</v>
          </cell>
          <cell r="B3960">
            <v>37.6</v>
          </cell>
          <cell r="C3960">
            <v>37.69</v>
          </cell>
          <cell r="D3960">
            <v>43.49</v>
          </cell>
          <cell r="E3960">
            <v>24</v>
          </cell>
          <cell r="F3960">
            <v>27.54</v>
          </cell>
          <cell r="G3960">
            <v>21.67</v>
          </cell>
        </row>
        <row r="3961">
          <cell r="A3961">
            <v>44862</v>
          </cell>
          <cell r="B3961">
            <v>37.590000000000003</v>
          </cell>
          <cell r="C3961">
            <v>37.340000000000003</v>
          </cell>
          <cell r="D3961">
            <v>43.31</v>
          </cell>
          <cell r="E3961">
            <v>23.9</v>
          </cell>
          <cell r="F3961">
            <v>27.56</v>
          </cell>
          <cell r="G3961">
            <v>21.67</v>
          </cell>
        </row>
        <row r="3962">
          <cell r="A3962">
            <v>44863</v>
          </cell>
          <cell r="B3962">
            <v>37.79</v>
          </cell>
          <cell r="C3962">
            <v>37.42</v>
          </cell>
          <cell r="D3962">
            <v>43.35</v>
          </cell>
          <cell r="E3962">
            <v>23.85</v>
          </cell>
          <cell r="F3962">
            <v>27.56</v>
          </cell>
          <cell r="G3962">
            <v>21.63</v>
          </cell>
        </row>
        <row r="3963">
          <cell r="A3963">
            <v>44864</v>
          </cell>
          <cell r="B3963">
            <v>37.79</v>
          </cell>
          <cell r="C3963">
            <v>37.42</v>
          </cell>
          <cell r="D3963">
            <v>43.35</v>
          </cell>
          <cell r="E3963">
            <v>23.85</v>
          </cell>
          <cell r="F3963">
            <v>27.56</v>
          </cell>
          <cell r="G3963">
            <v>21.63</v>
          </cell>
        </row>
        <row r="3964">
          <cell r="A3964">
            <v>44865</v>
          </cell>
          <cell r="B3964">
            <v>37.92</v>
          </cell>
          <cell r="C3964">
            <v>37.54</v>
          </cell>
          <cell r="D3964">
            <v>43.74</v>
          </cell>
          <cell r="E3964">
            <v>23.92</v>
          </cell>
          <cell r="F3964">
            <v>27.65</v>
          </cell>
          <cell r="G3964">
            <v>21.73</v>
          </cell>
        </row>
        <row r="3965">
          <cell r="A3965">
            <v>44866</v>
          </cell>
          <cell r="B3965">
            <v>37.86</v>
          </cell>
          <cell r="C3965">
            <v>37.24</v>
          </cell>
          <cell r="D3965">
            <v>43.24</v>
          </cell>
          <cell r="E3965">
            <v>23.85</v>
          </cell>
          <cell r="F3965">
            <v>27.62</v>
          </cell>
          <cell r="G3965">
            <v>21.78</v>
          </cell>
        </row>
        <row r="3966">
          <cell r="A3966">
            <v>44867</v>
          </cell>
          <cell r="B3966">
            <v>37.450000000000003</v>
          </cell>
          <cell r="C3966">
            <v>36.83</v>
          </cell>
          <cell r="D3966">
            <v>42.87</v>
          </cell>
          <cell r="E3966">
            <v>23.58</v>
          </cell>
          <cell r="F3966">
            <v>27.33</v>
          </cell>
          <cell r="G3966">
            <v>21.64</v>
          </cell>
        </row>
        <row r="3967">
          <cell r="A3967">
            <v>44868</v>
          </cell>
          <cell r="B3967">
            <v>37.619999999999997</v>
          </cell>
          <cell r="C3967">
            <v>36.78</v>
          </cell>
          <cell r="D3967">
            <v>42.67</v>
          </cell>
          <cell r="E3967">
            <v>23.5</v>
          </cell>
          <cell r="F3967">
            <v>27.27</v>
          </cell>
          <cell r="G3967">
            <v>21.64</v>
          </cell>
        </row>
        <row r="3968">
          <cell r="A3968">
            <v>44869</v>
          </cell>
          <cell r="B3968">
            <v>37.799999999999997</v>
          </cell>
          <cell r="C3968">
            <v>36.65</v>
          </cell>
          <cell r="D3968">
            <v>42.03</v>
          </cell>
          <cell r="E3968">
            <v>23.38</v>
          </cell>
          <cell r="F3968">
            <v>27.31</v>
          </cell>
          <cell r="G3968">
            <v>21.53</v>
          </cell>
        </row>
        <row r="3969">
          <cell r="A3969">
            <v>44870</v>
          </cell>
          <cell r="B3969">
            <v>37.42</v>
          </cell>
          <cell r="C3969">
            <v>36.39</v>
          </cell>
          <cell r="D3969">
            <v>41.76</v>
          </cell>
          <cell r="E3969">
            <v>23.39</v>
          </cell>
          <cell r="F3969">
            <v>27.23</v>
          </cell>
          <cell r="G3969">
            <v>21.5</v>
          </cell>
        </row>
        <row r="3970">
          <cell r="A3970">
            <v>44871</v>
          </cell>
          <cell r="B3970">
            <v>37.42</v>
          </cell>
          <cell r="C3970">
            <v>36.39</v>
          </cell>
          <cell r="D3970">
            <v>41.76</v>
          </cell>
          <cell r="E3970">
            <v>23.39</v>
          </cell>
          <cell r="F3970">
            <v>27.23</v>
          </cell>
          <cell r="G3970">
            <v>21.5</v>
          </cell>
        </row>
        <row r="3971">
          <cell r="A3971">
            <v>44872</v>
          </cell>
          <cell r="B3971">
            <v>37.33</v>
          </cell>
          <cell r="C3971">
            <v>36.82</v>
          </cell>
          <cell r="D3971">
            <v>41.98</v>
          </cell>
          <cell r="E3971">
            <v>23.53</v>
          </cell>
          <cell r="F3971">
            <v>27.38</v>
          </cell>
          <cell r="G3971">
            <v>21.66</v>
          </cell>
        </row>
        <row r="3972">
          <cell r="A3972">
            <v>44873</v>
          </cell>
          <cell r="B3972">
            <v>37.200000000000003</v>
          </cell>
          <cell r="C3972">
            <v>37.049999999999997</v>
          </cell>
          <cell r="D3972">
            <v>42.58</v>
          </cell>
          <cell r="E3972">
            <v>23.67</v>
          </cell>
          <cell r="F3972">
            <v>27.36</v>
          </cell>
          <cell r="G3972">
            <v>21.79</v>
          </cell>
        </row>
        <row r="3973">
          <cell r="A3973">
            <v>44874</v>
          </cell>
          <cell r="B3973">
            <v>36.74</v>
          </cell>
          <cell r="C3973">
            <v>36.79</v>
          </cell>
          <cell r="D3973">
            <v>42.15</v>
          </cell>
          <cell r="E3973">
            <v>23.46</v>
          </cell>
          <cell r="F3973">
            <v>27.14</v>
          </cell>
          <cell r="G3973">
            <v>21.56</v>
          </cell>
        </row>
        <row r="3974">
          <cell r="A3974">
            <v>44875</v>
          </cell>
          <cell r="B3974">
            <v>36.74</v>
          </cell>
          <cell r="C3974">
            <v>36.619999999999997</v>
          </cell>
          <cell r="D3974">
            <v>41.58</v>
          </cell>
          <cell r="E3974">
            <v>23.23</v>
          </cell>
          <cell r="F3974">
            <v>26.97</v>
          </cell>
          <cell r="G3974">
            <v>21.33</v>
          </cell>
        </row>
        <row r="3975">
          <cell r="A3975">
            <v>44876</v>
          </cell>
          <cell r="B3975">
            <v>35.99</v>
          </cell>
          <cell r="C3975">
            <v>36.450000000000003</v>
          </cell>
          <cell r="D3975">
            <v>41.75</v>
          </cell>
          <cell r="E3975">
            <v>23.37</v>
          </cell>
          <cell r="F3975">
            <v>26.79</v>
          </cell>
          <cell r="G3975">
            <v>21.32</v>
          </cell>
        </row>
        <row r="3976">
          <cell r="A3976">
            <v>44877</v>
          </cell>
          <cell r="B3976">
            <v>35.770000000000003</v>
          </cell>
          <cell r="C3976">
            <v>36.5</v>
          </cell>
          <cell r="D3976">
            <v>41.78</v>
          </cell>
          <cell r="E3976">
            <v>23.45</v>
          </cell>
          <cell r="F3976">
            <v>26.68</v>
          </cell>
          <cell r="G3976">
            <v>21.32</v>
          </cell>
        </row>
        <row r="3977">
          <cell r="A3977">
            <v>44878</v>
          </cell>
          <cell r="B3977">
            <v>35.770000000000003</v>
          </cell>
          <cell r="C3977">
            <v>36.5</v>
          </cell>
          <cell r="D3977">
            <v>41.78</v>
          </cell>
          <cell r="E3977">
            <v>23.45</v>
          </cell>
          <cell r="F3977">
            <v>26.68</v>
          </cell>
          <cell r="G3977">
            <v>21.32</v>
          </cell>
        </row>
        <row r="3978">
          <cell r="A3978">
            <v>44879</v>
          </cell>
          <cell r="B3978">
            <v>35.78</v>
          </cell>
          <cell r="C3978">
            <v>36.78</v>
          </cell>
          <cell r="D3978">
            <v>41.99</v>
          </cell>
          <cell r="E3978">
            <v>23.58</v>
          </cell>
          <cell r="F3978">
            <v>26.81</v>
          </cell>
          <cell r="G3978">
            <v>21.59</v>
          </cell>
        </row>
        <row r="3979">
          <cell r="A3979">
            <v>44880</v>
          </cell>
          <cell r="B3979">
            <v>35.54</v>
          </cell>
          <cell r="C3979">
            <v>36.5</v>
          </cell>
          <cell r="D3979">
            <v>41.56</v>
          </cell>
          <cell r="E3979">
            <v>23.42</v>
          </cell>
          <cell r="F3979">
            <v>26.5</v>
          </cell>
          <cell r="G3979">
            <v>21.4</v>
          </cell>
        </row>
        <row r="3980">
          <cell r="A3980">
            <v>44881</v>
          </cell>
          <cell r="B3980">
            <v>35.53</v>
          </cell>
          <cell r="C3980">
            <v>36.57</v>
          </cell>
          <cell r="D3980">
            <v>41.87</v>
          </cell>
          <cell r="E3980">
            <v>23.58</v>
          </cell>
          <cell r="F3980">
            <v>26.54</v>
          </cell>
          <cell r="G3980">
            <v>21.57</v>
          </cell>
        </row>
        <row r="3981">
          <cell r="A3981">
            <v>44882</v>
          </cell>
          <cell r="B3981">
            <v>35.729999999999997</v>
          </cell>
          <cell r="C3981">
            <v>36.869999999999997</v>
          </cell>
          <cell r="D3981">
            <v>42.23</v>
          </cell>
          <cell r="E3981">
            <v>23.64</v>
          </cell>
          <cell r="F3981">
            <v>26.57</v>
          </cell>
          <cell r="G3981">
            <v>21.64</v>
          </cell>
        </row>
        <row r="3982">
          <cell r="A3982">
            <v>44883</v>
          </cell>
          <cell r="B3982">
            <v>35.67</v>
          </cell>
          <cell r="C3982">
            <v>36.81</v>
          </cell>
          <cell r="D3982">
            <v>42.21</v>
          </cell>
          <cell r="E3982">
            <v>23.52</v>
          </cell>
          <cell r="F3982">
            <v>26.61</v>
          </cell>
          <cell r="G3982">
            <v>21.66</v>
          </cell>
        </row>
        <row r="3983">
          <cell r="A3983">
            <v>44884</v>
          </cell>
          <cell r="B3983">
            <v>35.61</v>
          </cell>
          <cell r="C3983">
            <v>36.770000000000003</v>
          </cell>
          <cell r="D3983">
            <v>42.27</v>
          </cell>
          <cell r="E3983">
            <v>23.53</v>
          </cell>
          <cell r="F3983">
            <v>26.53</v>
          </cell>
          <cell r="G3983">
            <v>21.72</v>
          </cell>
        </row>
        <row r="3984">
          <cell r="A3984">
            <v>44885</v>
          </cell>
          <cell r="B3984">
            <v>35.61</v>
          </cell>
          <cell r="C3984">
            <v>36.770000000000003</v>
          </cell>
          <cell r="D3984">
            <v>42.27</v>
          </cell>
          <cell r="E3984">
            <v>23.53</v>
          </cell>
          <cell r="F3984">
            <v>26.53</v>
          </cell>
          <cell r="G3984">
            <v>21.72</v>
          </cell>
        </row>
        <row r="3985">
          <cell r="A3985">
            <v>44886</v>
          </cell>
          <cell r="B3985">
            <v>35.86</v>
          </cell>
          <cell r="C3985">
            <v>36.75</v>
          </cell>
          <cell r="D3985">
            <v>42.27</v>
          </cell>
          <cell r="E3985">
            <v>23.48</v>
          </cell>
          <cell r="F3985">
            <v>26.55</v>
          </cell>
          <cell r="G3985">
            <v>21.75</v>
          </cell>
        </row>
        <row r="3986">
          <cell r="A3986">
            <v>44887</v>
          </cell>
          <cell r="B3986">
            <v>36.049999999999997</v>
          </cell>
          <cell r="C3986">
            <v>36.79</v>
          </cell>
          <cell r="D3986">
            <v>42.49</v>
          </cell>
          <cell r="E3986">
            <v>23.46</v>
          </cell>
          <cell r="F3986">
            <v>26.65</v>
          </cell>
          <cell r="G3986">
            <v>21.77</v>
          </cell>
        </row>
        <row r="3987">
          <cell r="A3987">
            <v>44888</v>
          </cell>
          <cell r="B3987">
            <v>36</v>
          </cell>
          <cell r="C3987">
            <v>36.89</v>
          </cell>
          <cell r="D3987">
            <v>42.53</v>
          </cell>
          <cell r="E3987">
            <v>23.51</v>
          </cell>
          <cell r="F3987">
            <v>26.72</v>
          </cell>
          <cell r="G3987">
            <v>21.88</v>
          </cell>
        </row>
        <row r="3988">
          <cell r="A3988">
            <v>44889</v>
          </cell>
          <cell r="B3988">
            <v>35.880000000000003</v>
          </cell>
          <cell r="C3988">
            <v>37.19</v>
          </cell>
          <cell r="D3988">
            <v>43.12</v>
          </cell>
          <cell r="E3988">
            <v>23.83</v>
          </cell>
          <cell r="F3988">
            <v>26.7</v>
          </cell>
          <cell r="G3988">
            <v>22.18</v>
          </cell>
        </row>
        <row r="3989">
          <cell r="A3989">
            <v>44890</v>
          </cell>
          <cell r="B3989">
            <v>35.590000000000003</v>
          </cell>
          <cell r="C3989">
            <v>36.869999999999997</v>
          </cell>
          <cell r="D3989">
            <v>42.87</v>
          </cell>
          <cell r="E3989">
            <v>23.67</v>
          </cell>
          <cell r="F3989">
            <v>26.49</v>
          </cell>
          <cell r="G3989">
            <v>21.99</v>
          </cell>
        </row>
        <row r="3990">
          <cell r="A3990">
            <v>44891</v>
          </cell>
          <cell r="B3990">
            <v>35.65</v>
          </cell>
          <cell r="C3990">
            <v>36.950000000000003</v>
          </cell>
          <cell r="D3990">
            <v>42.95</v>
          </cell>
          <cell r="E3990">
            <v>23.68</v>
          </cell>
          <cell r="F3990">
            <v>26.52</v>
          </cell>
          <cell r="G3990">
            <v>21.99</v>
          </cell>
        </row>
        <row r="3991">
          <cell r="A3991">
            <v>44892</v>
          </cell>
          <cell r="B3991">
            <v>35.65</v>
          </cell>
          <cell r="C3991">
            <v>36.950000000000003</v>
          </cell>
          <cell r="D3991">
            <v>42.95</v>
          </cell>
          <cell r="E3991">
            <v>23.68</v>
          </cell>
          <cell r="F3991">
            <v>26.52</v>
          </cell>
          <cell r="G3991">
            <v>21.99</v>
          </cell>
        </row>
        <row r="3992">
          <cell r="A3992">
            <v>44893</v>
          </cell>
          <cell r="B3992">
            <v>35.93</v>
          </cell>
          <cell r="C3992">
            <v>36.97</v>
          </cell>
          <cell r="D3992">
            <v>43</v>
          </cell>
          <cell r="E3992">
            <v>23.59</v>
          </cell>
          <cell r="F3992">
            <v>26.49</v>
          </cell>
          <cell r="G3992">
            <v>21.99</v>
          </cell>
        </row>
        <row r="3993">
          <cell r="A3993">
            <v>44894</v>
          </cell>
          <cell r="B3993">
            <v>35.619999999999997</v>
          </cell>
          <cell r="C3993">
            <v>36.67</v>
          </cell>
          <cell r="D3993">
            <v>42.42</v>
          </cell>
          <cell r="E3993">
            <v>23.32</v>
          </cell>
          <cell r="F3993">
            <v>26.24</v>
          </cell>
          <cell r="G3993">
            <v>21.71</v>
          </cell>
        </row>
        <row r="3994">
          <cell r="A3994">
            <v>44895</v>
          </cell>
          <cell r="B3994">
            <v>35.24</v>
          </cell>
          <cell r="C3994">
            <v>36.270000000000003</v>
          </cell>
          <cell r="D3994">
            <v>41.99</v>
          </cell>
          <cell r="E3994">
            <v>23.21</v>
          </cell>
          <cell r="F3994">
            <v>25.77</v>
          </cell>
          <cell r="G3994">
            <v>21.62</v>
          </cell>
        </row>
        <row r="3995">
          <cell r="A3995">
            <v>44896</v>
          </cell>
          <cell r="B3995">
            <v>34.93</v>
          </cell>
          <cell r="C3995">
            <v>36.25</v>
          </cell>
          <cell r="D3995">
            <v>42.02</v>
          </cell>
          <cell r="E3995">
            <v>23.4</v>
          </cell>
          <cell r="F3995">
            <v>25.85</v>
          </cell>
          <cell r="G3995">
            <v>21.81</v>
          </cell>
        </row>
        <row r="3996">
          <cell r="A3996">
            <v>44897</v>
          </cell>
          <cell r="B3996">
            <v>34.630000000000003</v>
          </cell>
          <cell r="C3996">
            <v>36.22</v>
          </cell>
          <cell r="D3996">
            <v>42.18</v>
          </cell>
          <cell r="E3996">
            <v>23.19</v>
          </cell>
          <cell r="F3996">
            <v>25.58</v>
          </cell>
          <cell r="G3996">
            <v>21.79</v>
          </cell>
        </row>
        <row r="3997">
          <cell r="A3997">
            <v>44898</v>
          </cell>
          <cell r="B3997">
            <v>34.58</v>
          </cell>
          <cell r="C3997">
            <v>36.26</v>
          </cell>
          <cell r="D3997">
            <v>42.27</v>
          </cell>
          <cell r="E3997">
            <v>23.24</v>
          </cell>
          <cell r="F3997">
            <v>25.56</v>
          </cell>
          <cell r="G3997">
            <v>21.89</v>
          </cell>
        </row>
        <row r="3998">
          <cell r="A3998">
            <v>44899</v>
          </cell>
          <cell r="B3998">
            <v>34.58</v>
          </cell>
          <cell r="C3998">
            <v>36.26</v>
          </cell>
          <cell r="D3998">
            <v>42.27</v>
          </cell>
          <cell r="E3998">
            <v>23.24</v>
          </cell>
          <cell r="F3998">
            <v>25.56</v>
          </cell>
          <cell r="G3998">
            <v>21.89</v>
          </cell>
        </row>
        <row r="3999">
          <cell r="A3999">
            <v>44900</v>
          </cell>
          <cell r="B3999">
            <v>34.58</v>
          </cell>
          <cell r="C3999">
            <v>36.26</v>
          </cell>
          <cell r="D3999">
            <v>42.27</v>
          </cell>
          <cell r="E3999">
            <v>23.24</v>
          </cell>
          <cell r="F3999">
            <v>25.56</v>
          </cell>
          <cell r="G3999">
            <v>21.89</v>
          </cell>
        </row>
        <row r="4000">
          <cell r="A4000">
            <v>44901</v>
          </cell>
          <cell r="B4000">
            <v>34.83</v>
          </cell>
          <cell r="C4000">
            <v>36.43</v>
          </cell>
          <cell r="D4000">
            <v>42.31</v>
          </cell>
          <cell r="E4000">
            <v>23.03</v>
          </cell>
          <cell r="F4000">
            <v>25.47</v>
          </cell>
          <cell r="G4000">
            <v>21.82</v>
          </cell>
        </row>
        <row r="4001">
          <cell r="A4001">
            <v>44902</v>
          </cell>
          <cell r="B4001">
            <v>35.01</v>
          </cell>
          <cell r="C4001">
            <v>36.42</v>
          </cell>
          <cell r="D4001">
            <v>42.22</v>
          </cell>
          <cell r="E4001">
            <v>23.04</v>
          </cell>
          <cell r="F4001">
            <v>25.45</v>
          </cell>
          <cell r="G4001">
            <v>21.84</v>
          </cell>
        </row>
        <row r="4002">
          <cell r="A4002">
            <v>44903</v>
          </cell>
          <cell r="B4002">
            <v>34.71</v>
          </cell>
          <cell r="C4002">
            <v>36.26</v>
          </cell>
          <cell r="D4002">
            <v>42.07</v>
          </cell>
          <cell r="E4002">
            <v>22.88</v>
          </cell>
          <cell r="F4002">
            <v>25.18</v>
          </cell>
          <cell r="G4002">
            <v>21.71</v>
          </cell>
        </row>
        <row r="4003">
          <cell r="A4003">
            <v>44904</v>
          </cell>
          <cell r="B4003">
            <v>34.54</v>
          </cell>
          <cell r="C4003">
            <v>36.35</v>
          </cell>
          <cell r="D4003">
            <v>42.17</v>
          </cell>
          <cell r="E4003">
            <v>23.08</v>
          </cell>
          <cell r="F4003">
            <v>25.25</v>
          </cell>
          <cell r="G4003">
            <v>21.84</v>
          </cell>
        </row>
        <row r="4004">
          <cell r="A4004">
            <v>44905</v>
          </cell>
          <cell r="B4004">
            <v>34.64</v>
          </cell>
          <cell r="C4004">
            <v>36.42</v>
          </cell>
          <cell r="D4004">
            <v>42.17</v>
          </cell>
          <cell r="E4004">
            <v>23.03</v>
          </cell>
          <cell r="F4004">
            <v>25.21</v>
          </cell>
          <cell r="G4004">
            <v>21.82</v>
          </cell>
        </row>
        <row r="4005">
          <cell r="A4005">
            <v>44906</v>
          </cell>
          <cell r="B4005">
            <v>34.64</v>
          </cell>
          <cell r="C4005">
            <v>36.42</v>
          </cell>
          <cell r="D4005">
            <v>42.17</v>
          </cell>
          <cell r="E4005">
            <v>23.03</v>
          </cell>
          <cell r="F4005">
            <v>25.21</v>
          </cell>
          <cell r="G4005">
            <v>21.82</v>
          </cell>
        </row>
        <row r="4006">
          <cell r="A4006">
            <v>44907</v>
          </cell>
          <cell r="B4006">
            <v>34.64</v>
          </cell>
          <cell r="C4006">
            <v>36.42</v>
          </cell>
          <cell r="D4006">
            <v>42.17</v>
          </cell>
          <cell r="E4006">
            <v>23.03</v>
          </cell>
          <cell r="F4006">
            <v>25.21</v>
          </cell>
          <cell r="G4006">
            <v>21.82</v>
          </cell>
        </row>
        <row r="4007">
          <cell r="A4007">
            <v>44908</v>
          </cell>
          <cell r="B4007">
            <v>34.619999999999997</v>
          </cell>
          <cell r="C4007">
            <v>36.32</v>
          </cell>
          <cell r="D4007">
            <v>42.27</v>
          </cell>
          <cell r="E4007">
            <v>23.02</v>
          </cell>
          <cell r="F4007">
            <v>25.21</v>
          </cell>
          <cell r="G4007">
            <v>21.87</v>
          </cell>
        </row>
        <row r="4008">
          <cell r="A4008">
            <v>44909</v>
          </cell>
          <cell r="B4008">
            <v>34.47</v>
          </cell>
          <cell r="C4008">
            <v>36.46</v>
          </cell>
          <cell r="D4008">
            <v>42.33</v>
          </cell>
          <cell r="E4008">
            <v>23.16</v>
          </cell>
          <cell r="F4008">
            <v>25.27</v>
          </cell>
          <cell r="G4008">
            <v>21.95</v>
          </cell>
        </row>
        <row r="4009">
          <cell r="A4009">
            <v>44910</v>
          </cell>
          <cell r="B4009">
            <v>34.5</v>
          </cell>
          <cell r="C4009">
            <v>36.61</v>
          </cell>
          <cell r="D4009">
            <v>42.56</v>
          </cell>
          <cell r="E4009">
            <v>23.28</v>
          </cell>
          <cell r="F4009">
            <v>25.26</v>
          </cell>
          <cell r="G4009">
            <v>21.98</v>
          </cell>
        </row>
        <row r="4010">
          <cell r="A4010">
            <v>44911</v>
          </cell>
          <cell r="B4010">
            <v>34.950000000000003</v>
          </cell>
          <cell r="C4010">
            <v>37.020000000000003</v>
          </cell>
          <cell r="D4010">
            <v>42.43</v>
          </cell>
          <cell r="E4010">
            <v>23.07</v>
          </cell>
          <cell r="F4010">
            <v>25.44</v>
          </cell>
          <cell r="G4010">
            <v>21.93</v>
          </cell>
        </row>
        <row r="4011">
          <cell r="A4011">
            <v>44912</v>
          </cell>
          <cell r="B4011">
            <v>34.83</v>
          </cell>
          <cell r="C4011">
            <v>36.78</v>
          </cell>
          <cell r="D4011">
            <v>42.01</v>
          </cell>
          <cell r="E4011">
            <v>22.88</v>
          </cell>
          <cell r="F4011">
            <v>25.29</v>
          </cell>
          <cell r="G4011">
            <v>21.83</v>
          </cell>
        </row>
        <row r="4012">
          <cell r="A4012">
            <v>44913</v>
          </cell>
          <cell r="B4012">
            <v>34.83</v>
          </cell>
          <cell r="C4012">
            <v>36.78</v>
          </cell>
          <cell r="D4012">
            <v>42.01</v>
          </cell>
          <cell r="E4012">
            <v>22.88</v>
          </cell>
          <cell r="F4012">
            <v>25.29</v>
          </cell>
          <cell r="G4012">
            <v>21.83</v>
          </cell>
        </row>
        <row r="4013">
          <cell r="A4013">
            <v>44914</v>
          </cell>
          <cell r="B4013">
            <v>34.630000000000003</v>
          </cell>
          <cell r="C4013">
            <v>36.51</v>
          </cell>
          <cell r="D4013">
            <v>41.95</v>
          </cell>
          <cell r="E4013">
            <v>22.86</v>
          </cell>
          <cell r="F4013">
            <v>25.18</v>
          </cell>
          <cell r="G4013">
            <v>21.86</v>
          </cell>
        </row>
        <row r="4014">
          <cell r="A4014">
            <v>44915</v>
          </cell>
          <cell r="B4014">
            <v>34.770000000000003</v>
          </cell>
          <cell r="C4014">
            <v>36.67</v>
          </cell>
          <cell r="D4014">
            <v>42.01</v>
          </cell>
          <cell r="E4014">
            <v>22.88</v>
          </cell>
          <cell r="F4014">
            <v>25.3</v>
          </cell>
          <cell r="G4014">
            <v>21.77</v>
          </cell>
        </row>
        <row r="4015">
          <cell r="A4015">
            <v>44916</v>
          </cell>
          <cell r="B4015">
            <v>34.56</v>
          </cell>
          <cell r="C4015">
            <v>36.520000000000003</v>
          </cell>
          <cell r="D4015">
            <v>41.89</v>
          </cell>
          <cell r="E4015">
            <v>22.74</v>
          </cell>
          <cell r="F4015">
            <v>25.22</v>
          </cell>
          <cell r="G4015">
            <v>21.64</v>
          </cell>
        </row>
        <row r="4016">
          <cell r="A4016">
            <v>44917</v>
          </cell>
          <cell r="B4016">
            <v>34.51</v>
          </cell>
          <cell r="C4016">
            <v>36.479999999999997</v>
          </cell>
          <cell r="D4016">
            <v>41.57</v>
          </cell>
          <cell r="E4016">
            <v>22.85</v>
          </cell>
          <cell r="F4016">
            <v>25.19</v>
          </cell>
          <cell r="G4016">
            <v>21.5</v>
          </cell>
        </row>
        <row r="4017">
          <cell r="A4017">
            <v>44918</v>
          </cell>
          <cell r="B4017">
            <v>34.729999999999997</v>
          </cell>
          <cell r="C4017">
            <v>36.619999999999997</v>
          </cell>
          <cell r="D4017">
            <v>41.57</v>
          </cell>
          <cell r="E4017">
            <v>22.77</v>
          </cell>
          <cell r="F4017">
            <v>25.26</v>
          </cell>
          <cell r="G4017">
            <v>21.43</v>
          </cell>
        </row>
        <row r="4018">
          <cell r="A4018">
            <v>44919</v>
          </cell>
          <cell r="B4018">
            <v>34.630000000000003</v>
          </cell>
          <cell r="C4018">
            <v>36.51</v>
          </cell>
          <cell r="D4018">
            <v>41.53</v>
          </cell>
          <cell r="E4018">
            <v>22.79</v>
          </cell>
          <cell r="F4018">
            <v>25.25</v>
          </cell>
          <cell r="G4018">
            <v>21.47</v>
          </cell>
        </row>
        <row r="4019">
          <cell r="A4019">
            <v>44920</v>
          </cell>
          <cell r="B4019">
            <v>34.630000000000003</v>
          </cell>
          <cell r="C4019">
            <v>36.51</v>
          </cell>
          <cell r="D4019">
            <v>41.53</v>
          </cell>
          <cell r="E4019">
            <v>22.79</v>
          </cell>
          <cell r="F4019">
            <v>25.25</v>
          </cell>
          <cell r="G4019">
            <v>21.47</v>
          </cell>
        </row>
        <row r="4020">
          <cell r="A4020">
            <v>44921</v>
          </cell>
          <cell r="B4020">
            <v>34.549999999999997</v>
          </cell>
          <cell r="C4020">
            <v>36.479999999999997</v>
          </cell>
          <cell r="D4020">
            <v>41.46</v>
          </cell>
          <cell r="E4020">
            <v>22.74</v>
          </cell>
          <cell r="F4020">
            <v>25.18</v>
          </cell>
          <cell r="G4020">
            <v>21.36</v>
          </cell>
        </row>
        <row r="4021">
          <cell r="A4021">
            <v>44922</v>
          </cell>
          <cell r="B4021">
            <v>34.47</v>
          </cell>
          <cell r="C4021">
            <v>36.49</v>
          </cell>
          <cell r="D4021">
            <v>41.41</v>
          </cell>
          <cell r="E4021">
            <v>22.86</v>
          </cell>
          <cell r="F4021">
            <v>25.23</v>
          </cell>
          <cell r="G4021">
            <v>21.43</v>
          </cell>
        </row>
        <row r="4022">
          <cell r="A4022">
            <v>44923</v>
          </cell>
          <cell r="B4022">
            <v>34.47</v>
          </cell>
          <cell r="C4022">
            <v>36.479999999999997</v>
          </cell>
          <cell r="D4022">
            <v>41.21</v>
          </cell>
          <cell r="E4022">
            <v>22.82</v>
          </cell>
          <cell r="F4022">
            <v>25.28</v>
          </cell>
          <cell r="G4022">
            <v>21.35</v>
          </cell>
        </row>
        <row r="4023">
          <cell r="A4023">
            <v>44924</v>
          </cell>
          <cell r="B4023">
            <v>34.25</v>
          </cell>
          <cell r="C4023">
            <v>36.31</v>
          </cell>
          <cell r="D4023">
            <v>41.01</v>
          </cell>
          <cell r="E4023">
            <v>22.83</v>
          </cell>
          <cell r="F4023">
            <v>25</v>
          </cell>
          <cell r="G4023">
            <v>21.32</v>
          </cell>
        </row>
        <row r="4024">
          <cell r="A4024">
            <v>44925</v>
          </cell>
          <cell r="B4024">
            <v>34.25</v>
          </cell>
          <cell r="C4024">
            <v>36.31</v>
          </cell>
          <cell r="D4024">
            <v>41.01</v>
          </cell>
          <cell r="E4024">
            <v>22.83</v>
          </cell>
          <cell r="F4024">
            <v>25</v>
          </cell>
          <cell r="G4024">
            <v>21.32</v>
          </cell>
        </row>
        <row r="4025">
          <cell r="A4025">
            <v>44926</v>
          </cell>
          <cell r="B4025">
            <v>34.25</v>
          </cell>
          <cell r="C4025">
            <v>36.31</v>
          </cell>
          <cell r="D4025">
            <v>41.01</v>
          </cell>
          <cell r="E4025">
            <v>22.83</v>
          </cell>
          <cell r="F4025">
            <v>25</v>
          </cell>
          <cell r="G4025">
            <v>21.32</v>
          </cell>
        </row>
        <row r="4026">
          <cell r="A4026">
            <v>44927</v>
          </cell>
          <cell r="B4026">
            <v>34.25</v>
          </cell>
          <cell r="C4026">
            <v>36.31</v>
          </cell>
          <cell r="D4026">
            <v>41.01</v>
          </cell>
          <cell r="E4026">
            <v>22.83</v>
          </cell>
          <cell r="F4026">
            <v>25</v>
          </cell>
          <cell r="G4026">
            <v>21.32</v>
          </cell>
        </row>
        <row r="4027">
          <cell r="A4027">
            <v>44928</v>
          </cell>
          <cell r="B4027">
            <v>34.25</v>
          </cell>
          <cell r="C4027">
            <v>36.31</v>
          </cell>
          <cell r="D4027">
            <v>41.01</v>
          </cell>
          <cell r="E4027">
            <v>22.83</v>
          </cell>
          <cell r="F4027">
            <v>25</v>
          </cell>
          <cell r="G4027">
            <v>21.32</v>
          </cell>
        </row>
        <row r="4028">
          <cell r="A4028">
            <v>44929</v>
          </cell>
          <cell r="B4028">
            <v>34.25</v>
          </cell>
          <cell r="C4028">
            <v>36.31</v>
          </cell>
          <cell r="D4028">
            <v>41.01</v>
          </cell>
          <cell r="E4028">
            <v>22.83</v>
          </cell>
          <cell r="F4028">
            <v>25</v>
          </cell>
          <cell r="G4028">
            <v>21.32</v>
          </cell>
        </row>
        <row r="4029">
          <cell r="A4029">
            <v>44930</v>
          </cell>
          <cell r="B4029">
            <v>34.200000000000003</v>
          </cell>
          <cell r="C4029">
            <v>35.93</v>
          </cell>
          <cell r="D4029">
            <v>40.770000000000003</v>
          </cell>
          <cell r="E4029">
            <v>22.71</v>
          </cell>
          <cell r="F4029">
            <v>24.86</v>
          </cell>
          <cell r="G4029">
            <v>21.15</v>
          </cell>
        </row>
        <row r="4030">
          <cell r="A4030">
            <v>44931</v>
          </cell>
          <cell r="B4030">
            <v>33.71</v>
          </cell>
          <cell r="C4030">
            <v>35.619999999999997</v>
          </cell>
          <cell r="D4030">
            <v>40.450000000000003</v>
          </cell>
          <cell r="E4030">
            <v>22.66</v>
          </cell>
          <cell r="F4030">
            <v>24.8</v>
          </cell>
          <cell r="G4030">
            <v>20.97</v>
          </cell>
        </row>
        <row r="4031">
          <cell r="A4031">
            <v>44932</v>
          </cell>
          <cell r="B4031">
            <v>33.94</v>
          </cell>
          <cell r="C4031">
            <v>35.53</v>
          </cell>
          <cell r="D4031">
            <v>40.229999999999997</v>
          </cell>
          <cell r="E4031">
            <v>22.56</v>
          </cell>
          <cell r="F4031">
            <v>24.85</v>
          </cell>
          <cell r="G4031">
            <v>20.89</v>
          </cell>
        </row>
        <row r="4032">
          <cell r="A4032">
            <v>44933</v>
          </cell>
          <cell r="B4032">
            <v>33.89</v>
          </cell>
          <cell r="C4032">
            <v>35.450000000000003</v>
          </cell>
          <cell r="D4032">
            <v>40.14</v>
          </cell>
          <cell r="E4032">
            <v>22.52</v>
          </cell>
          <cell r="F4032">
            <v>24.77</v>
          </cell>
          <cell r="G4032">
            <v>20.85</v>
          </cell>
        </row>
        <row r="4033">
          <cell r="A4033">
            <v>44934</v>
          </cell>
          <cell r="B4033">
            <v>33.89</v>
          </cell>
          <cell r="C4033">
            <v>35.450000000000003</v>
          </cell>
          <cell r="D4033">
            <v>40.14</v>
          </cell>
          <cell r="E4033">
            <v>22.52</v>
          </cell>
          <cell r="F4033">
            <v>24.77</v>
          </cell>
          <cell r="G4033">
            <v>20.85</v>
          </cell>
        </row>
        <row r="4034">
          <cell r="A4034">
            <v>44935</v>
          </cell>
          <cell r="B4034">
            <v>33.46</v>
          </cell>
          <cell r="C4034">
            <v>35.49</v>
          </cell>
          <cell r="D4034">
            <v>40.270000000000003</v>
          </cell>
          <cell r="E4034">
            <v>22.68</v>
          </cell>
          <cell r="F4034">
            <v>24.72</v>
          </cell>
          <cell r="G4034">
            <v>20.99</v>
          </cell>
        </row>
        <row r="4035">
          <cell r="A4035">
            <v>44936</v>
          </cell>
          <cell r="B4035">
            <v>33.24</v>
          </cell>
          <cell r="C4035">
            <v>35.49</v>
          </cell>
          <cell r="D4035">
            <v>40.26</v>
          </cell>
          <cell r="E4035">
            <v>22.63</v>
          </cell>
          <cell r="F4035">
            <v>24.65</v>
          </cell>
          <cell r="G4035">
            <v>20.94</v>
          </cell>
        </row>
        <row r="4036">
          <cell r="A4036">
            <v>44937</v>
          </cell>
          <cell r="B4036">
            <v>33.450000000000003</v>
          </cell>
          <cell r="C4036">
            <v>35.700000000000003</v>
          </cell>
          <cell r="D4036">
            <v>40.4</v>
          </cell>
          <cell r="E4036">
            <v>22.66</v>
          </cell>
          <cell r="F4036">
            <v>24.7</v>
          </cell>
          <cell r="G4036">
            <v>21.03</v>
          </cell>
        </row>
        <row r="4037">
          <cell r="A4037">
            <v>44938</v>
          </cell>
          <cell r="B4037">
            <v>33.19</v>
          </cell>
          <cell r="C4037">
            <v>35.54</v>
          </cell>
          <cell r="D4037">
            <v>40.15</v>
          </cell>
          <cell r="E4037">
            <v>22.58</v>
          </cell>
          <cell r="F4037">
            <v>24.53</v>
          </cell>
          <cell r="G4037">
            <v>20.89</v>
          </cell>
        </row>
        <row r="4038">
          <cell r="A4038">
            <v>44939</v>
          </cell>
          <cell r="B4038">
            <v>32.99</v>
          </cell>
          <cell r="C4038">
            <v>35.61</v>
          </cell>
          <cell r="D4038">
            <v>40.049999999999997</v>
          </cell>
          <cell r="E4038">
            <v>22.6</v>
          </cell>
          <cell r="F4038">
            <v>24.45</v>
          </cell>
          <cell r="G4038">
            <v>20.77</v>
          </cell>
        </row>
        <row r="4039">
          <cell r="A4039">
            <v>44940</v>
          </cell>
          <cell r="B4039">
            <v>32.82</v>
          </cell>
          <cell r="C4039">
            <v>35.450000000000003</v>
          </cell>
          <cell r="D4039">
            <v>39.909999999999997</v>
          </cell>
          <cell r="E4039">
            <v>22.55</v>
          </cell>
          <cell r="F4039">
            <v>24.43</v>
          </cell>
          <cell r="G4039">
            <v>20.73</v>
          </cell>
        </row>
        <row r="4040">
          <cell r="A4040">
            <v>44941</v>
          </cell>
          <cell r="B4040">
            <v>32.82</v>
          </cell>
          <cell r="C4040">
            <v>35.450000000000003</v>
          </cell>
          <cell r="D4040">
            <v>39.909999999999997</v>
          </cell>
          <cell r="E4040">
            <v>22.55</v>
          </cell>
          <cell r="F4040">
            <v>24.43</v>
          </cell>
          <cell r="G4040">
            <v>20.73</v>
          </cell>
        </row>
        <row r="4041">
          <cell r="A4041">
            <v>44942</v>
          </cell>
          <cell r="B4041">
            <v>32.69</v>
          </cell>
          <cell r="C4041">
            <v>35.270000000000003</v>
          </cell>
          <cell r="D4041">
            <v>39.82</v>
          </cell>
          <cell r="E4041">
            <v>22.47</v>
          </cell>
          <cell r="F4041">
            <v>24.25</v>
          </cell>
          <cell r="G4041">
            <v>20.67</v>
          </cell>
        </row>
        <row r="4042">
          <cell r="A4042">
            <v>44943</v>
          </cell>
          <cell r="B4042">
            <v>32.99</v>
          </cell>
          <cell r="C4042">
            <v>35.51</v>
          </cell>
          <cell r="D4042">
            <v>39.99</v>
          </cell>
          <cell r="E4042">
            <v>22.62</v>
          </cell>
          <cell r="F4042">
            <v>24.42</v>
          </cell>
          <cell r="G4042">
            <v>20.81</v>
          </cell>
        </row>
        <row r="4043">
          <cell r="A4043">
            <v>44944</v>
          </cell>
          <cell r="B4043">
            <v>32.96</v>
          </cell>
          <cell r="C4043">
            <v>35.369999999999997</v>
          </cell>
          <cell r="D4043">
            <v>40.229999999999997</v>
          </cell>
          <cell r="E4043">
            <v>22.64</v>
          </cell>
          <cell r="F4043">
            <v>24.42</v>
          </cell>
          <cell r="G4043">
            <v>20.95</v>
          </cell>
        </row>
        <row r="4044">
          <cell r="A4044">
            <v>44945</v>
          </cell>
          <cell r="B4044">
            <v>32.9</v>
          </cell>
          <cell r="C4044">
            <v>35.31</v>
          </cell>
          <cell r="D4044">
            <v>40.32</v>
          </cell>
          <cell r="E4044">
            <v>22.37</v>
          </cell>
          <cell r="F4044">
            <v>24.17</v>
          </cell>
          <cell r="G4044">
            <v>20.88</v>
          </cell>
        </row>
        <row r="4045">
          <cell r="A4045">
            <v>44946</v>
          </cell>
          <cell r="B4045">
            <v>32.68</v>
          </cell>
          <cell r="C4045">
            <v>35.24</v>
          </cell>
          <cell r="D4045">
            <v>40.28</v>
          </cell>
          <cell r="E4045">
            <v>22.29</v>
          </cell>
          <cell r="F4045">
            <v>24.11</v>
          </cell>
          <cell r="G4045">
            <v>20.68</v>
          </cell>
        </row>
        <row r="4046">
          <cell r="A4046">
            <v>44947</v>
          </cell>
          <cell r="B4046">
            <v>32.67</v>
          </cell>
          <cell r="C4046">
            <v>35.22</v>
          </cell>
          <cell r="D4046">
            <v>40.130000000000003</v>
          </cell>
          <cell r="E4046">
            <v>22.27</v>
          </cell>
          <cell r="F4046">
            <v>24.07</v>
          </cell>
          <cell r="G4046">
            <v>20.7</v>
          </cell>
        </row>
        <row r="4047">
          <cell r="A4047">
            <v>44948</v>
          </cell>
          <cell r="B4047">
            <v>32.67</v>
          </cell>
          <cell r="C4047">
            <v>35.22</v>
          </cell>
          <cell r="D4047">
            <v>40.130000000000003</v>
          </cell>
          <cell r="E4047">
            <v>22.27</v>
          </cell>
          <cell r="F4047">
            <v>24.07</v>
          </cell>
          <cell r="G4047">
            <v>20.7</v>
          </cell>
        </row>
        <row r="4048">
          <cell r="A4048">
            <v>44949</v>
          </cell>
          <cell r="B4048">
            <v>32.5</v>
          </cell>
          <cell r="C4048">
            <v>35.21</v>
          </cell>
          <cell r="D4048">
            <v>40.17</v>
          </cell>
          <cell r="E4048">
            <v>22.33</v>
          </cell>
          <cell r="F4048">
            <v>24.13</v>
          </cell>
          <cell r="G4048">
            <v>20.83</v>
          </cell>
        </row>
        <row r="4049">
          <cell r="A4049">
            <v>44950</v>
          </cell>
          <cell r="B4049">
            <v>32.61</v>
          </cell>
          <cell r="C4049">
            <v>35.28</v>
          </cell>
          <cell r="D4049">
            <v>40.15</v>
          </cell>
          <cell r="E4049">
            <v>22.57</v>
          </cell>
          <cell r="F4049">
            <v>24.22</v>
          </cell>
          <cell r="G4049">
            <v>20.91</v>
          </cell>
        </row>
        <row r="4050">
          <cell r="A4050">
            <v>44951</v>
          </cell>
          <cell r="B4050">
            <v>32.619999999999997</v>
          </cell>
          <cell r="C4050">
            <v>35.340000000000003</v>
          </cell>
          <cell r="D4050">
            <v>39.97</v>
          </cell>
          <cell r="E4050">
            <v>22.72</v>
          </cell>
          <cell r="F4050">
            <v>24.21</v>
          </cell>
          <cell r="G4050">
            <v>20.86</v>
          </cell>
        </row>
        <row r="4051">
          <cell r="A4051">
            <v>44952</v>
          </cell>
          <cell r="B4051">
            <v>32.590000000000003</v>
          </cell>
          <cell r="C4051">
            <v>35.369999999999997</v>
          </cell>
          <cell r="D4051">
            <v>40.18</v>
          </cell>
          <cell r="E4051">
            <v>22.74</v>
          </cell>
          <cell r="F4051">
            <v>24.12</v>
          </cell>
          <cell r="G4051">
            <v>20.82</v>
          </cell>
        </row>
        <row r="4052">
          <cell r="A4052">
            <v>44953</v>
          </cell>
          <cell r="B4052">
            <v>32.69</v>
          </cell>
          <cell r="C4052">
            <v>35.4</v>
          </cell>
          <cell r="D4052">
            <v>40.32</v>
          </cell>
          <cell r="E4052">
            <v>22.88</v>
          </cell>
          <cell r="F4052">
            <v>24.34</v>
          </cell>
          <cell r="G4052">
            <v>20.96</v>
          </cell>
        </row>
        <row r="4053">
          <cell r="A4053">
            <v>44954</v>
          </cell>
          <cell r="B4053">
            <v>32.74</v>
          </cell>
          <cell r="C4053">
            <v>35.409999999999997</v>
          </cell>
          <cell r="D4053">
            <v>40.340000000000003</v>
          </cell>
          <cell r="E4053">
            <v>22.91</v>
          </cell>
          <cell r="F4053">
            <v>24.36</v>
          </cell>
          <cell r="G4053">
            <v>21</v>
          </cell>
        </row>
        <row r="4054">
          <cell r="A4054">
            <v>44955</v>
          </cell>
          <cell r="B4054">
            <v>32.74</v>
          </cell>
          <cell r="C4054">
            <v>35.409999999999997</v>
          </cell>
          <cell r="D4054">
            <v>40.340000000000003</v>
          </cell>
          <cell r="E4054">
            <v>22.91</v>
          </cell>
          <cell r="F4054">
            <v>24.36</v>
          </cell>
          <cell r="G4054">
            <v>21</v>
          </cell>
        </row>
        <row r="4055">
          <cell r="A4055">
            <v>44956</v>
          </cell>
          <cell r="B4055">
            <v>32.619999999999997</v>
          </cell>
          <cell r="C4055">
            <v>35.270000000000003</v>
          </cell>
          <cell r="D4055">
            <v>40.19</v>
          </cell>
          <cell r="E4055">
            <v>22.83</v>
          </cell>
          <cell r="F4055">
            <v>24.32</v>
          </cell>
          <cell r="G4055">
            <v>20.93</v>
          </cell>
        </row>
        <row r="4056">
          <cell r="A4056">
            <v>44957</v>
          </cell>
          <cell r="B4056">
            <v>32.67</v>
          </cell>
          <cell r="C4056">
            <v>35.270000000000003</v>
          </cell>
          <cell r="D4056">
            <v>40.15</v>
          </cell>
          <cell r="E4056">
            <v>22.66</v>
          </cell>
          <cell r="F4056">
            <v>24.21</v>
          </cell>
          <cell r="G4056">
            <v>20.88</v>
          </cell>
        </row>
        <row r="4057">
          <cell r="A4057">
            <v>44958</v>
          </cell>
          <cell r="B4057">
            <v>32.72</v>
          </cell>
          <cell r="C4057">
            <v>35.35</v>
          </cell>
          <cell r="D4057">
            <v>40.06</v>
          </cell>
          <cell r="E4057">
            <v>22.69</v>
          </cell>
          <cell r="F4057">
            <v>24.41</v>
          </cell>
          <cell r="G4057">
            <v>20.79</v>
          </cell>
        </row>
        <row r="4058">
          <cell r="A4058">
            <v>44959</v>
          </cell>
          <cell r="B4058">
            <v>32.54</v>
          </cell>
          <cell r="C4058">
            <v>35.65</v>
          </cell>
          <cell r="D4058">
            <v>40.049999999999997</v>
          </cell>
          <cell r="E4058">
            <v>22.87</v>
          </cell>
          <cell r="F4058">
            <v>24.31</v>
          </cell>
          <cell r="G4058">
            <v>20.95</v>
          </cell>
        </row>
        <row r="4059">
          <cell r="A4059">
            <v>44960</v>
          </cell>
          <cell r="B4059">
            <v>32.89</v>
          </cell>
          <cell r="C4059">
            <v>35.64</v>
          </cell>
          <cell r="D4059">
            <v>39.950000000000003</v>
          </cell>
          <cell r="E4059">
            <v>22.87</v>
          </cell>
          <cell r="F4059">
            <v>24.5</v>
          </cell>
          <cell r="G4059">
            <v>21.04</v>
          </cell>
        </row>
        <row r="4060">
          <cell r="A4060">
            <v>44961</v>
          </cell>
          <cell r="B4060">
            <v>32.85</v>
          </cell>
          <cell r="C4060">
            <v>35.619999999999997</v>
          </cell>
          <cell r="D4060">
            <v>39.840000000000003</v>
          </cell>
          <cell r="E4060">
            <v>22.82</v>
          </cell>
          <cell r="F4060">
            <v>24.43</v>
          </cell>
          <cell r="G4060">
            <v>21</v>
          </cell>
        </row>
        <row r="4061">
          <cell r="A4061">
            <v>44962</v>
          </cell>
          <cell r="B4061">
            <v>32.85</v>
          </cell>
          <cell r="C4061">
            <v>35.619999999999997</v>
          </cell>
          <cell r="D4061">
            <v>39.840000000000003</v>
          </cell>
          <cell r="E4061">
            <v>22.82</v>
          </cell>
          <cell r="F4061">
            <v>24.43</v>
          </cell>
          <cell r="G4061">
            <v>21</v>
          </cell>
        </row>
        <row r="4062">
          <cell r="A4062">
            <v>44963</v>
          </cell>
          <cell r="B4062">
            <v>33.44</v>
          </cell>
          <cell r="C4062">
            <v>35.89</v>
          </cell>
          <cell r="D4062">
            <v>40.049999999999997</v>
          </cell>
          <cell r="E4062">
            <v>22.76</v>
          </cell>
          <cell r="F4062">
            <v>24.76</v>
          </cell>
          <cell r="G4062">
            <v>20.88</v>
          </cell>
        </row>
        <row r="4063">
          <cell r="A4063">
            <v>44964</v>
          </cell>
          <cell r="B4063">
            <v>33.520000000000003</v>
          </cell>
          <cell r="C4063">
            <v>35.799999999999997</v>
          </cell>
          <cell r="D4063">
            <v>40.130000000000003</v>
          </cell>
          <cell r="E4063">
            <v>22.74</v>
          </cell>
          <cell r="F4063">
            <v>24.77</v>
          </cell>
          <cell r="G4063">
            <v>20.91</v>
          </cell>
        </row>
        <row r="4064">
          <cell r="A4064">
            <v>44965</v>
          </cell>
          <cell r="B4064">
            <v>33.369999999999997</v>
          </cell>
          <cell r="C4064">
            <v>35.61</v>
          </cell>
          <cell r="D4064">
            <v>39.99</v>
          </cell>
          <cell r="E4064">
            <v>22.86</v>
          </cell>
          <cell r="F4064">
            <v>24.71</v>
          </cell>
          <cell r="G4064">
            <v>20.81</v>
          </cell>
        </row>
        <row r="4065">
          <cell r="A4065">
            <v>44966</v>
          </cell>
          <cell r="B4065">
            <v>33.4</v>
          </cell>
          <cell r="C4065">
            <v>35.6</v>
          </cell>
          <cell r="D4065">
            <v>40.07</v>
          </cell>
          <cell r="E4065">
            <v>22.77</v>
          </cell>
          <cell r="F4065">
            <v>24.64</v>
          </cell>
          <cell r="G4065">
            <v>20.82</v>
          </cell>
        </row>
        <row r="4066">
          <cell r="A4066">
            <v>44967</v>
          </cell>
          <cell r="B4066">
            <v>33.49</v>
          </cell>
          <cell r="C4066">
            <v>35.76</v>
          </cell>
          <cell r="D4066">
            <v>40.33</v>
          </cell>
          <cell r="E4066">
            <v>22.87</v>
          </cell>
          <cell r="F4066">
            <v>24.7</v>
          </cell>
          <cell r="G4066">
            <v>20.91</v>
          </cell>
        </row>
        <row r="4067">
          <cell r="A4067">
            <v>44968</v>
          </cell>
          <cell r="B4067">
            <v>33.65</v>
          </cell>
          <cell r="C4067">
            <v>35.799999999999997</v>
          </cell>
          <cell r="D4067">
            <v>40.44</v>
          </cell>
          <cell r="E4067">
            <v>22.92</v>
          </cell>
          <cell r="F4067">
            <v>24.84</v>
          </cell>
          <cell r="G4067">
            <v>21</v>
          </cell>
        </row>
        <row r="4068">
          <cell r="A4068">
            <v>44969</v>
          </cell>
          <cell r="B4068">
            <v>33.65</v>
          </cell>
          <cell r="C4068">
            <v>35.799999999999997</v>
          </cell>
          <cell r="D4068">
            <v>40.44</v>
          </cell>
          <cell r="E4068">
            <v>22.92</v>
          </cell>
          <cell r="F4068">
            <v>24.84</v>
          </cell>
          <cell r="G4068">
            <v>21</v>
          </cell>
        </row>
        <row r="4069">
          <cell r="A4069">
            <v>44970</v>
          </cell>
          <cell r="B4069">
            <v>33.68</v>
          </cell>
          <cell r="C4069">
            <v>35.71</v>
          </cell>
          <cell r="D4069">
            <v>40.31</v>
          </cell>
          <cell r="E4069">
            <v>22.83</v>
          </cell>
          <cell r="F4069">
            <v>25</v>
          </cell>
          <cell r="G4069">
            <v>20.92</v>
          </cell>
        </row>
        <row r="4070">
          <cell r="A4070">
            <v>44971</v>
          </cell>
          <cell r="B4070">
            <v>33.67</v>
          </cell>
          <cell r="C4070">
            <v>35.93</v>
          </cell>
          <cell r="D4070">
            <v>40.65</v>
          </cell>
          <cell r="E4070">
            <v>23.04</v>
          </cell>
          <cell r="F4070">
            <v>25.03</v>
          </cell>
          <cell r="G4070">
            <v>21.13</v>
          </cell>
        </row>
        <row r="4071">
          <cell r="A4071">
            <v>44972</v>
          </cell>
          <cell r="B4071">
            <v>33.74</v>
          </cell>
          <cell r="C4071">
            <v>36.06</v>
          </cell>
          <cell r="D4071">
            <v>40.85</v>
          </cell>
          <cell r="E4071">
            <v>23.17</v>
          </cell>
          <cell r="F4071">
            <v>25.1</v>
          </cell>
          <cell r="G4071">
            <v>21.09</v>
          </cell>
        </row>
        <row r="4072">
          <cell r="A4072">
            <v>44973</v>
          </cell>
          <cell r="B4072">
            <v>34.1</v>
          </cell>
          <cell r="C4072">
            <v>36.28</v>
          </cell>
          <cell r="D4072">
            <v>40.799999999999997</v>
          </cell>
          <cell r="E4072">
            <v>23.1</v>
          </cell>
          <cell r="F4072">
            <v>25.26</v>
          </cell>
          <cell r="G4072">
            <v>21.13</v>
          </cell>
        </row>
        <row r="4073">
          <cell r="A4073">
            <v>44974</v>
          </cell>
          <cell r="B4073">
            <v>34.36</v>
          </cell>
          <cell r="C4073">
            <v>36.42</v>
          </cell>
          <cell r="D4073">
            <v>40.86</v>
          </cell>
          <cell r="E4073">
            <v>23.18</v>
          </cell>
          <cell r="F4073">
            <v>25.3</v>
          </cell>
          <cell r="G4073">
            <v>21.14</v>
          </cell>
        </row>
        <row r="4074">
          <cell r="A4074">
            <v>44975</v>
          </cell>
          <cell r="B4074">
            <v>34.43</v>
          </cell>
          <cell r="C4074">
            <v>36.409999999999997</v>
          </cell>
          <cell r="D4074">
            <v>40.81</v>
          </cell>
          <cell r="E4074">
            <v>23.12</v>
          </cell>
          <cell r="F4074">
            <v>25.3</v>
          </cell>
          <cell r="G4074">
            <v>21.1</v>
          </cell>
        </row>
        <row r="4075">
          <cell r="A4075">
            <v>44976</v>
          </cell>
          <cell r="B4075">
            <v>34.43</v>
          </cell>
          <cell r="C4075">
            <v>36.409999999999997</v>
          </cell>
          <cell r="D4075">
            <v>40.81</v>
          </cell>
          <cell r="E4075">
            <v>23.12</v>
          </cell>
          <cell r="F4075">
            <v>25.3</v>
          </cell>
          <cell r="G4075">
            <v>21.1</v>
          </cell>
        </row>
        <row r="4076">
          <cell r="A4076">
            <v>44977</v>
          </cell>
          <cell r="B4076">
            <v>34.29</v>
          </cell>
          <cell r="C4076">
            <v>36.43</v>
          </cell>
          <cell r="D4076">
            <v>41</v>
          </cell>
          <cell r="E4076">
            <v>23.21</v>
          </cell>
          <cell r="F4076">
            <v>25.3</v>
          </cell>
          <cell r="G4076">
            <v>21.13</v>
          </cell>
          <cell r="H4076">
            <v>3.26</v>
          </cell>
        </row>
        <row r="4077">
          <cell r="A4077">
            <v>44978</v>
          </cell>
          <cell r="B4077">
            <v>34.31</v>
          </cell>
          <cell r="C4077">
            <v>36.42</v>
          </cell>
          <cell r="D4077">
            <v>41.01</v>
          </cell>
          <cell r="E4077">
            <v>23.28</v>
          </cell>
          <cell r="F4077">
            <v>25.27</v>
          </cell>
          <cell r="G4077">
            <v>21.16</v>
          </cell>
          <cell r="H4077">
            <v>3.3</v>
          </cell>
        </row>
        <row r="4078">
          <cell r="A4078">
            <v>44979</v>
          </cell>
          <cell r="B4078">
            <v>34.479999999999997</v>
          </cell>
          <cell r="C4078">
            <v>36.57</v>
          </cell>
          <cell r="D4078">
            <v>41.6</v>
          </cell>
          <cell r="E4078">
            <v>23.25</v>
          </cell>
          <cell r="F4078">
            <v>25.29</v>
          </cell>
          <cell r="G4078">
            <v>21.23</v>
          </cell>
          <cell r="H4078">
            <v>3.31</v>
          </cell>
        </row>
        <row r="4079">
          <cell r="A4079">
            <v>44980</v>
          </cell>
          <cell r="B4079">
            <v>34.42</v>
          </cell>
          <cell r="C4079">
            <v>36.36</v>
          </cell>
          <cell r="D4079">
            <v>41.28</v>
          </cell>
          <cell r="E4079">
            <v>23.14</v>
          </cell>
          <cell r="F4079">
            <v>25.26</v>
          </cell>
          <cell r="G4079">
            <v>21.29</v>
          </cell>
          <cell r="H4079">
            <v>3.29</v>
          </cell>
        </row>
        <row r="4080">
          <cell r="A4080">
            <v>44981</v>
          </cell>
          <cell r="B4080">
            <v>34.56</v>
          </cell>
          <cell r="C4080">
            <v>36.46</v>
          </cell>
          <cell r="D4080">
            <v>41.31</v>
          </cell>
          <cell r="E4080">
            <v>23.18</v>
          </cell>
          <cell r="F4080">
            <v>25.35</v>
          </cell>
          <cell r="G4080">
            <v>21.28</v>
          </cell>
          <cell r="H4080">
            <v>3.3</v>
          </cell>
        </row>
        <row r="4081">
          <cell r="A4081">
            <v>44982</v>
          </cell>
          <cell r="B4081">
            <v>34.729999999999997</v>
          </cell>
          <cell r="C4081">
            <v>36.619999999999997</v>
          </cell>
          <cell r="D4081">
            <v>41.51</v>
          </cell>
          <cell r="E4081">
            <v>23.26</v>
          </cell>
          <cell r="F4081">
            <v>25.44</v>
          </cell>
          <cell r="G4081">
            <v>21.37</v>
          </cell>
          <cell r="H4081">
            <v>3.32</v>
          </cell>
        </row>
        <row r="4082">
          <cell r="A4082">
            <v>44983</v>
          </cell>
          <cell r="B4082">
            <v>34.729999999999997</v>
          </cell>
          <cell r="C4082">
            <v>36.619999999999997</v>
          </cell>
          <cell r="D4082">
            <v>41.51</v>
          </cell>
          <cell r="E4082">
            <v>23.26</v>
          </cell>
          <cell r="F4082">
            <v>25.44</v>
          </cell>
          <cell r="G4082">
            <v>21.37</v>
          </cell>
          <cell r="H4082">
            <v>3.32</v>
          </cell>
        </row>
        <row r="4083">
          <cell r="A4083">
            <v>44984</v>
          </cell>
          <cell r="B4083">
            <v>34.79</v>
          </cell>
          <cell r="C4083">
            <v>36.53</v>
          </cell>
          <cell r="D4083">
            <v>41.37</v>
          </cell>
          <cell r="E4083">
            <v>23.05</v>
          </cell>
          <cell r="F4083">
            <v>25.4</v>
          </cell>
          <cell r="G4083">
            <v>21.18</v>
          </cell>
          <cell r="H4083">
            <v>3.3</v>
          </cell>
        </row>
        <row r="4084">
          <cell r="A4084">
            <v>44985</v>
          </cell>
          <cell r="B4084">
            <v>34.89</v>
          </cell>
          <cell r="C4084">
            <v>36.81</v>
          </cell>
          <cell r="D4084">
            <v>41.86</v>
          </cell>
          <cell r="E4084">
            <v>23.17</v>
          </cell>
          <cell r="F4084">
            <v>25.52</v>
          </cell>
          <cell r="G4084">
            <v>21.25</v>
          </cell>
          <cell r="H4084">
            <v>3.34</v>
          </cell>
        </row>
        <row r="4085">
          <cell r="A4085">
            <v>44986</v>
          </cell>
          <cell r="B4085">
            <v>35.049999999999997</v>
          </cell>
          <cell r="C4085">
            <v>36.880000000000003</v>
          </cell>
          <cell r="D4085">
            <v>41.93</v>
          </cell>
          <cell r="E4085">
            <v>23.17</v>
          </cell>
          <cell r="F4085">
            <v>25.5</v>
          </cell>
          <cell r="G4085">
            <v>21.39</v>
          </cell>
          <cell r="H4085">
            <v>3.33</v>
          </cell>
        </row>
        <row r="4086">
          <cell r="A4086">
            <v>44987</v>
          </cell>
          <cell r="B4086">
            <v>34.76</v>
          </cell>
          <cell r="C4086">
            <v>36.82</v>
          </cell>
          <cell r="D4086">
            <v>41.49</v>
          </cell>
          <cell r="E4086">
            <v>23</v>
          </cell>
          <cell r="F4086">
            <v>25.32</v>
          </cell>
          <cell r="G4086">
            <v>21.36</v>
          </cell>
          <cell r="H4086">
            <v>3.3</v>
          </cell>
        </row>
        <row r="4087">
          <cell r="A4087">
            <v>44988</v>
          </cell>
          <cell r="B4087">
            <v>34.58</v>
          </cell>
          <cell r="C4087">
            <v>36.51</v>
          </cell>
          <cell r="D4087">
            <v>41.15</v>
          </cell>
          <cell r="E4087">
            <v>22.95</v>
          </cell>
          <cell r="F4087">
            <v>25.27</v>
          </cell>
          <cell r="G4087">
            <v>21.29</v>
          </cell>
          <cell r="H4087">
            <v>3.28</v>
          </cell>
        </row>
        <row r="4088">
          <cell r="A4088">
            <v>44989</v>
          </cell>
          <cell r="B4088">
            <v>34.58</v>
          </cell>
          <cell r="C4088">
            <v>36.54</v>
          </cell>
          <cell r="D4088">
            <v>41.19</v>
          </cell>
          <cell r="E4088">
            <v>22.98</v>
          </cell>
          <cell r="F4088">
            <v>25.31</v>
          </cell>
          <cell r="G4088">
            <v>21.28</v>
          </cell>
          <cell r="H4088">
            <v>3.28</v>
          </cell>
        </row>
        <row r="4089">
          <cell r="A4089">
            <v>44990</v>
          </cell>
          <cell r="B4089">
            <v>34.58</v>
          </cell>
          <cell r="C4089">
            <v>36.54</v>
          </cell>
          <cell r="D4089">
            <v>41.19</v>
          </cell>
          <cell r="E4089">
            <v>22.98</v>
          </cell>
          <cell r="F4089">
            <v>25.31</v>
          </cell>
          <cell r="G4089">
            <v>21.28</v>
          </cell>
          <cell r="H4089">
            <v>3.28</v>
          </cell>
        </row>
        <row r="4090">
          <cell r="A4090">
            <v>44991</v>
          </cell>
          <cell r="B4090">
            <v>34.58</v>
          </cell>
          <cell r="C4090">
            <v>36.54</v>
          </cell>
          <cell r="D4090">
            <v>41.19</v>
          </cell>
          <cell r="E4090">
            <v>22.98</v>
          </cell>
          <cell r="F4090">
            <v>25.31</v>
          </cell>
          <cell r="G4090">
            <v>21.28</v>
          </cell>
          <cell r="H4090">
            <v>3.28</v>
          </cell>
        </row>
        <row r="4091">
          <cell r="A4091">
            <v>44992</v>
          </cell>
          <cell r="B4091">
            <v>34.43</v>
          </cell>
          <cell r="C4091">
            <v>36.590000000000003</v>
          </cell>
          <cell r="D4091">
            <v>41.21</v>
          </cell>
          <cell r="E4091">
            <v>22.79</v>
          </cell>
          <cell r="F4091">
            <v>25.11</v>
          </cell>
          <cell r="G4091">
            <v>21.07</v>
          </cell>
          <cell r="H4091">
            <v>3.28</v>
          </cell>
        </row>
        <row r="4092">
          <cell r="A4092">
            <v>44993</v>
          </cell>
          <cell r="B4092">
            <v>34.94</v>
          </cell>
          <cell r="C4092">
            <v>36.659999999999997</v>
          </cell>
          <cell r="D4092">
            <v>41.11</v>
          </cell>
          <cell r="E4092">
            <v>22.66</v>
          </cell>
          <cell r="F4092">
            <v>25.22</v>
          </cell>
          <cell r="G4092">
            <v>21.09</v>
          </cell>
          <cell r="H4092">
            <v>3.24</v>
          </cell>
        </row>
        <row r="4093">
          <cell r="A4093">
            <v>44994</v>
          </cell>
          <cell r="B4093">
            <v>34.99</v>
          </cell>
          <cell r="C4093">
            <v>36.68</v>
          </cell>
          <cell r="D4093">
            <v>41.18</v>
          </cell>
          <cell r="E4093">
            <v>22.63</v>
          </cell>
          <cell r="F4093">
            <v>25.14</v>
          </cell>
          <cell r="G4093">
            <v>21.08</v>
          </cell>
          <cell r="H4093">
            <v>3.24</v>
          </cell>
        </row>
        <row r="4094">
          <cell r="A4094">
            <v>44995</v>
          </cell>
          <cell r="B4094">
            <v>34.86</v>
          </cell>
          <cell r="C4094">
            <v>36.729999999999997</v>
          </cell>
          <cell r="D4094">
            <v>41.33</v>
          </cell>
          <cell r="E4094">
            <v>22.57</v>
          </cell>
          <cell r="F4094">
            <v>25.01</v>
          </cell>
          <cell r="G4094">
            <v>21.02</v>
          </cell>
          <cell r="H4094">
            <v>3.23</v>
          </cell>
        </row>
        <row r="4095">
          <cell r="A4095">
            <v>44996</v>
          </cell>
          <cell r="B4095">
            <v>34.880000000000003</v>
          </cell>
          <cell r="C4095">
            <v>36.78</v>
          </cell>
          <cell r="D4095">
            <v>41.49</v>
          </cell>
          <cell r="E4095">
            <v>22.63</v>
          </cell>
          <cell r="F4095">
            <v>25.03</v>
          </cell>
          <cell r="G4095">
            <v>21.05</v>
          </cell>
          <cell r="H4095">
            <v>3.24</v>
          </cell>
        </row>
        <row r="4096">
          <cell r="A4096">
            <v>44997</v>
          </cell>
          <cell r="B4096">
            <v>34.880000000000003</v>
          </cell>
          <cell r="C4096">
            <v>36.78</v>
          </cell>
          <cell r="D4096">
            <v>41.49</v>
          </cell>
          <cell r="E4096">
            <v>22.63</v>
          </cell>
          <cell r="F4096">
            <v>25.03</v>
          </cell>
          <cell r="G4096">
            <v>21.05</v>
          </cell>
          <cell r="H4096">
            <v>3.24</v>
          </cell>
        </row>
        <row r="4097">
          <cell r="A4097">
            <v>44998</v>
          </cell>
          <cell r="B4097">
            <v>34.51</v>
          </cell>
          <cell r="C4097">
            <v>36.659999999999997</v>
          </cell>
          <cell r="D4097">
            <v>41.41</v>
          </cell>
          <cell r="E4097">
            <v>22.43</v>
          </cell>
          <cell r="F4097">
            <v>24.86</v>
          </cell>
          <cell r="G4097">
            <v>20.96</v>
          </cell>
          <cell r="H4097">
            <v>3.22</v>
          </cell>
        </row>
        <row r="4098">
          <cell r="A4098">
            <v>44999</v>
          </cell>
          <cell r="B4098">
            <v>34.479999999999997</v>
          </cell>
          <cell r="C4098">
            <v>36.729999999999997</v>
          </cell>
          <cell r="D4098">
            <v>41.67</v>
          </cell>
          <cell r="E4098">
            <v>22.53</v>
          </cell>
          <cell r="F4098">
            <v>24.9</v>
          </cell>
          <cell r="G4098">
            <v>21.14</v>
          </cell>
          <cell r="H4098">
            <v>3.23</v>
          </cell>
        </row>
        <row r="4099">
          <cell r="A4099">
            <v>45000</v>
          </cell>
          <cell r="B4099">
            <v>34.44</v>
          </cell>
          <cell r="C4099">
            <v>36.770000000000003</v>
          </cell>
          <cell r="D4099">
            <v>41.64</v>
          </cell>
          <cell r="E4099">
            <v>22.63</v>
          </cell>
          <cell r="F4099">
            <v>24.98</v>
          </cell>
          <cell r="G4099">
            <v>21.2</v>
          </cell>
          <cell r="H4099">
            <v>3.27</v>
          </cell>
        </row>
        <row r="4100">
          <cell r="A4100">
            <v>45001</v>
          </cell>
          <cell r="B4100">
            <v>34.39</v>
          </cell>
          <cell r="C4100">
            <v>36.229999999999997</v>
          </cell>
          <cell r="D4100">
            <v>41.28</v>
          </cell>
          <cell r="E4100">
            <v>22.42</v>
          </cell>
          <cell r="F4100">
            <v>24.82</v>
          </cell>
          <cell r="G4100">
            <v>20.94</v>
          </cell>
          <cell r="H4100">
            <v>3.23</v>
          </cell>
        </row>
        <row r="4101">
          <cell r="A4101">
            <v>45002</v>
          </cell>
          <cell r="B4101">
            <v>34.200000000000003</v>
          </cell>
          <cell r="C4101">
            <v>36.15</v>
          </cell>
          <cell r="D4101">
            <v>41.24</v>
          </cell>
          <cell r="E4101">
            <v>22.47</v>
          </cell>
          <cell r="F4101">
            <v>24.75</v>
          </cell>
          <cell r="G4101">
            <v>20.99</v>
          </cell>
          <cell r="H4101">
            <v>3.24</v>
          </cell>
        </row>
        <row r="4102">
          <cell r="A4102">
            <v>45003</v>
          </cell>
          <cell r="B4102">
            <v>34.07</v>
          </cell>
          <cell r="C4102">
            <v>36.119999999999997</v>
          </cell>
          <cell r="D4102">
            <v>41.14</v>
          </cell>
          <cell r="E4102">
            <v>22.48</v>
          </cell>
          <cell r="F4102">
            <v>24.7</v>
          </cell>
          <cell r="G4102">
            <v>21.02</v>
          </cell>
          <cell r="H4102">
            <v>3.24</v>
          </cell>
        </row>
        <row r="4103">
          <cell r="A4103">
            <v>45004</v>
          </cell>
          <cell r="B4103">
            <v>34.07</v>
          </cell>
          <cell r="C4103">
            <v>36.119999999999997</v>
          </cell>
          <cell r="D4103">
            <v>41.14</v>
          </cell>
          <cell r="E4103">
            <v>22.48</v>
          </cell>
          <cell r="F4103">
            <v>24.7</v>
          </cell>
          <cell r="G4103">
            <v>21.02</v>
          </cell>
          <cell r="H4103">
            <v>3.24</v>
          </cell>
        </row>
        <row r="4104">
          <cell r="A4104">
            <v>45005</v>
          </cell>
          <cell r="B4104">
            <v>33.9</v>
          </cell>
          <cell r="C4104">
            <v>35.99</v>
          </cell>
          <cell r="D4104">
            <v>41.04</v>
          </cell>
          <cell r="E4104">
            <v>22.33</v>
          </cell>
          <cell r="F4104">
            <v>24.52</v>
          </cell>
          <cell r="G4104">
            <v>20.93</v>
          </cell>
          <cell r="H4104">
            <v>3.21</v>
          </cell>
        </row>
        <row r="4105">
          <cell r="A4105">
            <v>45006</v>
          </cell>
          <cell r="B4105">
            <v>33.89</v>
          </cell>
          <cell r="C4105">
            <v>36.14</v>
          </cell>
          <cell r="D4105">
            <v>41.38</v>
          </cell>
          <cell r="E4105">
            <v>22.32</v>
          </cell>
          <cell r="F4105">
            <v>24.59</v>
          </cell>
          <cell r="G4105">
            <v>20.86</v>
          </cell>
          <cell r="H4105">
            <v>3.25</v>
          </cell>
        </row>
        <row r="4106">
          <cell r="A4106">
            <v>45007</v>
          </cell>
          <cell r="B4106">
            <v>34.4</v>
          </cell>
          <cell r="C4106">
            <v>36.86</v>
          </cell>
          <cell r="D4106">
            <v>41.77</v>
          </cell>
          <cell r="E4106">
            <v>22.6</v>
          </cell>
          <cell r="F4106">
            <v>24.9</v>
          </cell>
          <cell r="G4106">
            <v>21.02</v>
          </cell>
          <cell r="H4106">
            <v>3.31</v>
          </cell>
        </row>
        <row r="4107">
          <cell r="A4107">
            <v>45008</v>
          </cell>
          <cell r="B4107">
            <v>34.04</v>
          </cell>
          <cell r="C4107">
            <v>36.85</v>
          </cell>
          <cell r="D4107">
            <v>41.6</v>
          </cell>
          <cell r="E4107">
            <v>22.47</v>
          </cell>
          <cell r="F4107">
            <v>24.64</v>
          </cell>
          <cell r="G4107">
            <v>21</v>
          </cell>
          <cell r="H4107">
            <v>3.29</v>
          </cell>
        </row>
        <row r="4108">
          <cell r="A4108">
            <v>45009</v>
          </cell>
          <cell r="B4108">
            <v>33.97</v>
          </cell>
          <cell r="C4108">
            <v>36.58</v>
          </cell>
          <cell r="D4108">
            <v>41.43</v>
          </cell>
          <cell r="E4108">
            <v>22.26</v>
          </cell>
          <cell r="F4108">
            <v>24.54</v>
          </cell>
          <cell r="G4108">
            <v>20.9</v>
          </cell>
          <cell r="H4108">
            <v>3.27</v>
          </cell>
        </row>
        <row r="4109">
          <cell r="A4109">
            <v>45010</v>
          </cell>
          <cell r="B4109">
            <v>33.96</v>
          </cell>
          <cell r="C4109">
            <v>36.44</v>
          </cell>
          <cell r="D4109">
            <v>41.38</v>
          </cell>
          <cell r="E4109">
            <v>22.28</v>
          </cell>
          <cell r="F4109">
            <v>24.53</v>
          </cell>
          <cell r="G4109">
            <v>20.87</v>
          </cell>
          <cell r="H4109" t="str">
            <v>     3.26</v>
          </cell>
        </row>
        <row r="4110">
          <cell r="A4110">
            <v>45011</v>
          </cell>
          <cell r="B4110">
            <v>33.96</v>
          </cell>
          <cell r="C4110">
            <v>36.44</v>
          </cell>
          <cell r="D4110">
            <v>41.38</v>
          </cell>
          <cell r="E4110">
            <v>22.28</v>
          </cell>
          <cell r="F4110">
            <v>24.53</v>
          </cell>
          <cell r="G4110">
            <v>20.87</v>
          </cell>
          <cell r="H4110" t="str">
            <v>     3.26</v>
          </cell>
        </row>
        <row r="4111">
          <cell r="A4111">
            <v>45012</v>
          </cell>
          <cell r="B4111">
            <v>34.119999999999997</v>
          </cell>
          <cell r="C4111">
            <v>36.520000000000003</v>
          </cell>
          <cell r="D4111">
            <v>41.51</v>
          </cell>
          <cell r="E4111">
            <v>22.29</v>
          </cell>
          <cell r="F4111">
            <v>24.64</v>
          </cell>
          <cell r="G4111">
            <v>20.88</v>
          </cell>
          <cell r="H4111">
            <v>3.26</v>
          </cell>
        </row>
        <row r="4112">
          <cell r="A4112">
            <v>45013</v>
          </cell>
          <cell r="B4112">
            <v>34.17</v>
          </cell>
          <cell r="C4112">
            <v>36.76</v>
          </cell>
          <cell r="D4112">
            <v>41.83</v>
          </cell>
          <cell r="E4112">
            <v>22.43</v>
          </cell>
          <cell r="F4112">
            <v>24.85</v>
          </cell>
          <cell r="G4112">
            <v>20.98</v>
          </cell>
          <cell r="H4112">
            <v>3.28</v>
          </cell>
        </row>
        <row r="4113">
          <cell r="A4113">
            <v>45014</v>
          </cell>
          <cell r="B4113">
            <v>34.1</v>
          </cell>
          <cell r="C4113">
            <v>36.79</v>
          </cell>
          <cell r="D4113">
            <v>41.83</v>
          </cell>
          <cell r="E4113">
            <v>22.46</v>
          </cell>
          <cell r="F4113">
            <v>24.9</v>
          </cell>
          <cell r="G4113">
            <v>21.08</v>
          </cell>
          <cell r="H4113">
            <v>3.28</v>
          </cell>
        </row>
        <row r="4114">
          <cell r="A4114">
            <v>45015</v>
          </cell>
          <cell r="B4114">
            <v>34.1</v>
          </cell>
          <cell r="C4114">
            <v>36.75</v>
          </cell>
          <cell r="D4114">
            <v>41.72</v>
          </cell>
          <cell r="E4114">
            <v>22.36</v>
          </cell>
          <cell r="F4114">
            <v>24.93</v>
          </cell>
          <cell r="G4114">
            <v>20.9</v>
          </cell>
          <cell r="H4114">
            <v>3.26</v>
          </cell>
        </row>
        <row r="4115">
          <cell r="A4115">
            <v>45016</v>
          </cell>
          <cell r="B4115">
            <v>33.909999999999997</v>
          </cell>
          <cell r="C4115">
            <v>36.840000000000003</v>
          </cell>
          <cell r="D4115">
            <v>41.87</v>
          </cell>
          <cell r="E4115">
            <v>22.42</v>
          </cell>
          <cell r="F4115">
            <v>24.9</v>
          </cell>
          <cell r="G4115">
            <v>21.03</v>
          </cell>
          <cell r="H4115">
            <v>3.26</v>
          </cell>
        </row>
        <row r="4116">
          <cell r="A4116">
            <v>45017</v>
          </cell>
          <cell r="B4116">
            <v>34.03</v>
          </cell>
          <cell r="C4116">
            <v>36.85</v>
          </cell>
          <cell r="D4116">
            <v>41.85</v>
          </cell>
          <cell r="E4116">
            <v>22.4</v>
          </cell>
          <cell r="F4116">
            <v>24.92</v>
          </cell>
          <cell r="G4116">
            <v>21.05</v>
          </cell>
          <cell r="H4116">
            <v>3.27</v>
          </cell>
        </row>
        <row r="4117">
          <cell r="A4117">
            <v>45018</v>
          </cell>
          <cell r="B4117">
            <v>34.03</v>
          </cell>
          <cell r="C4117">
            <v>36.85</v>
          </cell>
          <cell r="D4117">
            <v>41.85</v>
          </cell>
          <cell r="E4117">
            <v>22.4</v>
          </cell>
          <cell r="F4117">
            <v>24.92</v>
          </cell>
          <cell r="G4117">
            <v>21.05</v>
          </cell>
          <cell r="H4117">
            <v>3.27</v>
          </cell>
        </row>
        <row r="4118">
          <cell r="A4118">
            <v>45019</v>
          </cell>
          <cell r="B4118">
            <v>34.17</v>
          </cell>
          <cell r="C4118">
            <v>36.770000000000003</v>
          </cell>
          <cell r="D4118">
            <v>41.82</v>
          </cell>
          <cell r="E4118">
            <v>22.42</v>
          </cell>
          <cell r="F4118">
            <v>25.11</v>
          </cell>
          <cell r="G4118">
            <v>21.01</v>
          </cell>
          <cell r="H4118">
            <v>3.27</v>
          </cell>
        </row>
        <row r="4119">
          <cell r="A4119">
            <v>45020</v>
          </cell>
          <cell r="B4119">
            <v>34.119999999999997</v>
          </cell>
          <cell r="C4119">
            <v>36.99</v>
          </cell>
          <cell r="D4119">
            <v>42.11</v>
          </cell>
          <cell r="E4119">
            <v>22.76</v>
          </cell>
          <cell r="F4119">
            <v>25.21</v>
          </cell>
          <cell r="G4119">
            <v>21.22</v>
          </cell>
          <cell r="H4119">
            <v>3.27</v>
          </cell>
        </row>
        <row r="4120">
          <cell r="A4120">
            <v>45021</v>
          </cell>
          <cell r="B4120">
            <v>33.82</v>
          </cell>
          <cell r="C4120">
            <v>36.869999999999997</v>
          </cell>
          <cell r="D4120">
            <v>42.02</v>
          </cell>
          <cell r="E4120">
            <v>22.48</v>
          </cell>
          <cell r="F4120">
            <v>24.97</v>
          </cell>
          <cell r="G4120">
            <v>21.07</v>
          </cell>
          <cell r="H4120">
            <v>3.28</v>
          </cell>
        </row>
        <row r="4121">
          <cell r="A4121">
            <v>45022</v>
          </cell>
          <cell r="B4121">
            <v>33.74</v>
          </cell>
          <cell r="C4121">
            <v>36.74</v>
          </cell>
          <cell r="D4121">
            <v>41.82</v>
          </cell>
          <cell r="E4121">
            <v>22.16</v>
          </cell>
          <cell r="F4121">
            <v>24.84</v>
          </cell>
          <cell r="G4121">
            <v>21.01</v>
          </cell>
          <cell r="H4121">
            <v>3.25</v>
          </cell>
        </row>
        <row r="4122">
          <cell r="A4122">
            <v>45023</v>
          </cell>
          <cell r="B4122">
            <v>33.93</v>
          </cell>
          <cell r="C4122">
            <v>36.86</v>
          </cell>
          <cell r="D4122">
            <v>41.98</v>
          </cell>
          <cell r="E4122">
            <v>22.27</v>
          </cell>
          <cell r="F4122">
            <v>24.96</v>
          </cell>
          <cell r="G4122">
            <v>20.95</v>
          </cell>
          <cell r="H4122">
            <v>3.24</v>
          </cell>
        </row>
        <row r="4123">
          <cell r="A4123">
            <v>45024</v>
          </cell>
          <cell r="B4123">
            <v>33.92</v>
          </cell>
          <cell r="C4123">
            <v>36.83</v>
          </cell>
          <cell r="D4123">
            <v>41.97</v>
          </cell>
          <cell r="E4123">
            <v>22.29</v>
          </cell>
          <cell r="F4123">
            <v>24.94</v>
          </cell>
          <cell r="G4123">
            <v>20.99</v>
          </cell>
          <cell r="H4123">
            <v>3.24</v>
          </cell>
        </row>
        <row r="4124">
          <cell r="A4124">
            <v>45025</v>
          </cell>
          <cell r="B4124">
            <v>33.92</v>
          </cell>
          <cell r="C4124">
            <v>36.83</v>
          </cell>
          <cell r="D4124">
            <v>41.97</v>
          </cell>
          <cell r="E4124">
            <v>22.29</v>
          </cell>
          <cell r="F4124">
            <v>24.94</v>
          </cell>
          <cell r="G4124">
            <v>20.99</v>
          </cell>
          <cell r="H4124">
            <v>3.24</v>
          </cell>
        </row>
        <row r="4125">
          <cell r="A4125">
            <v>45026</v>
          </cell>
          <cell r="B4125">
            <v>34.11</v>
          </cell>
          <cell r="C4125">
            <v>37</v>
          </cell>
          <cell r="D4125">
            <v>42.13</v>
          </cell>
          <cell r="E4125">
            <v>22.34</v>
          </cell>
          <cell r="F4125">
            <v>25.06</v>
          </cell>
          <cell r="G4125">
            <v>21.01</v>
          </cell>
          <cell r="H4125">
            <v>3.24</v>
          </cell>
        </row>
        <row r="4126">
          <cell r="A4126">
            <v>45027</v>
          </cell>
          <cell r="B4126">
            <v>34.229999999999997</v>
          </cell>
          <cell r="C4126">
            <v>37.01</v>
          </cell>
          <cell r="D4126">
            <v>42.17</v>
          </cell>
          <cell r="E4126">
            <v>22.36</v>
          </cell>
          <cell r="F4126">
            <v>25.14</v>
          </cell>
          <cell r="G4126">
            <v>20.98</v>
          </cell>
          <cell r="H4126">
            <v>3.24</v>
          </cell>
        </row>
        <row r="4127">
          <cell r="A4127">
            <v>45028</v>
          </cell>
          <cell r="B4127">
            <v>34.07</v>
          </cell>
          <cell r="C4127">
            <v>37.04</v>
          </cell>
          <cell r="D4127">
            <v>42.13</v>
          </cell>
          <cell r="E4127">
            <v>22.29</v>
          </cell>
          <cell r="F4127">
            <v>25.12</v>
          </cell>
          <cell r="G4127">
            <v>20.83</v>
          </cell>
          <cell r="H4127">
            <v>3.25</v>
          </cell>
        </row>
        <row r="4128">
          <cell r="A4128">
            <v>45029</v>
          </cell>
          <cell r="B4128">
            <v>34.049999999999997</v>
          </cell>
          <cell r="C4128">
            <v>37.01</v>
          </cell>
          <cell r="D4128">
            <v>42.07</v>
          </cell>
          <cell r="E4128">
            <v>22.3</v>
          </cell>
          <cell r="F4128">
            <v>25.1</v>
          </cell>
          <cell r="G4128">
            <v>20.8</v>
          </cell>
          <cell r="H4128">
            <v>3.27</v>
          </cell>
        </row>
        <row r="4129">
          <cell r="A4129">
            <v>45030</v>
          </cell>
          <cell r="B4129">
            <v>34.049999999999997</v>
          </cell>
          <cell r="C4129">
            <v>37.01</v>
          </cell>
          <cell r="D4129">
            <v>42.07</v>
          </cell>
          <cell r="E4129">
            <v>22.3</v>
          </cell>
          <cell r="F4129">
            <v>25.1</v>
          </cell>
          <cell r="G4129">
            <v>20.8</v>
          </cell>
          <cell r="H4129">
            <v>3.27</v>
          </cell>
        </row>
        <row r="4130">
          <cell r="A4130">
            <v>45031</v>
          </cell>
          <cell r="B4130">
            <v>34.049999999999997</v>
          </cell>
          <cell r="C4130">
            <v>37.01</v>
          </cell>
          <cell r="D4130">
            <v>42.07</v>
          </cell>
          <cell r="E4130">
            <v>22.3</v>
          </cell>
          <cell r="F4130">
            <v>25.1</v>
          </cell>
          <cell r="G4130">
            <v>20.8</v>
          </cell>
          <cell r="H4130">
            <v>3.27</v>
          </cell>
        </row>
        <row r="4131">
          <cell r="A4131">
            <v>45032</v>
          </cell>
          <cell r="B4131">
            <v>34.049999999999997</v>
          </cell>
          <cell r="C4131">
            <v>37.01</v>
          </cell>
          <cell r="D4131">
            <v>42.07</v>
          </cell>
          <cell r="E4131">
            <v>22.3</v>
          </cell>
          <cell r="F4131">
            <v>25.1</v>
          </cell>
          <cell r="G4131">
            <v>20.8</v>
          </cell>
          <cell r="H4131">
            <v>3.27</v>
          </cell>
        </row>
        <row r="4132">
          <cell r="A4132">
            <v>45033</v>
          </cell>
          <cell r="B4132">
            <v>34.200000000000003</v>
          </cell>
          <cell r="C4132">
            <v>37.32</v>
          </cell>
          <cell r="D4132">
            <v>42.15</v>
          </cell>
          <cell r="E4132">
            <v>22.52</v>
          </cell>
          <cell r="F4132">
            <v>25.39</v>
          </cell>
          <cell r="G4132">
            <v>20.89</v>
          </cell>
          <cell r="H4132">
            <v>3.29</v>
          </cell>
        </row>
        <row r="4133">
          <cell r="A4133">
            <v>45034</v>
          </cell>
          <cell r="B4133">
            <v>34.32</v>
          </cell>
          <cell r="C4133">
            <v>37.31</v>
          </cell>
          <cell r="D4133">
            <v>42.23</v>
          </cell>
          <cell r="E4133">
            <v>22.62</v>
          </cell>
          <cell r="F4133">
            <v>25.43</v>
          </cell>
          <cell r="G4133">
            <v>20.95</v>
          </cell>
          <cell r="H4133">
            <v>3.3</v>
          </cell>
        </row>
        <row r="4134">
          <cell r="A4134">
            <v>45035</v>
          </cell>
          <cell r="B4134">
            <v>34.19</v>
          </cell>
          <cell r="C4134">
            <v>37.31</v>
          </cell>
          <cell r="D4134">
            <v>42.22</v>
          </cell>
          <cell r="E4134">
            <v>22.61</v>
          </cell>
          <cell r="F4134">
            <v>25.33</v>
          </cell>
          <cell r="G4134">
            <v>20.94</v>
          </cell>
          <cell r="H4134">
            <v>3.3</v>
          </cell>
        </row>
        <row r="4135">
          <cell r="A4135">
            <v>45036</v>
          </cell>
          <cell r="B4135">
            <v>34.24</v>
          </cell>
          <cell r="C4135">
            <v>37.31</v>
          </cell>
          <cell r="D4135">
            <v>42.32</v>
          </cell>
          <cell r="E4135">
            <v>22.57</v>
          </cell>
          <cell r="F4135">
            <v>25.24</v>
          </cell>
          <cell r="G4135">
            <v>20.82</v>
          </cell>
          <cell r="H4135">
            <v>3.29</v>
          </cell>
        </row>
        <row r="4136">
          <cell r="A4136">
            <v>45037</v>
          </cell>
          <cell r="B4136">
            <v>34.17</v>
          </cell>
          <cell r="C4136">
            <v>37.299999999999997</v>
          </cell>
          <cell r="D4136">
            <v>42.29</v>
          </cell>
          <cell r="E4136">
            <v>22.62</v>
          </cell>
          <cell r="F4136">
            <v>25.14</v>
          </cell>
          <cell r="G4136">
            <v>20.8</v>
          </cell>
          <cell r="H4136">
            <v>3.3</v>
          </cell>
        </row>
        <row r="4137">
          <cell r="A4137">
            <v>45038</v>
          </cell>
          <cell r="B4137">
            <v>34.26</v>
          </cell>
          <cell r="C4137">
            <v>37.299999999999997</v>
          </cell>
          <cell r="D4137">
            <v>42.26</v>
          </cell>
          <cell r="E4137">
            <v>22.54</v>
          </cell>
          <cell r="F4137">
            <v>25.15</v>
          </cell>
          <cell r="G4137">
            <v>20.76</v>
          </cell>
          <cell r="H4137">
            <v>3.3</v>
          </cell>
        </row>
        <row r="4138">
          <cell r="A4138">
            <v>45039</v>
          </cell>
          <cell r="B4138">
            <v>34.26</v>
          </cell>
          <cell r="C4138">
            <v>37.299999999999997</v>
          </cell>
          <cell r="D4138">
            <v>42.26</v>
          </cell>
          <cell r="E4138">
            <v>22.54</v>
          </cell>
          <cell r="F4138">
            <v>25.15</v>
          </cell>
          <cell r="G4138">
            <v>20.76</v>
          </cell>
          <cell r="H4138">
            <v>3.3</v>
          </cell>
        </row>
        <row r="4139">
          <cell r="A4139">
            <v>45040</v>
          </cell>
          <cell r="B4139">
            <v>34.299999999999997</v>
          </cell>
          <cell r="C4139">
            <v>37.520000000000003</v>
          </cell>
          <cell r="D4139">
            <v>42.47</v>
          </cell>
          <cell r="E4139">
            <v>22.58</v>
          </cell>
          <cell r="F4139">
            <v>25.15</v>
          </cell>
          <cell r="G4139">
            <v>20.81</v>
          </cell>
          <cell r="H4139">
            <v>3.31</v>
          </cell>
        </row>
        <row r="4140">
          <cell r="A4140">
            <v>45041</v>
          </cell>
          <cell r="B4140">
            <v>34.18</v>
          </cell>
          <cell r="C4140">
            <v>37.6</v>
          </cell>
          <cell r="D4140">
            <v>42.48</v>
          </cell>
          <cell r="E4140">
            <v>22.5</v>
          </cell>
          <cell r="F4140">
            <v>25.06</v>
          </cell>
          <cell r="G4140">
            <v>20.85</v>
          </cell>
          <cell r="H4140">
            <v>3.32</v>
          </cell>
        </row>
        <row r="4141">
          <cell r="A4141">
            <v>45042</v>
          </cell>
          <cell r="B4141">
            <v>34.18</v>
          </cell>
          <cell r="C4141">
            <v>37.31</v>
          </cell>
          <cell r="D4141">
            <v>42.18</v>
          </cell>
          <cell r="E4141">
            <v>22.28</v>
          </cell>
          <cell r="F4141">
            <v>24.89</v>
          </cell>
          <cell r="G4141">
            <v>20.72</v>
          </cell>
          <cell r="H4141">
            <v>3.3</v>
          </cell>
        </row>
        <row r="4142">
          <cell r="A4142">
            <v>45043</v>
          </cell>
          <cell r="B4142">
            <v>33.92</v>
          </cell>
          <cell r="C4142">
            <v>37.26</v>
          </cell>
          <cell r="D4142">
            <v>42.05</v>
          </cell>
          <cell r="E4142">
            <v>22.01</v>
          </cell>
          <cell r="F4142">
            <v>24.67</v>
          </cell>
          <cell r="G4142">
            <v>20.5</v>
          </cell>
          <cell r="H4142">
            <v>3.27</v>
          </cell>
        </row>
        <row r="4143">
          <cell r="A4143">
            <v>45044</v>
          </cell>
          <cell r="B4143">
            <v>33.97</v>
          </cell>
          <cell r="C4143">
            <v>37.28</v>
          </cell>
          <cell r="D4143">
            <v>42.23</v>
          </cell>
          <cell r="E4143">
            <v>22.17</v>
          </cell>
          <cell r="F4143">
            <v>24.79</v>
          </cell>
          <cell r="G4143">
            <v>20.63</v>
          </cell>
          <cell r="H4143">
            <v>3.29</v>
          </cell>
        </row>
        <row r="4144">
          <cell r="A4144">
            <v>45045</v>
          </cell>
          <cell r="B4144">
            <v>33.96</v>
          </cell>
          <cell r="C4144">
            <v>37.119999999999997</v>
          </cell>
          <cell r="D4144">
            <v>42.06</v>
          </cell>
          <cell r="E4144">
            <v>21.97</v>
          </cell>
          <cell r="F4144">
            <v>24.66</v>
          </cell>
          <cell r="G4144">
            <v>20.54</v>
          </cell>
          <cell r="H4144">
            <v>3.27</v>
          </cell>
        </row>
        <row r="4145">
          <cell r="A4145">
            <v>45046</v>
          </cell>
          <cell r="B4145">
            <v>33.96</v>
          </cell>
          <cell r="C4145">
            <v>37.119999999999997</v>
          </cell>
          <cell r="D4145">
            <v>42.06</v>
          </cell>
          <cell r="E4145">
            <v>21.97</v>
          </cell>
          <cell r="F4145">
            <v>24.66</v>
          </cell>
          <cell r="G4145">
            <v>20.54</v>
          </cell>
          <cell r="H4145">
            <v>3.27</v>
          </cell>
        </row>
        <row r="4146">
          <cell r="A4146">
            <v>45047</v>
          </cell>
          <cell r="B4146">
            <v>33.96</v>
          </cell>
          <cell r="C4146">
            <v>37.119999999999997</v>
          </cell>
          <cell r="D4146">
            <v>42.06</v>
          </cell>
          <cell r="E4146">
            <v>21.97</v>
          </cell>
          <cell r="F4146">
            <v>24.66</v>
          </cell>
          <cell r="G4146">
            <v>20.54</v>
          </cell>
          <cell r="H4146">
            <v>3.27</v>
          </cell>
        </row>
        <row r="4147">
          <cell r="A4147">
            <v>45048</v>
          </cell>
          <cell r="B4147">
            <v>33.979999999999997</v>
          </cell>
          <cell r="C4147">
            <v>37.159999999999997</v>
          </cell>
          <cell r="D4147">
            <v>42.27</v>
          </cell>
          <cell r="E4147">
            <v>22.17</v>
          </cell>
          <cell r="F4147">
            <v>24.9</v>
          </cell>
          <cell r="G4147">
            <v>20.72</v>
          </cell>
          <cell r="H4147">
            <v>3.28</v>
          </cell>
        </row>
        <row r="4148">
          <cell r="A4148">
            <v>45049</v>
          </cell>
          <cell r="B4148">
            <v>33.869999999999997</v>
          </cell>
          <cell r="C4148">
            <v>37.130000000000003</v>
          </cell>
          <cell r="D4148">
            <v>42.05</v>
          </cell>
          <cell r="E4148">
            <v>22.2</v>
          </cell>
          <cell r="F4148">
            <v>24.68</v>
          </cell>
          <cell r="G4148">
            <v>20.84</v>
          </cell>
          <cell r="H4148">
            <v>3.27</v>
          </cell>
        </row>
        <row r="4149">
          <cell r="A4149">
            <v>45050</v>
          </cell>
          <cell r="B4149">
            <v>33.86</v>
          </cell>
          <cell r="C4149">
            <v>37.21</v>
          </cell>
          <cell r="D4149">
            <v>42.16</v>
          </cell>
          <cell r="E4149">
            <v>22.17</v>
          </cell>
          <cell r="F4149">
            <v>24.67</v>
          </cell>
          <cell r="G4149">
            <v>20.84</v>
          </cell>
          <cell r="H4149">
            <v>3.28</v>
          </cell>
        </row>
        <row r="4150">
          <cell r="A4150">
            <v>45051</v>
          </cell>
          <cell r="B4150">
            <v>33.86</v>
          </cell>
          <cell r="C4150">
            <v>37.21</v>
          </cell>
          <cell r="D4150">
            <v>42.16</v>
          </cell>
          <cell r="E4150">
            <v>22.17</v>
          </cell>
          <cell r="F4150">
            <v>24.67</v>
          </cell>
          <cell r="G4150">
            <v>20.84</v>
          </cell>
          <cell r="H4150">
            <v>3.28</v>
          </cell>
        </row>
        <row r="4151">
          <cell r="A4151">
            <v>45052</v>
          </cell>
          <cell r="B4151">
            <v>33.86</v>
          </cell>
          <cell r="C4151">
            <v>37.21</v>
          </cell>
          <cell r="D4151">
            <v>42.16</v>
          </cell>
          <cell r="E4151">
            <v>22.17</v>
          </cell>
          <cell r="F4151">
            <v>24.67</v>
          </cell>
          <cell r="G4151">
            <v>20.84</v>
          </cell>
          <cell r="H4151">
            <v>3.28</v>
          </cell>
        </row>
        <row r="4152">
          <cell r="A4152">
            <v>45053</v>
          </cell>
          <cell r="B4152">
            <v>33.86</v>
          </cell>
          <cell r="C4152">
            <v>37.21</v>
          </cell>
          <cell r="D4152">
            <v>42.16</v>
          </cell>
          <cell r="E4152">
            <v>22.17</v>
          </cell>
          <cell r="F4152">
            <v>24.67</v>
          </cell>
          <cell r="G4152">
            <v>20.84</v>
          </cell>
          <cell r="H4152">
            <v>3.28</v>
          </cell>
        </row>
        <row r="4153">
          <cell r="A4153">
            <v>45054</v>
          </cell>
          <cell r="B4153">
            <v>33.78</v>
          </cell>
          <cell r="C4153">
            <v>37.047499999999999</v>
          </cell>
          <cell r="D4153">
            <v>42.446249999999999</v>
          </cell>
          <cell r="E4153">
            <v>22.416250000000002</v>
          </cell>
          <cell r="F4153">
            <v>25.065000000000001</v>
          </cell>
          <cell r="G4153">
            <v>21.02</v>
          </cell>
          <cell r="H4153">
            <v>3.3062499999999999</v>
          </cell>
        </row>
        <row r="4154">
          <cell r="A4154">
            <v>45055</v>
          </cell>
          <cell r="B4154">
            <v>33.6</v>
          </cell>
          <cell r="C4154">
            <v>36.74</v>
          </cell>
          <cell r="D4154">
            <v>42.16</v>
          </cell>
          <cell r="E4154">
            <v>22.4</v>
          </cell>
          <cell r="F4154">
            <v>24.94</v>
          </cell>
          <cell r="G4154">
            <v>21.02</v>
          </cell>
          <cell r="H4154">
            <v>3.29</v>
          </cell>
        </row>
        <row r="4155">
          <cell r="A4155">
            <v>45056</v>
          </cell>
          <cell r="B4155">
            <v>33.49</v>
          </cell>
          <cell r="C4155">
            <v>36.56</v>
          </cell>
          <cell r="D4155">
            <v>42.07</v>
          </cell>
          <cell r="E4155">
            <v>22.28</v>
          </cell>
          <cell r="F4155">
            <v>24.85</v>
          </cell>
          <cell r="G4155">
            <v>20.96</v>
          </cell>
          <cell r="H4155">
            <v>3.27</v>
          </cell>
        </row>
        <row r="4156">
          <cell r="A4156">
            <v>45057</v>
          </cell>
          <cell r="B4156">
            <v>33.46</v>
          </cell>
          <cell r="C4156">
            <v>36.58</v>
          </cell>
          <cell r="D4156">
            <v>42.04</v>
          </cell>
          <cell r="E4156">
            <v>22.22</v>
          </cell>
          <cell r="F4156">
            <v>24.7</v>
          </cell>
          <cell r="G4156">
            <v>20.95</v>
          </cell>
          <cell r="H4156">
            <v>3.21</v>
          </cell>
        </row>
        <row r="4157">
          <cell r="A4157">
            <v>45058</v>
          </cell>
          <cell r="B4157">
            <v>33.71</v>
          </cell>
          <cell r="C4157">
            <v>36.619999999999997</v>
          </cell>
          <cell r="D4157">
            <v>41.95</v>
          </cell>
          <cell r="E4157">
            <v>22.2</v>
          </cell>
          <cell r="F4157">
            <v>24.81</v>
          </cell>
          <cell r="G4157">
            <v>20.92</v>
          </cell>
          <cell r="H4157">
            <v>3.25</v>
          </cell>
        </row>
        <row r="4158">
          <cell r="A4158">
            <v>45059</v>
          </cell>
          <cell r="B4158">
            <v>33.82</v>
          </cell>
          <cell r="C4158">
            <v>36.770000000000003</v>
          </cell>
          <cell r="D4158">
            <v>42.14</v>
          </cell>
          <cell r="E4158">
            <v>22.25</v>
          </cell>
          <cell r="F4158">
            <v>24.88</v>
          </cell>
          <cell r="G4158">
            <v>20.86</v>
          </cell>
          <cell r="H4158">
            <v>3.26</v>
          </cell>
        </row>
        <row r="4159">
          <cell r="A4159">
            <v>45060</v>
          </cell>
          <cell r="B4159">
            <v>33.82</v>
          </cell>
          <cell r="C4159">
            <v>36.770000000000003</v>
          </cell>
          <cell r="D4159">
            <v>42.14</v>
          </cell>
          <cell r="E4159">
            <v>22.25</v>
          </cell>
          <cell r="F4159">
            <v>24.88</v>
          </cell>
          <cell r="G4159">
            <v>20.86</v>
          </cell>
          <cell r="H4159">
            <v>3.26</v>
          </cell>
        </row>
        <row r="4160">
          <cell r="A4160">
            <v>45061</v>
          </cell>
          <cell r="B4160">
            <v>33.619999999999997</v>
          </cell>
          <cell r="C4160">
            <v>36.32</v>
          </cell>
          <cell r="D4160">
            <v>41.66</v>
          </cell>
          <cell r="E4160">
            <v>22.01</v>
          </cell>
          <cell r="F4160">
            <v>24.62</v>
          </cell>
          <cell r="G4160">
            <v>20.57</v>
          </cell>
          <cell r="H4160">
            <v>3.22</v>
          </cell>
        </row>
        <row r="4161">
          <cell r="A4161">
            <v>45062</v>
          </cell>
          <cell r="B4161">
            <v>33.68</v>
          </cell>
          <cell r="C4161">
            <v>36.44</v>
          </cell>
          <cell r="D4161">
            <v>41.95</v>
          </cell>
          <cell r="E4161">
            <v>22.17</v>
          </cell>
          <cell r="F4161">
            <v>24.81</v>
          </cell>
          <cell r="G4161">
            <v>20.77</v>
          </cell>
          <cell r="H4161">
            <v>3.24</v>
          </cell>
        </row>
        <row r="4162">
          <cell r="A4162">
            <v>45063</v>
          </cell>
          <cell r="B4162">
            <v>34.03</v>
          </cell>
          <cell r="C4162">
            <v>36.78</v>
          </cell>
          <cell r="D4162">
            <v>42.23</v>
          </cell>
          <cell r="E4162">
            <v>22.23</v>
          </cell>
          <cell r="F4162">
            <v>25.04</v>
          </cell>
          <cell r="G4162">
            <v>20.95</v>
          </cell>
          <cell r="H4162">
            <v>3.25</v>
          </cell>
        </row>
        <row r="4163">
          <cell r="A4163">
            <v>45064</v>
          </cell>
          <cell r="B4163">
            <v>33.97</v>
          </cell>
          <cell r="C4163">
            <v>36.65</v>
          </cell>
          <cell r="D4163">
            <v>42.19</v>
          </cell>
          <cell r="E4163">
            <v>22.19</v>
          </cell>
          <cell r="F4163">
            <v>25.04</v>
          </cell>
          <cell r="G4163">
            <v>20.95</v>
          </cell>
          <cell r="H4163">
            <v>3.24</v>
          </cell>
        </row>
        <row r="4164">
          <cell r="A4164">
            <v>45065</v>
          </cell>
          <cell r="B4164">
            <v>34.35</v>
          </cell>
          <cell r="C4164">
            <v>36.79</v>
          </cell>
          <cell r="D4164">
            <v>42.36</v>
          </cell>
          <cell r="E4164">
            <v>22.37</v>
          </cell>
          <cell r="F4164">
            <v>25.23</v>
          </cell>
          <cell r="G4164">
            <v>21.13</v>
          </cell>
          <cell r="H4164">
            <v>3.23</v>
          </cell>
        </row>
        <row r="4165">
          <cell r="A4165">
            <v>45066</v>
          </cell>
          <cell r="B4165">
            <v>34.229999999999997</v>
          </cell>
          <cell r="C4165">
            <v>36.770000000000003</v>
          </cell>
          <cell r="D4165">
            <v>42.31</v>
          </cell>
          <cell r="E4165">
            <v>22.41</v>
          </cell>
          <cell r="F4165">
            <v>25.2</v>
          </cell>
          <cell r="G4165">
            <v>21.22</v>
          </cell>
          <cell r="H4165">
            <v>3.24</v>
          </cell>
        </row>
        <row r="4166">
          <cell r="A4166">
            <v>45067</v>
          </cell>
          <cell r="B4166">
            <v>34.229999999999997</v>
          </cell>
          <cell r="C4166">
            <v>36.770000000000003</v>
          </cell>
          <cell r="D4166">
            <v>42.31</v>
          </cell>
          <cell r="E4166">
            <v>22.41</v>
          </cell>
          <cell r="F4166">
            <v>25.2</v>
          </cell>
          <cell r="G4166">
            <v>21.22</v>
          </cell>
          <cell r="H4166">
            <v>3.24</v>
          </cell>
        </row>
        <row r="4167">
          <cell r="A4167">
            <v>45068</v>
          </cell>
          <cell r="B4167">
            <v>34.18</v>
          </cell>
          <cell r="C4167">
            <v>36.82</v>
          </cell>
          <cell r="D4167">
            <v>42.39</v>
          </cell>
          <cell r="E4167">
            <v>22.38</v>
          </cell>
          <cell r="F4167">
            <v>25.14</v>
          </cell>
          <cell r="G4167">
            <v>21.2</v>
          </cell>
          <cell r="H4167">
            <v>3.24</v>
          </cell>
        </row>
        <row r="4168">
          <cell r="A4168">
            <v>45069</v>
          </cell>
          <cell r="B4168">
            <v>34.42</v>
          </cell>
          <cell r="C4168">
            <v>37.01</v>
          </cell>
          <cell r="D4168">
            <v>43.73</v>
          </cell>
          <cell r="E4168">
            <v>23.68</v>
          </cell>
          <cell r="F4168">
            <v>26.02</v>
          </cell>
          <cell r="G4168">
            <v>22.42</v>
          </cell>
          <cell r="H4168">
            <v>3.34</v>
          </cell>
        </row>
        <row r="4169">
          <cell r="A4169">
            <v>45070</v>
          </cell>
          <cell r="B4169">
            <v>34.49</v>
          </cell>
          <cell r="C4169">
            <v>36.950000000000003</v>
          </cell>
          <cell r="D4169">
            <v>42.61</v>
          </cell>
          <cell r="E4169">
            <v>22.39</v>
          </cell>
          <cell r="F4169">
            <v>25.36</v>
          </cell>
          <cell r="G4169">
            <v>21.27</v>
          </cell>
          <cell r="H4169">
            <v>3.23</v>
          </cell>
        </row>
        <row r="4170">
          <cell r="A4170">
            <v>45071</v>
          </cell>
          <cell r="B4170">
            <v>34.58</v>
          </cell>
          <cell r="C4170">
            <v>36.96</v>
          </cell>
          <cell r="D4170">
            <v>42.48</v>
          </cell>
          <cell r="E4170">
            <v>22.19</v>
          </cell>
          <cell r="F4170">
            <v>25.22</v>
          </cell>
          <cell r="G4170">
            <v>20.78</v>
          </cell>
          <cell r="H4170">
            <v>3.21</v>
          </cell>
        </row>
        <row r="4171">
          <cell r="A4171">
            <v>45072</v>
          </cell>
          <cell r="B4171">
            <v>34.54</v>
          </cell>
          <cell r="C4171">
            <v>36.86</v>
          </cell>
          <cell r="D4171">
            <v>42.33</v>
          </cell>
          <cell r="E4171">
            <v>22.07</v>
          </cell>
          <cell r="F4171">
            <v>25.11</v>
          </cell>
          <cell r="G4171">
            <v>20.69</v>
          </cell>
          <cell r="H4171">
            <v>3.18</v>
          </cell>
        </row>
        <row r="4172">
          <cell r="A4172">
            <v>45073</v>
          </cell>
          <cell r="B4172">
            <v>34.520000000000003</v>
          </cell>
          <cell r="C4172">
            <v>36.85</v>
          </cell>
          <cell r="D4172">
            <v>42.42</v>
          </cell>
          <cell r="E4172">
            <v>22.13</v>
          </cell>
          <cell r="F4172">
            <v>25.16</v>
          </cell>
          <cell r="G4172">
            <v>20.68</v>
          </cell>
          <cell r="H4172">
            <v>3.19</v>
          </cell>
        </row>
        <row r="4173">
          <cell r="A4173">
            <v>45074</v>
          </cell>
          <cell r="B4173">
            <v>34.520000000000003</v>
          </cell>
          <cell r="C4173">
            <v>36.85</v>
          </cell>
          <cell r="D4173">
            <v>42.42</v>
          </cell>
          <cell r="E4173">
            <v>22.13</v>
          </cell>
          <cell r="F4173">
            <v>25.16</v>
          </cell>
          <cell r="G4173">
            <v>20.68</v>
          </cell>
          <cell r="H4173">
            <v>3.19</v>
          </cell>
        </row>
        <row r="4174">
          <cell r="A4174">
            <v>45075</v>
          </cell>
          <cell r="B4174">
            <v>34.68</v>
          </cell>
          <cell r="C4174">
            <v>37.020000000000003</v>
          </cell>
          <cell r="D4174">
            <v>42.62</v>
          </cell>
          <cell r="E4174">
            <v>22.3</v>
          </cell>
          <cell r="F4174">
            <v>25.31</v>
          </cell>
          <cell r="G4174">
            <v>20.77</v>
          </cell>
          <cell r="H4174">
            <v>3.19</v>
          </cell>
        </row>
        <row r="4175">
          <cell r="A4175">
            <v>45076</v>
          </cell>
          <cell r="B4175">
            <v>34.54</v>
          </cell>
          <cell r="C4175">
            <v>36.840000000000003</v>
          </cell>
          <cell r="D4175">
            <v>42.49</v>
          </cell>
          <cell r="E4175">
            <v>22.25</v>
          </cell>
          <cell r="F4175">
            <v>25.25</v>
          </cell>
          <cell r="G4175">
            <v>20.64</v>
          </cell>
          <cell r="H4175">
            <v>3.18</v>
          </cell>
        </row>
        <row r="4176">
          <cell r="A4176">
            <v>45077</v>
          </cell>
          <cell r="B4176">
            <v>34.6</v>
          </cell>
          <cell r="C4176">
            <v>36.93</v>
          </cell>
          <cell r="D4176">
            <v>42.72</v>
          </cell>
          <cell r="E4176">
            <v>22.14</v>
          </cell>
          <cell r="F4176">
            <v>25.22</v>
          </cell>
          <cell r="G4176">
            <v>20.59</v>
          </cell>
          <cell r="H4176">
            <v>3.17</v>
          </cell>
        </row>
        <row r="4177">
          <cell r="A4177">
            <v>45078</v>
          </cell>
          <cell r="B4177">
            <v>34.520000000000003</v>
          </cell>
          <cell r="C4177">
            <v>36.700000000000003</v>
          </cell>
          <cell r="D4177">
            <v>42.71</v>
          </cell>
          <cell r="E4177">
            <v>22.03</v>
          </cell>
          <cell r="F4177">
            <v>25.24</v>
          </cell>
          <cell r="G4177">
            <v>20.48</v>
          </cell>
          <cell r="H4177">
            <v>3.17</v>
          </cell>
        </row>
        <row r="4178">
          <cell r="A4178">
            <v>45079</v>
          </cell>
          <cell r="B4178">
            <v>34.46</v>
          </cell>
          <cell r="C4178">
            <v>36.89</v>
          </cell>
          <cell r="D4178">
            <v>42.94</v>
          </cell>
          <cell r="E4178">
            <v>22.3</v>
          </cell>
          <cell r="F4178">
            <v>25.44</v>
          </cell>
          <cell r="G4178">
            <v>20.63</v>
          </cell>
          <cell r="H4178">
            <v>3.17</v>
          </cell>
        </row>
        <row r="4179">
          <cell r="A4179">
            <v>45080</v>
          </cell>
          <cell r="B4179">
            <v>34.46</v>
          </cell>
          <cell r="C4179">
            <v>36.89</v>
          </cell>
          <cell r="D4179">
            <v>42.94</v>
          </cell>
          <cell r="E4179">
            <v>22.3</v>
          </cell>
          <cell r="F4179">
            <v>25.44</v>
          </cell>
          <cell r="G4179">
            <v>20.63</v>
          </cell>
          <cell r="H4179">
            <v>3.17</v>
          </cell>
        </row>
        <row r="4180">
          <cell r="A4180">
            <v>45081</v>
          </cell>
          <cell r="B4180">
            <v>34.46</v>
          </cell>
          <cell r="C4180">
            <v>36.89</v>
          </cell>
          <cell r="D4180">
            <v>42.94</v>
          </cell>
          <cell r="E4180">
            <v>22.3</v>
          </cell>
          <cell r="F4180">
            <v>25.44</v>
          </cell>
          <cell r="G4180">
            <v>20.63</v>
          </cell>
          <cell r="H4180">
            <v>3.17</v>
          </cell>
        </row>
        <row r="4181">
          <cell r="A4181">
            <v>45082</v>
          </cell>
          <cell r="B4181">
            <v>34.46</v>
          </cell>
          <cell r="C4181">
            <v>36.89</v>
          </cell>
          <cell r="D4181">
            <v>42.94</v>
          </cell>
          <cell r="E4181">
            <v>22.3</v>
          </cell>
          <cell r="F4181">
            <v>25.44</v>
          </cell>
          <cell r="G4181">
            <v>20.63</v>
          </cell>
          <cell r="H4181">
            <v>3.17</v>
          </cell>
        </row>
        <row r="4182">
          <cell r="A4182">
            <v>45083</v>
          </cell>
          <cell r="B4182">
            <v>34.65</v>
          </cell>
          <cell r="C4182">
            <v>36.93</v>
          </cell>
          <cell r="D4182">
            <v>42.87</v>
          </cell>
          <cell r="E4182">
            <v>22.54</v>
          </cell>
          <cell r="F4182">
            <v>25.59</v>
          </cell>
          <cell r="G4182">
            <v>20.76</v>
          </cell>
          <cell r="H4182">
            <v>3.18</v>
          </cell>
        </row>
        <row r="4183">
          <cell r="A4183">
            <v>45084</v>
          </cell>
        </row>
        <row r="4184">
          <cell r="A4184">
            <v>45085</v>
          </cell>
        </row>
        <row r="4185">
          <cell r="A4185">
            <v>45086</v>
          </cell>
        </row>
        <row r="4186">
          <cell r="A4186">
            <v>45087</v>
          </cell>
        </row>
        <row r="4187">
          <cell r="A4187">
            <v>45088</v>
          </cell>
        </row>
        <row r="4188">
          <cell r="A4188">
            <v>45089</v>
          </cell>
        </row>
        <row r="4189">
          <cell r="A4189">
            <v>45090</v>
          </cell>
        </row>
        <row r="4190">
          <cell r="A4190">
            <v>45091</v>
          </cell>
        </row>
        <row r="4191">
          <cell r="A4191">
            <v>45092</v>
          </cell>
        </row>
        <row r="4192">
          <cell r="A4192">
            <v>45093</v>
          </cell>
        </row>
        <row r="4193">
          <cell r="A4193">
            <v>45094</v>
          </cell>
        </row>
        <row r="4194">
          <cell r="A4194">
            <v>45095</v>
          </cell>
        </row>
        <row r="4195">
          <cell r="A4195">
            <v>45096</v>
          </cell>
        </row>
        <row r="4196">
          <cell r="A4196">
            <v>45097</v>
          </cell>
        </row>
        <row r="4197">
          <cell r="A4197">
            <v>45098</v>
          </cell>
        </row>
        <row r="4198">
          <cell r="A4198">
            <v>45099</v>
          </cell>
        </row>
        <row r="4199">
          <cell r="A4199">
            <v>45100</v>
          </cell>
        </row>
        <row r="4200">
          <cell r="A4200">
            <v>45101</v>
          </cell>
        </row>
        <row r="4201">
          <cell r="A4201">
            <v>45102</v>
          </cell>
        </row>
        <row r="4202">
          <cell r="A4202">
            <v>45103</v>
          </cell>
        </row>
        <row r="4203">
          <cell r="A4203">
            <v>45104</v>
          </cell>
        </row>
        <row r="4204">
          <cell r="A4204">
            <v>45105</v>
          </cell>
        </row>
        <row r="4205">
          <cell r="A4205">
            <v>45106</v>
          </cell>
        </row>
        <row r="4206">
          <cell r="A4206">
            <v>45107</v>
          </cell>
        </row>
        <row r="4207">
          <cell r="A4207">
            <v>45108</v>
          </cell>
        </row>
        <row r="4208">
          <cell r="A4208">
            <v>45109</v>
          </cell>
        </row>
        <row r="4209">
          <cell r="A4209">
            <v>45110</v>
          </cell>
        </row>
        <row r="4210">
          <cell r="A4210">
            <v>45111</v>
          </cell>
        </row>
        <row r="4211">
          <cell r="A4211">
            <v>45112</v>
          </cell>
        </row>
        <row r="4212">
          <cell r="A4212">
            <v>45113</v>
          </cell>
        </row>
        <row r="4213">
          <cell r="A4213">
            <v>45114</v>
          </cell>
        </row>
        <row r="4214">
          <cell r="A4214">
            <v>45115</v>
          </cell>
        </row>
        <row r="4215">
          <cell r="A4215">
            <v>45116</v>
          </cell>
        </row>
        <row r="4216">
          <cell r="A4216">
            <v>45117</v>
          </cell>
        </row>
        <row r="4217">
          <cell r="A4217">
            <v>45118</v>
          </cell>
        </row>
        <row r="4218">
          <cell r="A4218">
            <v>45119</v>
          </cell>
        </row>
        <row r="4219">
          <cell r="A4219">
            <v>45120</v>
          </cell>
        </row>
        <row r="4220">
          <cell r="A4220">
            <v>45121</v>
          </cell>
        </row>
        <row r="4221">
          <cell r="A4221">
            <v>45122</v>
          </cell>
        </row>
        <row r="4222">
          <cell r="A4222">
            <v>45123</v>
          </cell>
        </row>
        <row r="4223">
          <cell r="A4223">
            <v>45124</v>
          </cell>
        </row>
        <row r="4224">
          <cell r="A4224">
            <v>45125</v>
          </cell>
        </row>
        <row r="4225">
          <cell r="A4225">
            <v>45126</v>
          </cell>
        </row>
        <row r="4226">
          <cell r="A4226">
            <v>45127</v>
          </cell>
        </row>
        <row r="4227">
          <cell r="A4227">
            <v>45128</v>
          </cell>
        </row>
        <row r="4228">
          <cell r="A4228">
            <v>45129</v>
          </cell>
        </row>
        <row r="4229">
          <cell r="A4229">
            <v>45130</v>
          </cell>
        </row>
        <row r="4230">
          <cell r="A4230">
            <v>45131</v>
          </cell>
        </row>
        <row r="4231">
          <cell r="A4231">
            <v>45132</v>
          </cell>
        </row>
        <row r="4232">
          <cell r="A4232">
            <v>45133</v>
          </cell>
        </row>
        <row r="4233">
          <cell r="A4233">
            <v>45134</v>
          </cell>
        </row>
        <row r="4234">
          <cell r="A4234">
            <v>45135</v>
          </cell>
        </row>
        <row r="4235">
          <cell r="A4235">
            <v>45136</v>
          </cell>
        </row>
        <row r="4236">
          <cell r="A4236">
            <v>45137</v>
          </cell>
        </row>
        <row r="4237">
          <cell r="A4237">
            <v>45138</v>
          </cell>
        </row>
        <row r="4238">
          <cell r="A4238">
            <v>45139</v>
          </cell>
        </row>
        <row r="4239">
          <cell r="A4239">
            <v>45140</v>
          </cell>
        </row>
        <row r="4240">
          <cell r="A4240">
            <v>45141</v>
          </cell>
        </row>
        <row r="4241">
          <cell r="A4241">
            <v>45142</v>
          </cell>
        </row>
        <row r="4242">
          <cell r="A4242">
            <v>45143</v>
          </cell>
        </row>
        <row r="4243">
          <cell r="A4243">
            <v>45144</v>
          </cell>
        </row>
        <row r="4244">
          <cell r="A4244">
            <v>45145</v>
          </cell>
        </row>
        <row r="4245">
          <cell r="A4245">
            <v>45146</v>
          </cell>
        </row>
        <row r="4246">
          <cell r="A4246">
            <v>45147</v>
          </cell>
        </row>
        <row r="4247">
          <cell r="A4247">
            <v>45148</v>
          </cell>
        </row>
        <row r="4248">
          <cell r="A4248">
            <v>45149</v>
          </cell>
        </row>
        <row r="4249">
          <cell r="A4249">
            <v>45150</v>
          </cell>
        </row>
        <row r="4250">
          <cell r="A4250">
            <v>45151</v>
          </cell>
        </row>
        <row r="4251">
          <cell r="A4251">
            <v>45152</v>
          </cell>
        </row>
        <row r="4252">
          <cell r="A4252">
            <v>45153</v>
          </cell>
        </row>
        <row r="4253">
          <cell r="A4253">
            <v>45154</v>
          </cell>
        </row>
        <row r="4254">
          <cell r="A4254">
            <v>45155</v>
          </cell>
        </row>
        <row r="4255">
          <cell r="A4255">
            <v>45156</v>
          </cell>
        </row>
        <row r="4256">
          <cell r="A4256">
            <v>45157</v>
          </cell>
        </row>
        <row r="4257">
          <cell r="A4257">
            <v>45158</v>
          </cell>
        </row>
        <row r="4258">
          <cell r="A4258">
            <v>45159</v>
          </cell>
        </row>
        <row r="4259">
          <cell r="A4259">
            <v>45160</v>
          </cell>
        </row>
        <row r="4260">
          <cell r="A4260">
            <v>45161</v>
          </cell>
        </row>
        <row r="4261">
          <cell r="A4261">
            <v>45162</v>
          </cell>
        </row>
        <row r="4262">
          <cell r="A4262">
            <v>45163</v>
          </cell>
        </row>
        <row r="4263">
          <cell r="A4263">
            <v>45164</v>
          </cell>
        </row>
        <row r="4264">
          <cell r="A4264">
            <v>45165</v>
          </cell>
        </row>
        <row r="4265">
          <cell r="A4265">
            <v>45166</v>
          </cell>
        </row>
        <row r="4266">
          <cell r="A4266">
            <v>45167</v>
          </cell>
        </row>
        <row r="4267">
          <cell r="A4267">
            <v>45168</v>
          </cell>
        </row>
        <row r="4268">
          <cell r="A4268">
            <v>45169</v>
          </cell>
        </row>
        <row r="4269">
          <cell r="A4269">
            <v>45170</v>
          </cell>
        </row>
        <row r="4270">
          <cell r="A4270">
            <v>45171</v>
          </cell>
        </row>
        <row r="4271">
          <cell r="A4271">
            <v>45172</v>
          </cell>
        </row>
        <row r="4272">
          <cell r="A4272">
            <v>45173</v>
          </cell>
        </row>
        <row r="4273">
          <cell r="A4273">
            <v>45174</v>
          </cell>
        </row>
        <row r="4274">
          <cell r="A4274">
            <v>45175</v>
          </cell>
        </row>
        <row r="4275">
          <cell r="A4275">
            <v>45176</v>
          </cell>
        </row>
        <row r="4276">
          <cell r="A4276">
            <v>45177</v>
          </cell>
        </row>
        <row r="4277">
          <cell r="A4277">
            <v>45178</v>
          </cell>
        </row>
        <row r="4278">
          <cell r="A4278">
            <v>45179</v>
          </cell>
        </row>
        <row r="4279">
          <cell r="A4279">
            <v>45180</v>
          </cell>
        </row>
        <row r="4280">
          <cell r="A4280">
            <v>45181</v>
          </cell>
        </row>
        <row r="4281">
          <cell r="A4281">
            <v>45182</v>
          </cell>
        </row>
        <row r="4282">
          <cell r="A4282">
            <v>45183</v>
          </cell>
        </row>
        <row r="4283">
          <cell r="A4283">
            <v>45184</v>
          </cell>
        </row>
        <row r="4284">
          <cell r="A4284">
            <v>45185</v>
          </cell>
        </row>
        <row r="4285">
          <cell r="A4285">
            <v>45186</v>
          </cell>
        </row>
        <row r="4286">
          <cell r="A4286">
            <v>45187</v>
          </cell>
        </row>
        <row r="4287">
          <cell r="A4287">
            <v>45188</v>
          </cell>
        </row>
        <row r="4288">
          <cell r="A4288">
            <v>45189</v>
          </cell>
        </row>
        <row r="4289">
          <cell r="A4289">
            <v>45190</v>
          </cell>
        </row>
        <row r="4290">
          <cell r="A4290">
            <v>45191</v>
          </cell>
        </row>
        <row r="4291">
          <cell r="A4291">
            <v>45192</v>
          </cell>
        </row>
        <row r="4292">
          <cell r="A4292">
            <v>45193</v>
          </cell>
        </row>
        <row r="4293">
          <cell r="A4293">
            <v>45194</v>
          </cell>
        </row>
        <row r="4294">
          <cell r="A4294">
            <v>45195</v>
          </cell>
        </row>
        <row r="4295">
          <cell r="A4295">
            <v>45196</v>
          </cell>
        </row>
        <row r="4296">
          <cell r="A4296">
            <v>45197</v>
          </cell>
        </row>
        <row r="4297">
          <cell r="A4297">
            <v>45198</v>
          </cell>
        </row>
        <row r="4298">
          <cell r="A4298">
            <v>45199</v>
          </cell>
        </row>
        <row r="4299">
          <cell r="A4299">
            <v>45200</v>
          </cell>
        </row>
        <row r="4300">
          <cell r="A4300">
            <v>45201</v>
          </cell>
        </row>
        <row r="4301">
          <cell r="A4301">
            <v>45202</v>
          </cell>
        </row>
        <row r="4302">
          <cell r="A4302">
            <v>45203</v>
          </cell>
        </row>
        <row r="4303">
          <cell r="A4303">
            <v>45204</v>
          </cell>
        </row>
        <row r="4304">
          <cell r="A4304">
            <v>45205</v>
          </cell>
        </row>
        <row r="4305">
          <cell r="A4305">
            <v>45206</v>
          </cell>
        </row>
        <row r="4306">
          <cell r="A4306">
            <v>45207</v>
          </cell>
        </row>
        <row r="4307">
          <cell r="A4307">
            <v>45208</v>
          </cell>
        </row>
        <row r="4308">
          <cell r="A4308">
            <v>45209</v>
          </cell>
        </row>
        <row r="4309">
          <cell r="A4309">
            <v>45210</v>
          </cell>
        </row>
        <row r="4310">
          <cell r="A4310">
            <v>45211</v>
          </cell>
        </row>
        <row r="4311">
          <cell r="A4311">
            <v>45212</v>
          </cell>
        </row>
        <row r="4312">
          <cell r="A4312">
            <v>45213</v>
          </cell>
        </row>
        <row r="4313">
          <cell r="A4313">
            <v>45214</v>
          </cell>
        </row>
        <row r="4314">
          <cell r="A4314">
            <v>45215</v>
          </cell>
        </row>
        <row r="4315">
          <cell r="A4315">
            <v>45216</v>
          </cell>
        </row>
        <row r="4316">
          <cell r="A4316">
            <v>45217</v>
          </cell>
        </row>
        <row r="4317">
          <cell r="A4317">
            <v>45218</v>
          </cell>
        </row>
        <row r="4318">
          <cell r="A4318">
            <v>45219</v>
          </cell>
        </row>
        <row r="4319">
          <cell r="A4319">
            <v>45220</v>
          </cell>
        </row>
        <row r="4320">
          <cell r="A4320">
            <v>45221</v>
          </cell>
        </row>
        <row r="4321">
          <cell r="A4321">
            <v>45222</v>
          </cell>
        </row>
        <row r="4322">
          <cell r="A4322">
            <v>45223</v>
          </cell>
        </row>
        <row r="4323">
          <cell r="A4323">
            <v>45224</v>
          </cell>
        </row>
        <row r="4324">
          <cell r="A4324">
            <v>45225</v>
          </cell>
        </row>
        <row r="4325">
          <cell r="A4325">
            <v>45226</v>
          </cell>
        </row>
        <row r="4326">
          <cell r="A4326">
            <v>45227</v>
          </cell>
        </row>
        <row r="4327">
          <cell r="A4327">
            <v>45228</v>
          </cell>
        </row>
        <row r="4328">
          <cell r="A4328">
            <v>45229</v>
          </cell>
        </row>
        <row r="4329">
          <cell r="A4329">
            <v>45230</v>
          </cell>
        </row>
        <row r="4330">
          <cell r="A4330">
            <v>45231</v>
          </cell>
        </row>
        <row r="4331">
          <cell r="A4331">
            <v>45232</v>
          </cell>
        </row>
        <row r="4332">
          <cell r="A4332">
            <v>45233</v>
          </cell>
        </row>
        <row r="4333">
          <cell r="A4333">
            <v>45234</v>
          </cell>
        </row>
        <row r="4334">
          <cell r="A4334">
            <v>45235</v>
          </cell>
        </row>
        <row r="4335">
          <cell r="A4335">
            <v>45236</v>
          </cell>
        </row>
        <row r="4336">
          <cell r="A4336">
            <v>45237</v>
          </cell>
        </row>
        <row r="4337">
          <cell r="A4337">
            <v>45238</v>
          </cell>
        </row>
        <row r="4338">
          <cell r="A4338">
            <v>45239</v>
          </cell>
        </row>
        <row r="4339">
          <cell r="A4339">
            <v>45240</v>
          </cell>
        </row>
        <row r="4340">
          <cell r="A4340">
            <v>45241</v>
          </cell>
        </row>
        <row r="4341">
          <cell r="A4341">
            <v>45242</v>
          </cell>
        </row>
        <row r="4342">
          <cell r="A4342">
            <v>45243</v>
          </cell>
        </row>
        <row r="4343">
          <cell r="A4343">
            <v>45244</v>
          </cell>
        </row>
        <row r="4344">
          <cell r="A4344">
            <v>45245</v>
          </cell>
        </row>
        <row r="4345">
          <cell r="A4345">
            <v>45246</v>
          </cell>
        </row>
        <row r="4346">
          <cell r="A4346">
            <v>45247</v>
          </cell>
        </row>
        <row r="4347">
          <cell r="A4347">
            <v>45248</v>
          </cell>
        </row>
        <row r="4348">
          <cell r="A4348">
            <v>45249</v>
          </cell>
        </row>
        <row r="4349">
          <cell r="A4349">
            <v>45250</v>
          </cell>
        </row>
        <row r="4350">
          <cell r="A4350">
            <v>45251</v>
          </cell>
        </row>
        <row r="4351">
          <cell r="A4351">
            <v>45252</v>
          </cell>
        </row>
        <row r="4352">
          <cell r="A4352">
            <v>45253</v>
          </cell>
        </row>
        <row r="4353">
          <cell r="A4353">
            <v>45254</v>
          </cell>
        </row>
        <row r="4354">
          <cell r="A4354">
            <v>45255</v>
          </cell>
        </row>
        <row r="4355">
          <cell r="A4355">
            <v>45256</v>
          </cell>
        </row>
        <row r="4356">
          <cell r="A4356">
            <v>45257</v>
          </cell>
        </row>
        <row r="4357">
          <cell r="A4357">
            <v>45258</v>
          </cell>
        </row>
        <row r="4358">
          <cell r="A4358">
            <v>45259</v>
          </cell>
        </row>
        <row r="4359">
          <cell r="A4359">
            <v>45260</v>
          </cell>
        </row>
        <row r="4360">
          <cell r="A4360">
            <v>45261</v>
          </cell>
        </row>
        <row r="4361">
          <cell r="A4361">
            <v>45262</v>
          </cell>
        </row>
        <row r="4362">
          <cell r="A4362">
            <v>45263</v>
          </cell>
        </row>
        <row r="4363">
          <cell r="A4363">
            <v>45264</v>
          </cell>
        </row>
        <row r="4364">
          <cell r="A4364">
            <v>45265</v>
          </cell>
        </row>
        <row r="4365">
          <cell r="A4365">
            <v>45266</v>
          </cell>
        </row>
        <row r="4366">
          <cell r="A4366">
            <v>45267</v>
          </cell>
        </row>
        <row r="4367">
          <cell r="A4367">
            <v>45268</v>
          </cell>
        </row>
        <row r="4368">
          <cell r="A4368">
            <v>45269</v>
          </cell>
        </row>
        <row r="4369">
          <cell r="A4369">
            <v>45270</v>
          </cell>
        </row>
        <row r="4370">
          <cell r="A4370">
            <v>45271</v>
          </cell>
        </row>
        <row r="4371">
          <cell r="A4371">
            <v>45272</v>
          </cell>
        </row>
        <row r="4372">
          <cell r="A4372">
            <v>45273</v>
          </cell>
        </row>
        <row r="4373">
          <cell r="A4373">
            <v>45274</v>
          </cell>
        </row>
        <row r="4374">
          <cell r="A4374">
            <v>45275</v>
          </cell>
        </row>
        <row r="4375">
          <cell r="A4375">
            <v>45276</v>
          </cell>
        </row>
        <row r="4376">
          <cell r="A4376">
            <v>45277</v>
          </cell>
        </row>
        <row r="4377">
          <cell r="A4377">
            <v>45278</v>
          </cell>
        </row>
        <row r="4378">
          <cell r="A4378">
            <v>45279</v>
          </cell>
        </row>
        <row r="4379">
          <cell r="A4379">
            <v>45280</v>
          </cell>
        </row>
        <row r="4380">
          <cell r="A4380">
            <v>45281</v>
          </cell>
        </row>
        <row r="4381">
          <cell r="A4381">
            <v>45282</v>
          </cell>
        </row>
        <row r="4382">
          <cell r="A4382">
            <v>45283</v>
          </cell>
        </row>
        <row r="4383">
          <cell r="A4383">
            <v>45284</v>
          </cell>
        </row>
        <row r="4384">
          <cell r="A4384">
            <v>45285</v>
          </cell>
        </row>
        <row r="4385">
          <cell r="A4385">
            <v>45286</v>
          </cell>
        </row>
        <row r="4386">
          <cell r="A4386">
            <v>45287</v>
          </cell>
        </row>
        <row r="4387">
          <cell r="A4387">
            <v>45288</v>
          </cell>
        </row>
        <row r="4388">
          <cell r="A4388">
            <v>45289</v>
          </cell>
        </row>
        <row r="4389">
          <cell r="A4389">
            <v>45290</v>
          </cell>
        </row>
        <row r="4390">
          <cell r="A4390">
            <v>45291</v>
          </cell>
        </row>
        <row r="4391">
          <cell r="A4391">
            <v>45292</v>
          </cell>
        </row>
        <row r="4392">
          <cell r="A4392">
            <v>45293</v>
          </cell>
        </row>
        <row r="4393">
          <cell r="A4393">
            <v>45294</v>
          </cell>
        </row>
        <row r="4394">
          <cell r="A4394">
            <v>45295</v>
          </cell>
        </row>
        <row r="4395">
          <cell r="A4395">
            <v>45296</v>
          </cell>
        </row>
        <row r="4396">
          <cell r="A4396">
            <v>45297</v>
          </cell>
        </row>
        <row r="4397">
          <cell r="A4397">
            <v>45298</v>
          </cell>
        </row>
        <row r="4398">
          <cell r="A4398">
            <v>45299</v>
          </cell>
        </row>
        <row r="4399">
          <cell r="A4399">
            <v>45300</v>
          </cell>
        </row>
        <row r="4400">
          <cell r="A4400">
            <v>45301</v>
          </cell>
        </row>
        <row r="4401">
          <cell r="A4401">
            <v>45302</v>
          </cell>
        </row>
        <row r="4402">
          <cell r="A4402">
            <v>45303</v>
          </cell>
        </row>
        <row r="4403">
          <cell r="A4403">
            <v>45304</v>
          </cell>
        </row>
        <row r="4404">
          <cell r="A4404">
            <v>45305</v>
          </cell>
        </row>
        <row r="4405">
          <cell r="A4405">
            <v>45306</v>
          </cell>
        </row>
        <row r="4406">
          <cell r="A4406">
            <v>45307</v>
          </cell>
        </row>
        <row r="4407">
          <cell r="A4407">
            <v>45308</v>
          </cell>
        </row>
        <row r="4408">
          <cell r="A4408">
            <v>45309</v>
          </cell>
        </row>
        <row r="4409">
          <cell r="A4409">
            <v>45310</v>
          </cell>
        </row>
        <row r="4410">
          <cell r="A4410">
            <v>45311</v>
          </cell>
        </row>
        <row r="4411">
          <cell r="A4411">
            <v>45312</v>
          </cell>
        </row>
        <row r="4412">
          <cell r="A4412">
            <v>45313</v>
          </cell>
        </row>
        <row r="4413">
          <cell r="A4413">
            <v>45314</v>
          </cell>
        </row>
        <row r="4414">
          <cell r="A4414">
            <v>45315</v>
          </cell>
        </row>
        <row r="4415">
          <cell r="A4415">
            <v>45316</v>
          </cell>
        </row>
        <row r="4416">
          <cell r="A4416">
            <v>45317</v>
          </cell>
        </row>
        <row r="4417">
          <cell r="A4417">
            <v>45318</v>
          </cell>
        </row>
        <row r="4418">
          <cell r="A4418">
            <v>45319</v>
          </cell>
        </row>
        <row r="4419">
          <cell r="A4419">
            <v>45320</v>
          </cell>
        </row>
        <row r="4420">
          <cell r="A4420">
            <v>45321</v>
          </cell>
        </row>
        <row r="4421">
          <cell r="A4421">
            <v>45322</v>
          </cell>
        </row>
        <row r="4422">
          <cell r="A4422">
            <v>45323</v>
          </cell>
        </row>
        <row r="4423">
          <cell r="A4423">
            <v>45324</v>
          </cell>
        </row>
        <row r="4424">
          <cell r="A4424">
            <v>45325</v>
          </cell>
        </row>
        <row r="4425">
          <cell r="A4425">
            <v>45326</v>
          </cell>
        </row>
        <row r="4426">
          <cell r="A4426">
            <v>45327</v>
          </cell>
        </row>
        <row r="4427">
          <cell r="A4427">
            <v>45328</v>
          </cell>
        </row>
        <row r="4428">
          <cell r="A4428">
            <v>45329</v>
          </cell>
        </row>
        <row r="4429">
          <cell r="A4429">
            <v>45330</v>
          </cell>
        </row>
        <row r="4430">
          <cell r="A4430">
            <v>45331</v>
          </cell>
        </row>
        <row r="4431">
          <cell r="A4431">
            <v>45332</v>
          </cell>
        </row>
        <row r="4432">
          <cell r="A4432">
            <v>45333</v>
          </cell>
        </row>
        <row r="4433">
          <cell r="A4433">
            <v>45334</v>
          </cell>
        </row>
        <row r="4434">
          <cell r="A4434">
            <v>45335</v>
          </cell>
        </row>
        <row r="4435">
          <cell r="A4435">
            <v>45336</v>
          </cell>
        </row>
        <row r="4436">
          <cell r="A4436">
            <v>45337</v>
          </cell>
        </row>
        <row r="4437">
          <cell r="A4437">
            <v>45338</v>
          </cell>
        </row>
        <row r="4438">
          <cell r="A4438">
            <v>45339</v>
          </cell>
        </row>
        <row r="4439">
          <cell r="A4439">
            <v>45340</v>
          </cell>
        </row>
        <row r="4440">
          <cell r="A4440">
            <v>45341</v>
          </cell>
        </row>
        <row r="4441">
          <cell r="A4441">
            <v>45342</v>
          </cell>
        </row>
        <row r="4442">
          <cell r="A4442">
            <v>45343</v>
          </cell>
        </row>
        <row r="4443">
          <cell r="A4443">
            <v>45344</v>
          </cell>
        </row>
        <row r="4444">
          <cell r="A4444">
            <v>45345</v>
          </cell>
        </row>
        <row r="4445">
          <cell r="A4445">
            <v>45346</v>
          </cell>
        </row>
        <row r="4446">
          <cell r="A4446">
            <v>45347</v>
          </cell>
        </row>
        <row r="4447">
          <cell r="A4447">
            <v>45348</v>
          </cell>
        </row>
        <row r="4448">
          <cell r="A4448">
            <v>45349</v>
          </cell>
        </row>
        <row r="4449">
          <cell r="A4449">
            <v>45350</v>
          </cell>
        </row>
        <row r="4450">
          <cell r="A4450">
            <v>45351</v>
          </cell>
        </row>
        <row r="4451">
          <cell r="A4451">
            <v>45352</v>
          </cell>
        </row>
        <row r="4452">
          <cell r="A4452">
            <v>45353</v>
          </cell>
        </row>
        <row r="4453">
          <cell r="A4453">
            <v>45354</v>
          </cell>
        </row>
        <row r="4454">
          <cell r="A4454">
            <v>45355</v>
          </cell>
        </row>
        <row r="4455">
          <cell r="A4455">
            <v>45356</v>
          </cell>
        </row>
        <row r="4456">
          <cell r="A4456">
            <v>45357</v>
          </cell>
        </row>
        <row r="4457">
          <cell r="A4457">
            <v>45358</v>
          </cell>
        </row>
        <row r="4458">
          <cell r="A4458">
            <v>45359</v>
          </cell>
        </row>
        <row r="4459">
          <cell r="A4459">
            <v>45360</v>
          </cell>
        </row>
        <row r="4460">
          <cell r="A4460">
            <v>45361</v>
          </cell>
        </row>
        <row r="4461">
          <cell r="A4461">
            <v>45362</v>
          </cell>
        </row>
        <row r="4462">
          <cell r="A4462">
            <v>45363</v>
          </cell>
        </row>
        <row r="4463">
          <cell r="A4463">
            <v>45364</v>
          </cell>
        </row>
        <row r="4464">
          <cell r="A4464">
            <v>45365</v>
          </cell>
        </row>
        <row r="4465">
          <cell r="A4465">
            <v>45366</v>
          </cell>
        </row>
        <row r="4466">
          <cell r="A4466">
            <v>45367</v>
          </cell>
        </row>
        <row r="4467">
          <cell r="A4467">
            <v>45368</v>
          </cell>
        </row>
        <row r="4468">
          <cell r="A4468">
            <v>45369</v>
          </cell>
        </row>
        <row r="4469">
          <cell r="A4469">
            <v>45370</v>
          </cell>
        </row>
        <row r="4470">
          <cell r="A4470">
            <v>45371</v>
          </cell>
        </row>
        <row r="4471">
          <cell r="A4471">
            <v>45372</v>
          </cell>
        </row>
        <row r="4472">
          <cell r="A4472">
            <v>45373</v>
          </cell>
        </row>
        <row r="4473">
          <cell r="A4473">
            <v>45374</v>
          </cell>
        </row>
        <row r="4474">
          <cell r="A4474">
            <v>45375</v>
          </cell>
        </row>
        <row r="4475">
          <cell r="A4475">
            <v>45376</v>
          </cell>
        </row>
        <row r="4476">
          <cell r="A4476">
            <v>45377</v>
          </cell>
        </row>
        <row r="4477">
          <cell r="A4477">
            <v>45378</v>
          </cell>
        </row>
        <row r="4478">
          <cell r="A4478">
            <v>45379</v>
          </cell>
        </row>
        <row r="4479">
          <cell r="A4479">
            <v>45380</v>
          </cell>
        </row>
        <row r="4480">
          <cell r="A4480">
            <v>45381</v>
          </cell>
        </row>
        <row r="4481">
          <cell r="A4481">
            <v>45382</v>
          </cell>
        </row>
        <row r="4482">
          <cell r="A4482">
            <v>45383</v>
          </cell>
        </row>
        <row r="4483">
          <cell r="A4483">
            <v>45384</v>
          </cell>
        </row>
        <row r="4484">
          <cell r="A4484">
            <v>45385</v>
          </cell>
        </row>
        <row r="4485">
          <cell r="A4485">
            <v>45386</v>
          </cell>
        </row>
        <row r="4486">
          <cell r="A4486">
            <v>45387</v>
          </cell>
        </row>
        <row r="4487">
          <cell r="A4487">
            <v>45388</v>
          </cell>
        </row>
        <row r="4488">
          <cell r="A4488">
            <v>45389</v>
          </cell>
        </row>
        <row r="4489">
          <cell r="A4489">
            <v>45390</v>
          </cell>
        </row>
        <row r="4490">
          <cell r="A4490">
            <v>45391</v>
          </cell>
        </row>
        <row r="4491">
          <cell r="A4491">
            <v>45392</v>
          </cell>
        </row>
        <row r="4492">
          <cell r="A4492">
            <v>45393</v>
          </cell>
        </row>
        <row r="4493">
          <cell r="A4493">
            <v>45394</v>
          </cell>
        </row>
        <row r="4494">
          <cell r="A4494">
            <v>45395</v>
          </cell>
        </row>
        <row r="4495">
          <cell r="A4495">
            <v>45396</v>
          </cell>
        </row>
        <row r="4496">
          <cell r="A4496">
            <v>45397</v>
          </cell>
        </row>
        <row r="4497">
          <cell r="A4497">
            <v>45398</v>
          </cell>
        </row>
        <row r="4498">
          <cell r="A4498">
            <v>45399</v>
          </cell>
        </row>
        <row r="4499">
          <cell r="A4499">
            <v>45400</v>
          </cell>
        </row>
        <row r="4500">
          <cell r="A4500">
            <v>45401</v>
          </cell>
        </row>
        <row r="4501">
          <cell r="A4501">
            <v>45402</v>
          </cell>
        </row>
        <row r="4502">
          <cell r="A4502">
            <v>45403</v>
          </cell>
        </row>
        <row r="4503">
          <cell r="A4503">
            <v>45404</v>
          </cell>
        </row>
        <row r="4504">
          <cell r="A4504">
            <v>45405</v>
          </cell>
        </row>
        <row r="4505">
          <cell r="A4505">
            <v>45406</v>
          </cell>
        </row>
        <row r="4506">
          <cell r="A4506">
            <v>45407</v>
          </cell>
        </row>
        <row r="4507">
          <cell r="A4507">
            <v>45408</v>
          </cell>
        </row>
        <row r="4508">
          <cell r="A4508">
            <v>45409</v>
          </cell>
        </row>
        <row r="4509">
          <cell r="A4509">
            <v>45410</v>
          </cell>
        </row>
        <row r="4510">
          <cell r="A4510">
            <v>45411</v>
          </cell>
        </row>
        <row r="4511">
          <cell r="A4511">
            <v>45412</v>
          </cell>
        </row>
        <row r="4512">
          <cell r="A4512">
            <v>45413</v>
          </cell>
        </row>
        <row r="4513">
          <cell r="A4513">
            <v>45414</v>
          </cell>
        </row>
        <row r="4514">
          <cell r="A4514">
            <v>45415</v>
          </cell>
        </row>
        <row r="4515">
          <cell r="A4515">
            <v>45416</v>
          </cell>
        </row>
        <row r="4516">
          <cell r="A4516">
            <v>45417</v>
          </cell>
        </row>
        <row r="4517">
          <cell r="A4517">
            <v>45418</v>
          </cell>
        </row>
        <row r="4518">
          <cell r="A4518">
            <v>45419</v>
          </cell>
        </row>
        <row r="4519">
          <cell r="A4519">
            <v>45420</v>
          </cell>
        </row>
        <row r="4520">
          <cell r="A4520">
            <v>45421</v>
          </cell>
        </row>
        <row r="4521">
          <cell r="A4521">
            <v>45422</v>
          </cell>
        </row>
        <row r="4522">
          <cell r="A4522">
            <v>45423</v>
          </cell>
        </row>
        <row r="4523">
          <cell r="A4523">
            <v>45424</v>
          </cell>
        </row>
        <row r="4524">
          <cell r="A4524">
            <v>45425</v>
          </cell>
        </row>
        <row r="4525">
          <cell r="A4525">
            <v>45426</v>
          </cell>
        </row>
        <row r="4526">
          <cell r="A4526">
            <v>45427</v>
          </cell>
        </row>
        <row r="4527">
          <cell r="A4527">
            <v>45428</v>
          </cell>
        </row>
        <row r="4528">
          <cell r="A4528">
            <v>45429</v>
          </cell>
        </row>
        <row r="4529">
          <cell r="A4529">
            <v>45430</v>
          </cell>
        </row>
        <row r="4530">
          <cell r="A4530">
            <v>45431</v>
          </cell>
        </row>
        <row r="4531">
          <cell r="A4531">
            <v>45432</v>
          </cell>
        </row>
        <row r="4532">
          <cell r="A4532">
            <v>45433</v>
          </cell>
        </row>
        <row r="4533">
          <cell r="A4533">
            <v>45434</v>
          </cell>
        </row>
        <row r="4534">
          <cell r="A4534">
            <v>45435</v>
          </cell>
        </row>
        <row r="4535">
          <cell r="A4535">
            <v>45436</v>
          </cell>
        </row>
        <row r="4536">
          <cell r="A4536">
            <v>45437</v>
          </cell>
        </row>
        <row r="4537">
          <cell r="A4537">
            <v>45438</v>
          </cell>
        </row>
        <row r="4538">
          <cell r="A4538">
            <v>45439</v>
          </cell>
        </row>
        <row r="4539">
          <cell r="A4539">
            <v>45440</v>
          </cell>
        </row>
        <row r="4540">
          <cell r="A4540">
            <v>45441</v>
          </cell>
        </row>
        <row r="4541">
          <cell r="A4541">
            <v>45442</v>
          </cell>
        </row>
        <row r="4542">
          <cell r="A4542">
            <v>45443</v>
          </cell>
        </row>
        <row r="4543">
          <cell r="A4543">
            <v>45444</v>
          </cell>
        </row>
        <row r="4544">
          <cell r="A4544">
            <v>45445</v>
          </cell>
        </row>
        <row r="4545">
          <cell r="A4545">
            <v>45446</v>
          </cell>
        </row>
        <row r="4546">
          <cell r="A4546">
            <v>45447</v>
          </cell>
        </row>
        <row r="4547">
          <cell r="A4547">
            <v>45448</v>
          </cell>
        </row>
        <row r="4548">
          <cell r="A4548">
            <v>45449</v>
          </cell>
        </row>
        <row r="4549">
          <cell r="A4549">
            <v>45450</v>
          </cell>
        </row>
        <row r="4550">
          <cell r="A4550">
            <v>45451</v>
          </cell>
        </row>
        <row r="4551">
          <cell r="A4551">
            <v>45452</v>
          </cell>
        </row>
        <row r="4552">
          <cell r="A4552">
            <v>45453</v>
          </cell>
        </row>
        <row r="4553">
          <cell r="A4553">
            <v>45454</v>
          </cell>
        </row>
        <row r="4554">
          <cell r="A4554">
            <v>45455</v>
          </cell>
        </row>
        <row r="4555">
          <cell r="A4555">
            <v>45456</v>
          </cell>
        </row>
        <row r="4556">
          <cell r="A4556">
            <v>45457</v>
          </cell>
        </row>
        <row r="4557">
          <cell r="A4557">
            <v>45458</v>
          </cell>
        </row>
        <row r="4558">
          <cell r="A4558">
            <v>45459</v>
          </cell>
        </row>
        <row r="4559">
          <cell r="A4559">
            <v>45460</v>
          </cell>
        </row>
        <row r="4560">
          <cell r="A4560">
            <v>45461</v>
          </cell>
        </row>
        <row r="4561">
          <cell r="A4561">
            <v>45462</v>
          </cell>
        </row>
        <row r="4562">
          <cell r="A4562">
            <v>45463</v>
          </cell>
        </row>
        <row r="4563">
          <cell r="A4563">
            <v>45464</v>
          </cell>
        </row>
        <row r="4564">
          <cell r="A4564">
            <v>45465</v>
          </cell>
        </row>
        <row r="4565">
          <cell r="A4565">
            <v>45466</v>
          </cell>
        </row>
        <row r="4566">
          <cell r="A4566">
            <v>45467</v>
          </cell>
        </row>
        <row r="4567">
          <cell r="A4567">
            <v>45468</v>
          </cell>
        </row>
        <row r="4568">
          <cell r="A4568">
            <v>45469</v>
          </cell>
        </row>
        <row r="4569">
          <cell r="A4569">
            <v>45470</v>
          </cell>
        </row>
        <row r="4570">
          <cell r="A4570">
            <v>45471</v>
          </cell>
        </row>
        <row r="4571">
          <cell r="A4571">
            <v>45472</v>
          </cell>
        </row>
        <row r="4572">
          <cell r="A4572">
            <v>45473</v>
          </cell>
        </row>
        <row r="4573">
          <cell r="A4573">
            <v>45474</v>
          </cell>
        </row>
        <row r="4574">
          <cell r="A4574">
            <v>45475</v>
          </cell>
        </row>
        <row r="4575">
          <cell r="A4575">
            <v>45476</v>
          </cell>
        </row>
        <row r="4576">
          <cell r="A4576">
            <v>45477</v>
          </cell>
        </row>
        <row r="4577">
          <cell r="A4577">
            <v>45478</v>
          </cell>
        </row>
        <row r="4578">
          <cell r="A4578">
            <v>45479</v>
          </cell>
        </row>
        <row r="4579">
          <cell r="A4579">
            <v>45480</v>
          </cell>
        </row>
        <row r="4580">
          <cell r="A4580">
            <v>45481</v>
          </cell>
        </row>
        <row r="4581">
          <cell r="A4581">
            <v>45482</v>
          </cell>
        </row>
        <row r="4582">
          <cell r="A4582">
            <v>45483</v>
          </cell>
        </row>
        <row r="4583">
          <cell r="A4583">
            <v>45484</v>
          </cell>
        </row>
        <row r="4584">
          <cell r="A4584">
            <v>45485</v>
          </cell>
        </row>
        <row r="4585">
          <cell r="A4585">
            <v>45486</v>
          </cell>
        </row>
        <row r="4586">
          <cell r="A4586">
            <v>45487</v>
          </cell>
        </row>
        <row r="4587">
          <cell r="A4587">
            <v>45488</v>
          </cell>
        </row>
        <row r="4588">
          <cell r="A4588">
            <v>45489</v>
          </cell>
        </row>
        <row r="4589">
          <cell r="A4589">
            <v>45490</v>
          </cell>
        </row>
        <row r="4590">
          <cell r="A4590">
            <v>45491</v>
          </cell>
        </row>
        <row r="4591">
          <cell r="A4591">
            <v>45492</v>
          </cell>
        </row>
        <row r="4592">
          <cell r="A4592">
            <v>45493</v>
          </cell>
        </row>
        <row r="4593">
          <cell r="A4593">
            <v>45494</v>
          </cell>
        </row>
        <row r="4594">
          <cell r="A4594">
            <v>45495</v>
          </cell>
        </row>
        <row r="4595">
          <cell r="A4595">
            <v>45496</v>
          </cell>
        </row>
        <row r="4596">
          <cell r="A4596">
            <v>45497</v>
          </cell>
        </row>
        <row r="4597">
          <cell r="A4597">
            <v>45498</v>
          </cell>
        </row>
        <row r="4598">
          <cell r="A4598">
            <v>45499</v>
          </cell>
        </row>
        <row r="4599">
          <cell r="A4599">
            <v>45500</v>
          </cell>
        </row>
        <row r="4600">
          <cell r="A4600">
            <v>45501</v>
          </cell>
        </row>
        <row r="4601">
          <cell r="A4601">
            <v>45502</v>
          </cell>
        </row>
        <row r="4602">
          <cell r="A4602">
            <v>45503</v>
          </cell>
        </row>
        <row r="4603">
          <cell r="A4603">
            <v>45504</v>
          </cell>
        </row>
        <row r="4604">
          <cell r="A4604">
            <v>45505</v>
          </cell>
        </row>
        <row r="4605">
          <cell r="A4605">
            <v>45506</v>
          </cell>
        </row>
        <row r="4606">
          <cell r="A4606">
            <v>45507</v>
          </cell>
        </row>
        <row r="4607">
          <cell r="A4607">
            <v>45508</v>
          </cell>
        </row>
        <row r="4608">
          <cell r="A4608">
            <v>45509</v>
          </cell>
        </row>
        <row r="4609">
          <cell r="A4609">
            <v>45510</v>
          </cell>
        </row>
        <row r="4610">
          <cell r="A4610">
            <v>45511</v>
          </cell>
        </row>
        <row r="4611">
          <cell r="A4611">
            <v>45512</v>
          </cell>
        </row>
        <row r="4612">
          <cell r="A4612">
            <v>45513</v>
          </cell>
        </row>
        <row r="4613">
          <cell r="A4613">
            <v>45514</v>
          </cell>
        </row>
        <row r="4614">
          <cell r="A4614">
            <v>45515</v>
          </cell>
        </row>
        <row r="4615">
          <cell r="A4615">
            <v>45516</v>
          </cell>
        </row>
        <row r="4616">
          <cell r="A4616">
            <v>45517</v>
          </cell>
        </row>
        <row r="4617">
          <cell r="A4617">
            <v>45518</v>
          </cell>
        </row>
        <row r="4618">
          <cell r="A4618">
            <v>45519</v>
          </cell>
        </row>
        <row r="4619">
          <cell r="A4619">
            <v>45520</v>
          </cell>
        </row>
        <row r="4620">
          <cell r="A4620">
            <v>45521</v>
          </cell>
        </row>
        <row r="4621">
          <cell r="A4621">
            <v>45522</v>
          </cell>
        </row>
        <row r="4622">
          <cell r="A4622">
            <v>45523</v>
          </cell>
        </row>
        <row r="4623">
          <cell r="A4623">
            <v>45524</v>
          </cell>
        </row>
        <row r="4624">
          <cell r="A4624">
            <v>45525</v>
          </cell>
        </row>
        <row r="4625">
          <cell r="A4625">
            <v>45526</v>
          </cell>
        </row>
        <row r="4626">
          <cell r="A4626">
            <v>45527</v>
          </cell>
        </row>
        <row r="4627">
          <cell r="A4627">
            <v>45528</v>
          </cell>
        </row>
        <row r="4628">
          <cell r="A4628">
            <v>45529</v>
          </cell>
        </row>
        <row r="4629">
          <cell r="A4629">
            <v>45530</v>
          </cell>
        </row>
        <row r="4630">
          <cell r="A4630">
            <v>45531</v>
          </cell>
        </row>
        <row r="4631">
          <cell r="A4631">
            <v>45532</v>
          </cell>
        </row>
        <row r="4632">
          <cell r="A4632">
            <v>45533</v>
          </cell>
        </row>
        <row r="4633">
          <cell r="A4633">
            <v>45534</v>
          </cell>
        </row>
        <row r="4634">
          <cell r="A4634">
            <v>45535</v>
          </cell>
        </row>
        <row r="4635">
          <cell r="A4635">
            <v>45536</v>
          </cell>
        </row>
        <row r="4636">
          <cell r="A4636">
            <v>45537</v>
          </cell>
        </row>
        <row r="4637">
          <cell r="A4637">
            <v>45538</v>
          </cell>
        </row>
        <row r="4638">
          <cell r="A4638">
            <v>45539</v>
          </cell>
        </row>
        <row r="4639">
          <cell r="A4639">
            <v>45540</v>
          </cell>
        </row>
        <row r="4640">
          <cell r="A4640">
            <v>45541</v>
          </cell>
        </row>
        <row r="4641">
          <cell r="A4641">
            <v>45542</v>
          </cell>
        </row>
        <row r="4642">
          <cell r="A4642">
            <v>45543</v>
          </cell>
        </row>
        <row r="4643">
          <cell r="A4643">
            <v>45544</v>
          </cell>
        </row>
        <row r="4644">
          <cell r="A4644">
            <v>45545</v>
          </cell>
        </row>
        <row r="4645">
          <cell r="A4645">
            <v>45546</v>
          </cell>
        </row>
        <row r="4646">
          <cell r="A4646">
            <v>45547</v>
          </cell>
        </row>
        <row r="4647">
          <cell r="A4647">
            <v>45548</v>
          </cell>
        </row>
        <row r="4648">
          <cell r="A4648">
            <v>45549</v>
          </cell>
        </row>
        <row r="4649">
          <cell r="A4649">
            <v>45550</v>
          </cell>
        </row>
        <row r="4650">
          <cell r="A4650">
            <v>45551</v>
          </cell>
        </row>
        <row r="4651">
          <cell r="A4651">
            <v>45552</v>
          </cell>
        </row>
        <row r="4652">
          <cell r="A4652">
            <v>45553</v>
          </cell>
        </row>
        <row r="4653">
          <cell r="A4653">
            <v>45554</v>
          </cell>
        </row>
        <row r="4654">
          <cell r="A4654">
            <v>45555</v>
          </cell>
        </row>
        <row r="4655">
          <cell r="A4655">
            <v>45556</v>
          </cell>
        </row>
        <row r="4656">
          <cell r="A4656">
            <v>45557</v>
          </cell>
        </row>
        <row r="4657">
          <cell r="A4657">
            <v>45558</v>
          </cell>
        </row>
        <row r="4658">
          <cell r="A4658">
            <v>45559</v>
          </cell>
        </row>
        <row r="4659">
          <cell r="A4659">
            <v>45560</v>
          </cell>
        </row>
        <row r="4660">
          <cell r="A4660">
            <v>45561</v>
          </cell>
        </row>
        <row r="4661">
          <cell r="A4661">
            <v>45562</v>
          </cell>
        </row>
        <row r="4662">
          <cell r="A4662">
            <v>45563</v>
          </cell>
        </row>
        <row r="4663">
          <cell r="A4663">
            <v>45564</v>
          </cell>
        </row>
        <row r="4664">
          <cell r="A4664">
            <v>45565</v>
          </cell>
        </row>
        <row r="4665">
          <cell r="A4665">
            <v>45566</v>
          </cell>
        </row>
        <row r="4666">
          <cell r="A4666">
            <v>45567</v>
          </cell>
        </row>
        <row r="4667">
          <cell r="A4667">
            <v>45568</v>
          </cell>
        </row>
        <row r="4668">
          <cell r="A4668">
            <v>45569</v>
          </cell>
        </row>
        <row r="4669">
          <cell r="A4669">
            <v>45570</v>
          </cell>
        </row>
        <row r="4670">
          <cell r="A4670">
            <v>45571</v>
          </cell>
        </row>
        <row r="4671">
          <cell r="A4671">
            <v>45572</v>
          </cell>
        </row>
        <row r="4672">
          <cell r="A4672">
            <v>45573</v>
          </cell>
        </row>
        <row r="4673">
          <cell r="A4673">
            <v>45574</v>
          </cell>
        </row>
        <row r="4674">
          <cell r="A4674">
            <v>45575</v>
          </cell>
        </row>
        <row r="4675">
          <cell r="A4675">
            <v>45576</v>
          </cell>
        </row>
        <row r="4676">
          <cell r="A4676">
            <v>45577</v>
          </cell>
        </row>
        <row r="4677">
          <cell r="A4677">
            <v>45578</v>
          </cell>
        </row>
        <row r="4678">
          <cell r="A4678">
            <v>45579</v>
          </cell>
        </row>
        <row r="4679">
          <cell r="A4679">
            <v>45580</v>
          </cell>
        </row>
        <row r="4680">
          <cell r="A4680">
            <v>45581</v>
          </cell>
        </row>
        <row r="4681">
          <cell r="A4681">
            <v>45582</v>
          </cell>
        </row>
        <row r="4682">
          <cell r="A4682">
            <v>45583</v>
          </cell>
        </row>
        <row r="4683">
          <cell r="A4683">
            <v>45584</v>
          </cell>
        </row>
        <row r="4684">
          <cell r="A4684">
            <v>45585</v>
          </cell>
        </row>
        <row r="4685">
          <cell r="A4685">
            <v>45586</v>
          </cell>
        </row>
        <row r="4686">
          <cell r="A4686">
            <v>45587</v>
          </cell>
        </row>
        <row r="4687">
          <cell r="A4687">
            <v>45588</v>
          </cell>
        </row>
        <row r="4688">
          <cell r="A4688">
            <v>45589</v>
          </cell>
        </row>
        <row r="4689">
          <cell r="A4689">
            <v>45590</v>
          </cell>
        </row>
        <row r="4690">
          <cell r="A4690">
            <v>45591</v>
          </cell>
        </row>
        <row r="4691">
          <cell r="A4691">
            <v>45592</v>
          </cell>
        </row>
        <row r="4692">
          <cell r="A4692">
            <v>45593</v>
          </cell>
        </row>
        <row r="4693">
          <cell r="A4693">
            <v>45594</v>
          </cell>
        </row>
        <row r="4694">
          <cell r="A4694">
            <v>45595</v>
          </cell>
        </row>
        <row r="4695">
          <cell r="A4695">
            <v>45596</v>
          </cell>
        </row>
        <row r="4696">
          <cell r="A4696">
            <v>45597</v>
          </cell>
        </row>
        <row r="4697">
          <cell r="A4697">
            <v>45598</v>
          </cell>
        </row>
        <row r="4698">
          <cell r="A4698">
            <v>45599</v>
          </cell>
        </row>
        <row r="4699">
          <cell r="A4699">
            <v>45600</v>
          </cell>
        </row>
        <row r="4700">
          <cell r="A4700">
            <v>45601</v>
          </cell>
        </row>
        <row r="4701">
          <cell r="A4701">
            <v>45602</v>
          </cell>
        </row>
        <row r="4702">
          <cell r="A4702">
            <v>45603</v>
          </cell>
        </row>
        <row r="4703">
          <cell r="A4703">
            <v>45604</v>
          </cell>
        </row>
        <row r="4704">
          <cell r="A4704">
            <v>45605</v>
          </cell>
        </row>
        <row r="4705">
          <cell r="A4705">
            <v>45606</v>
          </cell>
        </row>
        <row r="4706">
          <cell r="A4706">
            <v>45607</v>
          </cell>
        </row>
        <row r="4707">
          <cell r="A4707">
            <v>45608</v>
          </cell>
        </row>
        <row r="4708">
          <cell r="A4708">
            <v>45609</v>
          </cell>
        </row>
        <row r="4709">
          <cell r="A4709">
            <v>45610</v>
          </cell>
        </row>
        <row r="4710">
          <cell r="A4710">
            <v>45611</v>
          </cell>
        </row>
        <row r="4711">
          <cell r="A4711">
            <v>45612</v>
          </cell>
        </row>
      </sheetData>
      <sheetData sheetId="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Invoice"/>
      <sheetName val="Copy paste to Here"/>
      <sheetName val="Shipping Invoice"/>
      <sheetName val="Tax Invoice"/>
      <sheetName val="Old Code"/>
      <sheetName val="Just data"/>
      <sheetName val="Just data 2"/>
      <sheetName val="Just Data 3"/>
    </sheetNames>
    <sheetDataSet>
      <sheetData sheetId="0"/>
      <sheetData sheetId="1">
        <row r="93">
          <cell r="J93">
            <v>18.489999999999998</v>
          </cell>
        </row>
      </sheetData>
      <sheetData sheetId="2">
        <row r="2">
          <cell r="T2" t="str">
            <v>SHIPPING HANDLING</v>
          </cell>
        </row>
        <row r="4">
          <cell r="T4" t="str">
            <v>Total:</v>
          </cell>
        </row>
      </sheetData>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Invoice">
    <tabColor rgb="FFFFFF00"/>
  </sheetPr>
  <dimension ref="A1:L551"/>
  <sheetViews>
    <sheetView tabSelected="1" zoomScale="90" zoomScaleNormal="90" workbookViewId="0">
      <selection activeCell="Q559" sqref="Q559"/>
    </sheetView>
  </sheetViews>
  <sheetFormatPr defaultColWidth="9.140625" defaultRowHeight="12.75" outlineLevelRow="1"/>
  <cols>
    <col min="1" max="1" width="1.5703125" style="2" customWidth="1"/>
    <col min="2" max="2" width="5.7109375" style="2" customWidth="1"/>
    <col min="3" max="3" width="12.85546875" style="2" customWidth="1"/>
    <col min="4" max="4" width="17.140625" style="2" hidden="1" customWidth="1"/>
    <col min="5" max="5" width="17.140625" style="2" customWidth="1"/>
    <col min="6" max="7" width="8.5703125" style="2" customWidth="1"/>
    <col min="8" max="8" width="51.42578125" style="2" customWidth="1"/>
    <col min="9" max="9" width="11.42578125" style="2" customWidth="1"/>
    <col min="10" max="10" width="14.7109375" style="2" customWidth="1"/>
    <col min="11" max="11" width="2" style="2" customWidth="1"/>
    <col min="12" max="16384" width="9.140625" style="2"/>
  </cols>
  <sheetData>
    <row r="1" spans="1:11">
      <c r="A1" s="3"/>
      <c r="B1" s="4"/>
      <c r="C1" s="4"/>
      <c r="D1" s="4"/>
      <c r="E1" s="4"/>
      <c r="F1" s="4"/>
      <c r="G1" s="4"/>
      <c r="H1" s="4"/>
      <c r="I1" s="4"/>
      <c r="J1" s="4"/>
      <c r="K1" s="5"/>
    </row>
    <row r="2" spans="1:11" ht="15.75">
      <c r="A2" s="26"/>
      <c r="B2" s="35" t="s">
        <v>134</v>
      </c>
      <c r="C2" s="31"/>
      <c r="D2" s="31"/>
      <c r="E2" s="31"/>
      <c r="F2" s="31"/>
      <c r="G2" s="31"/>
      <c r="H2" s="31"/>
      <c r="I2" s="31"/>
      <c r="J2" s="36" t="s">
        <v>140</v>
      </c>
      <c r="K2" s="27"/>
    </row>
    <row r="3" spans="1:11">
      <c r="A3" s="26"/>
      <c r="B3" s="32" t="s">
        <v>135</v>
      </c>
      <c r="C3" s="31"/>
      <c r="D3" s="31"/>
      <c r="E3" s="31"/>
      <c r="F3" s="31"/>
      <c r="G3" s="31"/>
      <c r="H3" s="31"/>
      <c r="I3" s="31"/>
      <c r="J3" s="31"/>
      <c r="K3" s="27"/>
    </row>
    <row r="4" spans="1:11">
      <c r="A4" s="26"/>
      <c r="B4" s="32" t="s">
        <v>136</v>
      </c>
      <c r="C4" s="31"/>
      <c r="D4" s="31"/>
      <c r="E4" s="31"/>
      <c r="F4" s="31"/>
      <c r="G4" s="31"/>
      <c r="H4" s="31"/>
      <c r="I4" s="31"/>
      <c r="J4" s="31"/>
      <c r="K4" s="27"/>
    </row>
    <row r="5" spans="1:11">
      <c r="A5" s="26"/>
      <c r="B5" s="32" t="s">
        <v>137</v>
      </c>
      <c r="C5" s="31"/>
      <c r="D5" s="31"/>
      <c r="E5" s="31"/>
      <c r="F5" s="31"/>
      <c r="G5" s="31"/>
      <c r="H5" s="31"/>
      <c r="I5" s="31"/>
      <c r="J5" s="31"/>
      <c r="K5" s="27"/>
    </row>
    <row r="6" spans="1:11">
      <c r="A6" s="26"/>
      <c r="B6" s="32" t="s">
        <v>138</v>
      </c>
      <c r="C6" s="31"/>
      <c r="D6" s="31"/>
      <c r="E6" s="31"/>
      <c r="F6" s="31"/>
      <c r="G6" s="31"/>
      <c r="H6" s="31"/>
      <c r="I6" s="31"/>
      <c r="J6" s="31"/>
      <c r="K6" s="27"/>
    </row>
    <row r="7" spans="1:11">
      <c r="A7" s="26"/>
      <c r="B7" s="32" t="s">
        <v>139</v>
      </c>
      <c r="C7" s="31"/>
      <c r="D7" s="31"/>
      <c r="E7" s="31"/>
      <c r="F7" s="31"/>
      <c r="G7" s="31"/>
      <c r="H7" s="31"/>
      <c r="I7" s="31"/>
      <c r="J7" s="31"/>
      <c r="K7" s="27"/>
    </row>
    <row r="8" spans="1:11">
      <c r="A8" s="26"/>
      <c r="B8" s="31"/>
      <c r="C8" s="31"/>
      <c r="D8" s="31"/>
      <c r="E8" s="31"/>
      <c r="F8" s="31"/>
      <c r="G8" s="31"/>
      <c r="H8" s="31"/>
      <c r="I8" s="31"/>
      <c r="J8" s="31"/>
      <c r="K8" s="27"/>
    </row>
    <row r="9" spans="1:11">
      <c r="A9" s="26"/>
      <c r="B9" s="20" t="s">
        <v>0</v>
      </c>
      <c r="C9" s="21"/>
      <c r="D9" s="21"/>
      <c r="E9" s="21"/>
      <c r="F9" s="22"/>
      <c r="G9" s="17"/>
      <c r="H9" s="18" t="s">
        <v>7</v>
      </c>
      <c r="I9" s="31"/>
      <c r="J9" s="18" t="s">
        <v>162</v>
      </c>
      <c r="K9" s="27"/>
    </row>
    <row r="10" spans="1:11" ht="15" customHeight="1">
      <c r="A10" s="26"/>
      <c r="B10" s="26" t="s">
        <v>671</v>
      </c>
      <c r="C10" s="31"/>
      <c r="D10" s="31"/>
      <c r="E10" s="31"/>
      <c r="F10" s="27"/>
      <c r="G10" s="28"/>
      <c r="H10" s="28" t="s">
        <v>671</v>
      </c>
      <c r="I10" s="31"/>
      <c r="J10" s="144">
        <v>49842</v>
      </c>
      <c r="K10" s="27"/>
    </row>
    <row r="11" spans="1:11">
      <c r="A11" s="26"/>
      <c r="B11" s="26" t="s">
        <v>672</v>
      </c>
      <c r="C11" s="31"/>
      <c r="D11" s="31"/>
      <c r="E11" s="31"/>
      <c r="F11" s="27"/>
      <c r="G11" s="28"/>
      <c r="H11" s="28" t="s">
        <v>672</v>
      </c>
      <c r="I11" s="31"/>
      <c r="J11" s="145"/>
      <c r="K11" s="27"/>
    </row>
    <row r="12" spans="1:11">
      <c r="A12" s="26"/>
      <c r="B12" s="26" t="s">
        <v>1037</v>
      </c>
      <c r="C12" s="31"/>
      <c r="D12" s="31"/>
      <c r="E12" s="31"/>
      <c r="F12" s="27"/>
      <c r="G12" s="28"/>
      <c r="H12" s="28" t="s">
        <v>1037</v>
      </c>
      <c r="I12" s="31"/>
      <c r="J12" s="31"/>
      <c r="K12" s="27"/>
    </row>
    <row r="13" spans="1:11">
      <c r="A13" s="26"/>
      <c r="B13" s="26" t="s">
        <v>1038</v>
      </c>
      <c r="C13" s="31"/>
      <c r="D13" s="31"/>
      <c r="E13" s="31"/>
      <c r="F13" s="27"/>
      <c r="G13" s="28"/>
      <c r="H13" s="28" t="s">
        <v>1038</v>
      </c>
      <c r="I13" s="31"/>
      <c r="J13" s="18" t="s">
        <v>11</v>
      </c>
      <c r="K13" s="27"/>
    </row>
    <row r="14" spans="1:11" ht="15" customHeight="1">
      <c r="A14" s="26"/>
      <c r="B14" s="26" t="s">
        <v>675</v>
      </c>
      <c r="C14" s="31"/>
      <c r="D14" s="31"/>
      <c r="E14" s="31"/>
      <c r="F14" s="27"/>
      <c r="G14" s="28"/>
      <c r="H14" s="28" t="s">
        <v>675</v>
      </c>
      <c r="I14" s="31"/>
      <c r="J14" s="146">
        <v>45055</v>
      </c>
      <c r="K14" s="27"/>
    </row>
    <row r="15" spans="1:11" ht="15" customHeight="1">
      <c r="A15" s="26"/>
      <c r="B15" s="50" t="s">
        <v>1039</v>
      </c>
      <c r="C15" s="7"/>
      <c r="D15" s="7"/>
      <c r="E15" s="7"/>
      <c r="F15" s="8"/>
      <c r="G15" s="28"/>
      <c r="H15" s="49" t="s">
        <v>1039</v>
      </c>
      <c r="I15" s="31"/>
      <c r="J15" s="147"/>
      <c r="K15" s="27"/>
    </row>
    <row r="16" spans="1:11" ht="15" customHeight="1">
      <c r="A16" s="26"/>
      <c r="B16" s="31"/>
      <c r="C16" s="31"/>
      <c r="D16" s="31"/>
      <c r="E16" s="31"/>
      <c r="F16" s="31"/>
      <c r="G16" s="31"/>
      <c r="H16" s="31"/>
      <c r="I16" s="34" t="s">
        <v>142</v>
      </c>
      <c r="J16" s="48">
        <v>38533</v>
      </c>
      <c r="K16" s="27"/>
    </row>
    <row r="17" spans="1:11">
      <c r="A17" s="26"/>
      <c r="B17" s="31" t="s">
        <v>677</v>
      </c>
      <c r="C17" s="31"/>
      <c r="D17" s="31"/>
      <c r="E17" s="31"/>
      <c r="F17" s="31"/>
      <c r="G17" s="31"/>
      <c r="H17" s="31"/>
      <c r="I17" s="34" t="s">
        <v>143</v>
      </c>
      <c r="J17" s="48" t="s">
        <v>1036</v>
      </c>
      <c r="K17" s="27"/>
    </row>
    <row r="18" spans="1:11" ht="18">
      <c r="A18" s="26"/>
      <c r="B18" s="31" t="s">
        <v>678</v>
      </c>
      <c r="C18" s="31"/>
      <c r="D18" s="31"/>
      <c r="E18" s="31"/>
      <c r="F18" s="31"/>
      <c r="G18" s="31"/>
      <c r="H18" s="31"/>
      <c r="I18" s="33" t="s">
        <v>225</v>
      </c>
      <c r="J18" s="23" t="s">
        <v>145</v>
      </c>
      <c r="K18" s="27"/>
    </row>
    <row r="19" spans="1:11">
      <c r="A19" s="26"/>
      <c r="B19" s="31"/>
      <c r="C19" s="31"/>
      <c r="D19" s="31"/>
      <c r="E19" s="31"/>
      <c r="F19" s="31"/>
      <c r="G19" s="31"/>
      <c r="H19" s="31"/>
      <c r="I19" s="31"/>
      <c r="J19" s="31"/>
      <c r="K19" s="27"/>
    </row>
    <row r="20" spans="1:11">
      <c r="A20" s="26"/>
      <c r="B20" s="19" t="s">
        <v>165</v>
      </c>
      <c r="C20" s="19" t="s">
        <v>166</v>
      </c>
      <c r="D20" s="29" t="s">
        <v>247</v>
      </c>
      <c r="E20" s="29" t="s">
        <v>167</v>
      </c>
      <c r="F20" s="148" t="s">
        <v>168</v>
      </c>
      <c r="G20" s="149"/>
      <c r="H20" s="19" t="s">
        <v>147</v>
      </c>
      <c r="I20" s="19" t="s">
        <v>169</v>
      </c>
      <c r="J20" s="19" t="s">
        <v>21</v>
      </c>
      <c r="K20" s="27"/>
    </row>
    <row r="21" spans="1:11">
      <c r="A21" s="26"/>
      <c r="B21" s="37"/>
      <c r="C21" s="37"/>
      <c r="D21" s="38"/>
      <c r="E21" s="38"/>
      <c r="F21" s="150"/>
      <c r="G21" s="151"/>
      <c r="H21" s="37" t="s">
        <v>141</v>
      </c>
      <c r="I21" s="37"/>
      <c r="J21" s="37"/>
      <c r="K21" s="27"/>
    </row>
    <row r="22" spans="1:11" ht="24">
      <c r="A22" s="26"/>
      <c r="B22" s="39">
        <v>4</v>
      </c>
      <c r="C22" s="40" t="s">
        <v>679</v>
      </c>
      <c r="D22" s="41" t="s">
        <v>679</v>
      </c>
      <c r="E22" s="41" t="s">
        <v>29</v>
      </c>
      <c r="F22" s="142" t="s">
        <v>680</v>
      </c>
      <c r="G22" s="143"/>
      <c r="H22" s="42" t="s">
        <v>681</v>
      </c>
      <c r="I22" s="44">
        <v>0.21</v>
      </c>
      <c r="J22" s="45">
        <f t="shared" ref="J22:J85" si="0">I22*B22</f>
        <v>0.84</v>
      </c>
      <c r="K22" s="27"/>
    </row>
    <row r="23" spans="1:11" ht="24">
      <c r="A23" s="26"/>
      <c r="B23" s="39">
        <v>4</v>
      </c>
      <c r="C23" s="40" t="s">
        <v>679</v>
      </c>
      <c r="D23" s="41" t="s">
        <v>679</v>
      </c>
      <c r="E23" s="41" t="s">
        <v>29</v>
      </c>
      <c r="F23" s="142" t="s">
        <v>237</v>
      </c>
      <c r="G23" s="143"/>
      <c r="H23" s="42" t="s">
        <v>681</v>
      </c>
      <c r="I23" s="44">
        <v>0.21</v>
      </c>
      <c r="J23" s="45">
        <f t="shared" si="0"/>
        <v>0.84</v>
      </c>
      <c r="K23" s="27"/>
    </row>
    <row r="24" spans="1:11" ht="24">
      <c r="A24" s="26"/>
      <c r="B24" s="39">
        <v>4</v>
      </c>
      <c r="C24" s="40" t="s">
        <v>679</v>
      </c>
      <c r="D24" s="41" t="s">
        <v>679</v>
      </c>
      <c r="E24" s="41" t="s">
        <v>29</v>
      </c>
      <c r="F24" s="142" t="s">
        <v>110</v>
      </c>
      <c r="G24" s="143"/>
      <c r="H24" s="42" t="s">
        <v>681</v>
      </c>
      <c r="I24" s="44">
        <v>0.21</v>
      </c>
      <c r="J24" s="45">
        <f t="shared" si="0"/>
        <v>0.84</v>
      </c>
      <c r="K24" s="27"/>
    </row>
    <row r="25" spans="1:11" ht="24">
      <c r="A25" s="26"/>
      <c r="B25" s="39">
        <v>4</v>
      </c>
      <c r="C25" s="40" t="s">
        <v>679</v>
      </c>
      <c r="D25" s="41" t="s">
        <v>679</v>
      </c>
      <c r="E25" s="41" t="s">
        <v>29</v>
      </c>
      <c r="F25" s="142" t="s">
        <v>636</v>
      </c>
      <c r="G25" s="143"/>
      <c r="H25" s="42" t="s">
        <v>681</v>
      </c>
      <c r="I25" s="44">
        <v>0.21</v>
      </c>
      <c r="J25" s="45">
        <f t="shared" si="0"/>
        <v>0.84</v>
      </c>
      <c r="K25" s="27"/>
    </row>
    <row r="26" spans="1:11" ht="24">
      <c r="A26" s="26"/>
      <c r="B26" s="39">
        <v>4</v>
      </c>
      <c r="C26" s="40" t="s">
        <v>679</v>
      </c>
      <c r="D26" s="41" t="s">
        <v>679</v>
      </c>
      <c r="E26" s="41" t="s">
        <v>29</v>
      </c>
      <c r="F26" s="142" t="s">
        <v>447</v>
      </c>
      <c r="G26" s="143"/>
      <c r="H26" s="42" t="s">
        <v>681</v>
      </c>
      <c r="I26" s="44">
        <v>0.21</v>
      </c>
      <c r="J26" s="45">
        <f t="shared" si="0"/>
        <v>0.84</v>
      </c>
      <c r="K26" s="27"/>
    </row>
    <row r="27" spans="1:11" ht="24">
      <c r="A27" s="26"/>
      <c r="B27" s="39">
        <v>4</v>
      </c>
      <c r="C27" s="40" t="s">
        <v>679</v>
      </c>
      <c r="D27" s="41" t="s">
        <v>679</v>
      </c>
      <c r="E27" s="41" t="s">
        <v>29</v>
      </c>
      <c r="F27" s="142" t="s">
        <v>682</v>
      </c>
      <c r="G27" s="143"/>
      <c r="H27" s="42" t="s">
        <v>681</v>
      </c>
      <c r="I27" s="44">
        <v>0.21</v>
      </c>
      <c r="J27" s="45">
        <f t="shared" si="0"/>
        <v>0.84</v>
      </c>
      <c r="K27" s="27"/>
    </row>
    <row r="28" spans="1:11" ht="24">
      <c r="A28" s="26"/>
      <c r="B28" s="39">
        <v>4</v>
      </c>
      <c r="C28" s="40" t="s">
        <v>679</v>
      </c>
      <c r="D28" s="41" t="s">
        <v>679</v>
      </c>
      <c r="E28" s="41" t="s">
        <v>29</v>
      </c>
      <c r="F28" s="142" t="s">
        <v>683</v>
      </c>
      <c r="G28" s="143"/>
      <c r="H28" s="42" t="s">
        <v>681</v>
      </c>
      <c r="I28" s="44">
        <v>0.21</v>
      </c>
      <c r="J28" s="45">
        <f t="shared" si="0"/>
        <v>0.84</v>
      </c>
      <c r="K28" s="27"/>
    </row>
    <row r="29" spans="1:11" ht="24">
      <c r="A29" s="26"/>
      <c r="B29" s="39">
        <v>4</v>
      </c>
      <c r="C29" s="40" t="s">
        <v>679</v>
      </c>
      <c r="D29" s="41" t="s">
        <v>679</v>
      </c>
      <c r="E29" s="41" t="s">
        <v>29</v>
      </c>
      <c r="F29" s="142" t="s">
        <v>684</v>
      </c>
      <c r="G29" s="143"/>
      <c r="H29" s="42" t="s">
        <v>681</v>
      </c>
      <c r="I29" s="44">
        <v>0.21</v>
      </c>
      <c r="J29" s="45">
        <f t="shared" si="0"/>
        <v>0.84</v>
      </c>
      <c r="K29" s="27"/>
    </row>
    <row r="30" spans="1:11" ht="24">
      <c r="A30" s="26"/>
      <c r="B30" s="39">
        <v>4</v>
      </c>
      <c r="C30" s="40" t="s">
        <v>679</v>
      </c>
      <c r="D30" s="41" t="s">
        <v>679</v>
      </c>
      <c r="E30" s="41" t="s">
        <v>29</v>
      </c>
      <c r="F30" s="142" t="s">
        <v>685</v>
      </c>
      <c r="G30" s="143"/>
      <c r="H30" s="42" t="s">
        <v>681</v>
      </c>
      <c r="I30" s="44">
        <v>0.21</v>
      </c>
      <c r="J30" s="45">
        <f t="shared" si="0"/>
        <v>0.84</v>
      </c>
      <c r="K30" s="27"/>
    </row>
    <row r="31" spans="1:11" ht="24">
      <c r="A31" s="26"/>
      <c r="B31" s="39">
        <v>4</v>
      </c>
      <c r="C31" s="40" t="s">
        <v>679</v>
      </c>
      <c r="D31" s="41" t="s">
        <v>679</v>
      </c>
      <c r="E31" s="41" t="s">
        <v>48</v>
      </c>
      <c r="F31" s="142" t="s">
        <v>680</v>
      </c>
      <c r="G31" s="143"/>
      <c r="H31" s="42" t="s">
        <v>681</v>
      </c>
      <c r="I31" s="44">
        <v>0.21</v>
      </c>
      <c r="J31" s="45">
        <f t="shared" si="0"/>
        <v>0.84</v>
      </c>
      <c r="K31" s="27"/>
    </row>
    <row r="32" spans="1:11" ht="24">
      <c r="A32" s="26"/>
      <c r="B32" s="39">
        <v>4</v>
      </c>
      <c r="C32" s="40" t="s">
        <v>679</v>
      </c>
      <c r="D32" s="41" t="s">
        <v>679</v>
      </c>
      <c r="E32" s="41" t="s">
        <v>48</v>
      </c>
      <c r="F32" s="142" t="s">
        <v>237</v>
      </c>
      <c r="G32" s="143"/>
      <c r="H32" s="42" t="s">
        <v>681</v>
      </c>
      <c r="I32" s="44">
        <v>0.21</v>
      </c>
      <c r="J32" s="45">
        <f t="shared" si="0"/>
        <v>0.84</v>
      </c>
      <c r="K32" s="27"/>
    </row>
    <row r="33" spans="1:11" ht="24">
      <c r="A33" s="26"/>
      <c r="B33" s="39">
        <v>4</v>
      </c>
      <c r="C33" s="40" t="s">
        <v>679</v>
      </c>
      <c r="D33" s="41" t="s">
        <v>679</v>
      </c>
      <c r="E33" s="41" t="s">
        <v>48</v>
      </c>
      <c r="F33" s="142" t="s">
        <v>110</v>
      </c>
      <c r="G33" s="143"/>
      <c r="H33" s="42" t="s">
        <v>681</v>
      </c>
      <c r="I33" s="44">
        <v>0.21</v>
      </c>
      <c r="J33" s="45">
        <f t="shared" si="0"/>
        <v>0.84</v>
      </c>
      <c r="K33" s="27"/>
    </row>
    <row r="34" spans="1:11" ht="24">
      <c r="A34" s="26"/>
      <c r="B34" s="39">
        <v>4</v>
      </c>
      <c r="C34" s="40" t="s">
        <v>679</v>
      </c>
      <c r="D34" s="41" t="s">
        <v>679</v>
      </c>
      <c r="E34" s="41" t="s">
        <v>48</v>
      </c>
      <c r="F34" s="142" t="s">
        <v>636</v>
      </c>
      <c r="G34" s="143"/>
      <c r="H34" s="42" t="s">
        <v>681</v>
      </c>
      <c r="I34" s="44">
        <v>0.21</v>
      </c>
      <c r="J34" s="45">
        <f t="shared" si="0"/>
        <v>0.84</v>
      </c>
      <c r="K34" s="27"/>
    </row>
    <row r="35" spans="1:11" ht="24">
      <c r="A35" s="26"/>
      <c r="B35" s="39">
        <v>4</v>
      </c>
      <c r="C35" s="40" t="s">
        <v>679</v>
      </c>
      <c r="D35" s="41" t="s">
        <v>679</v>
      </c>
      <c r="E35" s="41" t="s">
        <v>48</v>
      </c>
      <c r="F35" s="142" t="s">
        <v>447</v>
      </c>
      <c r="G35" s="143"/>
      <c r="H35" s="42" t="s">
        <v>681</v>
      </c>
      <c r="I35" s="44">
        <v>0.21</v>
      </c>
      <c r="J35" s="45">
        <f t="shared" si="0"/>
        <v>0.84</v>
      </c>
      <c r="K35" s="27"/>
    </row>
    <row r="36" spans="1:11" ht="24">
      <c r="A36" s="26"/>
      <c r="B36" s="39">
        <v>4</v>
      </c>
      <c r="C36" s="40" t="s">
        <v>679</v>
      </c>
      <c r="D36" s="41" t="s">
        <v>679</v>
      </c>
      <c r="E36" s="41" t="s">
        <v>48</v>
      </c>
      <c r="F36" s="142" t="s">
        <v>682</v>
      </c>
      <c r="G36" s="143"/>
      <c r="H36" s="42" t="s">
        <v>681</v>
      </c>
      <c r="I36" s="44">
        <v>0.21</v>
      </c>
      <c r="J36" s="45">
        <f t="shared" si="0"/>
        <v>0.84</v>
      </c>
      <c r="K36" s="27"/>
    </row>
    <row r="37" spans="1:11" ht="24">
      <c r="A37" s="26"/>
      <c r="B37" s="39">
        <v>4</v>
      </c>
      <c r="C37" s="40" t="s">
        <v>679</v>
      </c>
      <c r="D37" s="41" t="s">
        <v>679</v>
      </c>
      <c r="E37" s="41" t="s">
        <v>48</v>
      </c>
      <c r="F37" s="142" t="s">
        <v>683</v>
      </c>
      <c r="G37" s="143"/>
      <c r="H37" s="42" t="s">
        <v>681</v>
      </c>
      <c r="I37" s="44">
        <v>0.21</v>
      </c>
      <c r="J37" s="45">
        <f t="shared" si="0"/>
        <v>0.84</v>
      </c>
      <c r="K37" s="27"/>
    </row>
    <row r="38" spans="1:11" ht="24">
      <c r="A38" s="26"/>
      <c r="B38" s="39">
        <v>4</v>
      </c>
      <c r="C38" s="40" t="s">
        <v>679</v>
      </c>
      <c r="D38" s="41" t="s">
        <v>679</v>
      </c>
      <c r="E38" s="41" t="s">
        <v>48</v>
      </c>
      <c r="F38" s="142" t="s">
        <v>684</v>
      </c>
      <c r="G38" s="143"/>
      <c r="H38" s="42" t="s">
        <v>681</v>
      </c>
      <c r="I38" s="44">
        <v>0.21</v>
      </c>
      <c r="J38" s="45">
        <f t="shared" si="0"/>
        <v>0.84</v>
      </c>
      <c r="K38" s="27"/>
    </row>
    <row r="39" spans="1:11" ht="24">
      <c r="A39" s="26"/>
      <c r="B39" s="39">
        <v>4</v>
      </c>
      <c r="C39" s="40" t="s">
        <v>679</v>
      </c>
      <c r="D39" s="41" t="s">
        <v>679</v>
      </c>
      <c r="E39" s="41" t="s">
        <v>48</v>
      </c>
      <c r="F39" s="142" t="s">
        <v>685</v>
      </c>
      <c r="G39" s="143"/>
      <c r="H39" s="42" t="s">
        <v>681</v>
      </c>
      <c r="I39" s="44">
        <v>0.21</v>
      </c>
      <c r="J39" s="45">
        <f t="shared" si="0"/>
        <v>0.84</v>
      </c>
      <c r="K39" s="27"/>
    </row>
    <row r="40" spans="1:11" ht="24">
      <c r="A40" s="26"/>
      <c r="B40" s="39">
        <v>40</v>
      </c>
      <c r="C40" s="40" t="s">
        <v>686</v>
      </c>
      <c r="D40" s="41" t="s">
        <v>686</v>
      </c>
      <c r="E40" s="41" t="s">
        <v>110</v>
      </c>
      <c r="F40" s="142"/>
      <c r="G40" s="143"/>
      <c r="H40" s="42" t="s">
        <v>1025</v>
      </c>
      <c r="I40" s="44">
        <v>0.17</v>
      </c>
      <c r="J40" s="45">
        <f t="shared" si="0"/>
        <v>6.8000000000000007</v>
      </c>
      <c r="K40" s="27"/>
    </row>
    <row r="41" spans="1:11" ht="24">
      <c r="A41" s="26"/>
      <c r="B41" s="39">
        <v>2</v>
      </c>
      <c r="C41" s="40" t="s">
        <v>687</v>
      </c>
      <c r="D41" s="41" t="s">
        <v>687</v>
      </c>
      <c r="E41" s="41" t="s">
        <v>237</v>
      </c>
      <c r="F41" s="142"/>
      <c r="G41" s="143"/>
      <c r="H41" s="42" t="s">
        <v>1026</v>
      </c>
      <c r="I41" s="44">
        <v>0.17</v>
      </c>
      <c r="J41" s="45">
        <f t="shared" si="0"/>
        <v>0.34</v>
      </c>
      <c r="K41" s="27"/>
    </row>
    <row r="42" spans="1:11" ht="24">
      <c r="A42" s="26"/>
      <c r="B42" s="39">
        <v>2</v>
      </c>
      <c r="C42" s="40" t="s">
        <v>687</v>
      </c>
      <c r="D42" s="41" t="s">
        <v>687</v>
      </c>
      <c r="E42" s="41" t="s">
        <v>636</v>
      </c>
      <c r="F42" s="142"/>
      <c r="G42" s="143"/>
      <c r="H42" s="42" t="s">
        <v>1026</v>
      </c>
      <c r="I42" s="44">
        <v>0.17</v>
      </c>
      <c r="J42" s="45">
        <f t="shared" si="0"/>
        <v>0.34</v>
      </c>
      <c r="K42" s="27"/>
    </row>
    <row r="43" spans="1:11" ht="24">
      <c r="A43" s="26"/>
      <c r="B43" s="39">
        <v>2</v>
      </c>
      <c r="C43" s="40" t="s">
        <v>687</v>
      </c>
      <c r="D43" s="41" t="s">
        <v>687</v>
      </c>
      <c r="E43" s="41" t="s">
        <v>447</v>
      </c>
      <c r="F43" s="142"/>
      <c r="G43" s="143"/>
      <c r="H43" s="42" t="s">
        <v>1026</v>
      </c>
      <c r="I43" s="44">
        <v>0.17</v>
      </c>
      <c r="J43" s="45">
        <f t="shared" si="0"/>
        <v>0.34</v>
      </c>
      <c r="K43" s="27"/>
    </row>
    <row r="44" spans="1:11" ht="24">
      <c r="A44" s="26"/>
      <c r="B44" s="39">
        <v>2</v>
      </c>
      <c r="C44" s="40" t="s">
        <v>687</v>
      </c>
      <c r="D44" s="41" t="s">
        <v>687</v>
      </c>
      <c r="E44" s="41" t="s">
        <v>683</v>
      </c>
      <c r="F44" s="142"/>
      <c r="G44" s="143"/>
      <c r="H44" s="42" t="s">
        <v>1026</v>
      </c>
      <c r="I44" s="44">
        <v>0.17</v>
      </c>
      <c r="J44" s="45">
        <f t="shared" si="0"/>
        <v>0.34</v>
      </c>
      <c r="K44" s="27"/>
    </row>
    <row r="45" spans="1:11" ht="24">
      <c r="A45" s="26"/>
      <c r="B45" s="39">
        <v>2</v>
      </c>
      <c r="C45" s="40" t="s">
        <v>687</v>
      </c>
      <c r="D45" s="41" t="s">
        <v>687</v>
      </c>
      <c r="E45" s="41" t="s">
        <v>688</v>
      </c>
      <c r="F45" s="142"/>
      <c r="G45" s="143"/>
      <c r="H45" s="42" t="s">
        <v>1026</v>
      </c>
      <c r="I45" s="44">
        <v>0.17</v>
      </c>
      <c r="J45" s="45">
        <f t="shared" si="0"/>
        <v>0.34</v>
      </c>
      <c r="K45" s="27"/>
    </row>
    <row r="46" spans="1:11" ht="24">
      <c r="A46" s="26"/>
      <c r="B46" s="39">
        <v>2</v>
      </c>
      <c r="C46" s="40" t="s">
        <v>687</v>
      </c>
      <c r="D46" s="41" t="s">
        <v>687</v>
      </c>
      <c r="E46" s="41" t="s">
        <v>684</v>
      </c>
      <c r="F46" s="142"/>
      <c r="G46" s="143"/>
      <c r="H46" s="42" t="s">
        <v>1026</v>
      </c>
      <c r="I46" s="44">
        <v>0.17</v>
      </c>
      <c r="J46" s="45">
        <f t="shared" si="0"/>
        <v>0.34</v>
      </c>
      <c r="K46" s="27"/>
    </row>
    <row r="47" spans="1:11" ht="24">
      <c r="A47" s="26"/>
      <c r="B47" s="39">
        <v>2</v>
      </c>
      <c r="C47" s="40" t="s">
        <v>687</v>
      </c>
      <c r="D47" s="41" t="s">
        <v>687</v>
      </c>
      <c r="E47" s="41" t="s">
        <v>689</v>
      </c>
      <c r="F47" s="142"/>
      <c r="G47" s="143"/>
      <c r="H47" s="42" t="s">
        <v>1026</v>
      </c>
      <c r="I47" s="44">
        <v>0.17</v>
      </c>
      <c r="J47" s="45">
        <f t="shared" si="0"/>
        <v>0.34</v>
      </c>
      <c r="K47" s="27"/>
    </row>
    <row r="48" spans="1:11">
      <c r="A48" s="26"/>
      <c r="B48" s="39">
        <v>10</v>
      </c>
      <c r="C48" s="40" t="s">
        <v>690</v>
      </c>
      <c r="D48" s="41" t="s">
        <v>909</v>
      </c>
      <c r="E48" s="41" t="s">
        <v>257</v>
      </c>
      <c r="F48" s="142"/>
      <c r="G48" s="143"/>
      <c r="H48" s="42" t="s">
        <v>691</v>
      </c>
      <c r="I48" s="44">
        <v>0.99</v>
      </c>
      <c r="J48" s="45">
        <f t="shared" si="0"/>
        <v>9.9</v>
      </c>
      <c r="K48" s="27"/>
    </row>
    <row r="49" spans="1:11">
      <c r="A49" s="26"/>
      <c r="B49" s="39">
        <v>10</v>
      </c>
      <c r="C49" s="40" t="s">
        <v>690</v>
      </c>
      <c r="D49" s="41" t="s">
        <v>910</v>
      </c>
      <c r="E49" s="41" t="s">
        <v>277</v>
      </c>
      <c r="F49" s="142"/>
      <c r="G49" s="143"/>
      <c r="H49" s="42" t="s">
        <v>691</v>
      </c>
      <c r="I49" s="44">
        <v>1.2</v>
      </c>
      <c r="J49" s="45">
        <f t="shared" si="0"/>
        <v>12</v>
      </c>
      <c r="K49" s="27"/>
    </row>
    <row r="50" spans="1:11">
      <c r="A50" s="26"/>
      <c r="B50" s="39">
        <v>10</v>
      </c>
      <c r="C50" s="40" t="s">
        <v>690</v>
      </c>
      <c r="D50" s="41" t="s">
        <v>911</v>
      </c>
      <c r="E50" s="41" t="s">
        <v>664</v>
      </c>
      <c r="F50" s="142"/>
      <c r="G50" s="143"/>
      <c r="H50" s="42" t="s">
        <v>691</v>
      </c>
      <c r="I50" s="44">
        <v>1.4</v>
      </c>
      <c r="J50" s="45">
        <f t="shared" si="0"/>
        <v>14</v>
      </c>
      <c r="K50" s="27"/>
    </row>
    <row r="51" spans="1:11">
      <c r="A51" s="26"/>
      <c r="B51" s="39">
        <v>10</v>
      </c>
      <c r="C51" s="40" t="s">
        <v>692</v>
      </c>
      <c r="D51" s="41" t="s">
        <v>912</v>
      </c>
      <c r="E51" s="41" t="s">
        <v>257</v>
      </c>
      <c r="F51" s="142"/>
      <c r="G51" s="143"/>
      <c r="H51" s="42" t="s">
        <v>693</v>
      </c>
      <c r="I51" s="44">
        <v>0.64</v>
      </c>
      <c r="J51" s="45">
        <f t="shared" si="0"/>
        <v>6.4</v>
      </c>
      <c r="K51" s="27"/>
    </row>
    <row r="52" spans="1:11">
      <c r="A52" s="26"/>
      <c r="B52" s="39">
        <v>10</v>
      </c>
      <c r="C52" s="40" t="s">
        <v>692</v>
      </c>
      <c r="D52" s="41" t="s">
        <v>913</v>
      </c>
      <c r="E52" s="41" t="s">
        <v>277</v>
      </c>
      <c r="F52" s="142"/>
      <c r="G52" s="143"/>
      <c r="H52" s="42" t="s">
        <v>693</v>
      </c>
      <c r="I52" s="44">
        <v>0.8</v>
      </c>
      <c r="J52" s="45">
        <f t="shared" si="0"/>
        <v>8</v>
      </c>
      <c r="K52" s="27"/>
    </row>
    <row r="53" spans="1:11">
      <c r="A53" s="26"/>
      <c r="B53" s="39">
        <v>10</v>
      </c>
      <c r="C53" s="40" t="s">
        <v>692</v>
      </c>
      <c r="D53" s="41" t="s">
        <v>914</v>
      </c>
      <c r="E53" s="41" t="s">
        <v>664</v>
      </c>
      <c r="F53" s="142"/>
      <c r="G53" s="143"/>
      <c r="H53" s="42" t="s">
        <v>693</v>
      </c>
      <c r="I53" s="44">
        <v>0.91</v>
      </c>
      <c r="J53" s="45">
        <f t="shared" si="0"/>
        <v>9.1</v>
      </c>
      <c r="K53" s="27"/>
    </row>
    <row r="54" spans="1:11" ht="24">
      <c r="A54" s="26"/>
      <c r="B54" s="39">
        <v>2</v>
      </c>
      <c r="C54" s="40" t="s">
        <v>694</v>
      </c>
      <c r="D54" s="41" t="s">
        <v>694</v>
      </c>
      <c r="E54" s="41" t="s">
        <v>598</v>
      </c>
      <c r="F54" s="142"/>
      <c r="G54" s="143"/>
      <c r="H54" s="42" t="s">
        <v>1027</v>
      </c>
      <c r="I54" s="44">
        <v>0.18</v>
      </c>
      <c r="J54" s="45">
        <f t="shared" si="0"/>
        <v>0.36</v>
      </c>
      <c r="K54" s="27"/>
    </row>
    <row r="55" spans="1:11" ht="24">
      <c r="A55" s="26"/>
      <c r="B55" s="39">
        <v>2</v>
      </c>
      <c r="C55" s="40" t="s">
        <v>694</v>
      </c>
      <c r="D55" s="41" t="s">
        <v>694</v>
      </c>
      <c r="E55" s="41" t="s">
        <v>599</v>
      </c>
      <c r="F55" s="142"/>
      <c r="G55" s="143"/>
      <c r="H55" s="42" t="s">
        <v>1027</v>
      </c>
      <c r="I55" s="44">
        <v>0.18</v>
      </c>
      <c r="J55" s="45">
        <f t="shared" si="0"/>
        <v>0.36</v>
      </c>
      <c r="K55" s="27"/>
    </row>
    <row r="56" spans="1:11" ht="24">
      <c r="A56" s="26"/>
      <c r="B56" s="39">
        <v>2</v>
      </c>
      <c r="C56" s="40" t="s">
        <v>694</v>
      </c>
      <c r="D56" s="41" t="s">
        <v>694</v>
      </c>
      <c r="E56" s="41" t="s">
        <v>600</v>
      </c>
      <c r="F56" s="142"/>
      <c r="G56" s="143"/>
      <c r="H56" s="42" t="s">
        <v>1027</v>
      </c>
      <c r="I56" s="44">
        <v>0.18</v>
      </c>
      <c r="J56" s="45">
        <f t="shared" si="0"/>
        <v>0.36</v>
      </c>
      <c r="K56" s="27"/>
    </row>
    <row r="57" spans="1:11" ht="24">
      <c r="A57" s="26"/>
      <c r="B57" s="39">
        <v>2</v>
      </c>
      <c r="C57" s="40" t="s">
        <v>694</v>
      </c>
      <c r="D57" s="41" t="s">
        <v>694</v>
      </c>
      <c r="E57" s="41" t="s">
        <v>601</v>
      </c>
      <c r="F57" s="142"/>
      <c r="G57" s="143"/>
      <c r="H57" s="42" t="s">
        <v>1027</v>
      </c>
      <c r="I57" s="44">
        <v>0.18</v>
      </c>
      <c r="J57" s="45">
        <f t="shared" si="0"/>
        <v>0.36</v>
      </c>
      <c r="K57" s="27"/>
    </row>
    <row r="58" spans="1:11" ht="24">
      <c r="A58" s="26"/>
      <c r="B58" s="39">
        <v>2</v>
      </c>
      <c r="C58" s="40" t="s">
        <v>694</v>
      </c>
      <c r="D58" s="41" t="s">
        <v>694</v>
      </c>
      <c r="E58" s="41" t="s">
        <v>602</v>
      </c>
      <c r="F58" s="142"/>
      <c r="G58" s="143"/>
      <c r="H58" s="42" t="s">
        <v>1027</v>
      </c>
      <c r="I58" s="44">
        <v>0.18</v>
      </c>
      <c r="J58" s="45">
        <f t="shared" si="0"/>
        <v>0.36</v>
      </c>
      <c r="K58" s="27"/>
    </row>
    <row r="59" spans="1:11" ht="24">
      <c r="A59" s="26"/>
      <c r="B59" s="39">
        <v>2</v>
      </c>
      <c r="C59" s="40" t="s">
        <v>694</v>
      </c>
      <c r="D59" s="41" t="s">
        <v>694</v>
      </c>
      <c r="E59" s="41" t="s">
        <v>603</v>
      </c>
      <c r="F59" s="142"/>
      <c r="G59" s="143"/>
      <c r="H59" s="42" t="s">
        <v>1027</v>
      </c>
      <c r="I59" s="44">
        <v>0.18</v>
      </c>
      <c r="J59" s="45">
        <f t="shared" si="0"/>
        <v>0.36</v>
      </c>
      <c r="K59" s="27"/>
    </row>
    <row r="60" spans="1:11" ht="24">
      <c r="A60" s="26"/>
      <c r="B60" s="39">
        <v>2</v>
      </c>
      <c r="C60" s="40" t="s">
        <v>694</v>
      </c>
      <c r="D60" s="41" t="s">
        <v>694</v>
      </c>
      <c r="E60" s="41" t="s">
        <v>695</v>
      </c>
      <c r="F60" s="142"/>
      <c r="G60" s="143"/>
      <c r="H60" s="42" t="s">
        <v>1027</v>
      </c>
      <c r="I60" s="44">
        <v>0.18</v>
      </c>
      <c r="J60" s="45">
        <f t="shared" si="0"/>
        <v>0.36</v>
      </c>
      <c r="K60" s="27"/>
    </row>
    <row r="61" spans="1:11" ht="24">
      <c r="A61" s="26"/>
      <c r="B61" s="39">
        <v>2</v>
      </c>
      <c r="C61" s="40" t="s">
        <v>694</v>
      </c>
      <c r="D61" s="41" t="s">
        <v>694</v>
      </c>
      <c r="E61" s="41" t="s">
        <v>604</v>
      </c>
      <c r="F61" s="142"/>
      <c r="G61" s="143"/>
      <c r="H61" s="42" t="s">
        <v>1027</v>
      </c>
      <c r="I61" s="44">
        <v>0.18</v>
      </c>
      <c r="J61" s="45">
        <f t="shared" si="0"/>
        <v>0.36</v>
      </c>
      <c r="K61" s="27"/>
    </row>
    <row r="62" spans="1:11" ht="24">
      <c r="A62" s="26"/>
      <c r="B62" s="39">
        <v>2</v>
      </c>
      <c r="C62" s="40" t="s">
        <v>696</v>
      </c>
      <c r="D62" s="41" t="s">
        <v>696</v>
      </c>
      <c r="E62" s="41" t="s">
        <v>598</v>
      </c>
      <c r="F62" s="142"/>
      <c r="G62" s="143"/>
      <c r="H62" s="42" t="s">
        <v>1028</v>
      </c>
      <c r="I62" s="44">
        <v>0.18</v>
      </c>
      <c r="J62" s="45">
        <f t="shared" si="0"/>
        <v>0.36</v>
      </c>
      <c r="K62" s="27"/>
    </row>
    <row r="63" spans="1:11" ht="24">
      <c r="A63" s="26"/>
      <c r="B63" s="39">
        <v>2</v>
      </c>
      <c r="C63" s="40" t="s">
        <v>696</v>
      </c>
      <c r="D63" s="41" t="s">
        <v>696</v>
      </c>
      <c r="E63" s="41" t="s">
        <v>599</v>
      </c>
      <c r="F63" s="142"/>
      <c r="G63" s="143"/>
      <c r="H63" s="42" t="s">
        <v>1028</v>
      </c>
      <c r="I63" s="44">
        <v>0.18</v>
      </c>
      <c r="J63" s="45">
        <f t="shared" si="0"/>
        <v>0.36</v>
      </c>
      <c r="K63" s="27"/>
    </row>
    <row r="64" spans="1:11" ht="24">
      <c r="A64" s="26"/>
      <c r="B64" s="39">
        <v>2</v>
      </c>
      <c r="C64" s="40" t="s">
        <v>696</v>
      </c>
      <c r="D64" s="41" t="s">
        <v>696</v>
      </c>
      <c r="E64" s="41" t="s">
        <v>600</v>
      </c>
      <c r="F64" s="142"/>
      <c r="G64" s="143"/>
      <c r="H64" s="42" t="s">
        <v>1028</v>
      </c>
      <c r="I64" s="44">
        <v>0.18</v>
      </c>
      <c r="J64" s="45">
        <f t="shared" si="0"/>
        <v>0.36</v>
      </c>
      <c r="K64" s="27"/>
    </row>
    <row r="65" spans="1:11" ht="24">
      <c r="A65" s="26"/>
      <c r="B65" s="39">
        <v>2</v>
      </c>
      <c r="C65" s="40" t="s">
        <v>696</v>
      </c>
      <c r="D65" s="41" t="s">
        <v>696</v>
      </c>
      <c r="E65" s="41" t="s">
        <v>601</v>
      </c>
      <c r="F65" s="142"/>
      <c r="G65" s="143"/>
      <c r="H65" s="42" t="s">
        <v>1028</v>
      </c>
      <c r="I65" s="44">
        <v>0.18</v>
      </c>
      <c r="J65" s="45">
        <f t="shared" si="0"/>
        <v>0.36</v>
      </c>
      <c r="K65" s="27"/>
    </row>
    <row r="66" spans="1:11" ht="24">
      <c r="A66" s="26"/>
      <c r="B66" s="39">
        <v>2</v>
      </c>
      <c r="C66" s="40" t="s">
        <v>696</v>
      </c>
      <c r="D66" s="41" t="s">
        <v>696</v>
      </c>
      <c r="E66" s="41" t="s">
        <v>602</v>
      </c>
      <c r="F66" s="142"/>
      <c r="G66" s="143"/>
      <c r="H66" s="42" t="s">
        <v>1028</v>
      </c>
      <c r="I66" s="44">
        <v>0.18</v>
      </c>
      <c r="J66" s="45">
        <f t="shared" si="0"/>
        <v>0.36</v>
      </c>
      <c r="K66" s="27"/>
    </row>
    <row r="67" spans="1:11" ht="24">
      <c r="A67" s="26"/>
      <c r="B67" s="39">
        <v>2</v>
      </c>
      <c r="C67" s="40" t="s">
        <v>696</v>
      </c>
      <c r="D67" s="41" t="s">
        <v>696</v>
      </c>
      <c r="E67" s="41" t="s">
        <v>603</v>
      </c>
      <c r="F67" s="142"/>
      <c r="G67" s="143"/>
      <c r="H67" s="42" t="s">
        <v>1028</v>
      </c>
      <c r="I67" s="44">
        <v>0.18</v>
      </c>
      <c r="J67" s="45">
        <f t="shared" si="0"/>
        <v>0.36</v>
      </c>
      <c r="K67" s="27"/>
    </row>
    <row r="68" spans="1:11" ht="24">
      <c r="A68" s="26"/>
      <c r="B68" s="39">
        <v>2</v>
      </c>
      <c r="C68" s="40" t="s">
        <v>696</v>
      </c>
      <c r="D68" s="41" t="s">
        <v>696</v>
      </c>
      <c r="E68" s="41" t="s">
        <v>695</v>
      </c>
      <c r="F68" s="142"/>
      <c r="G68" s="143"/>
      <c r="H68" s="42" t="s">
        <v>1028</v>
      </c>
      <c r="I68" s="44">
        <v>0.18</v>
      </c>
      <c r="J68" s="45">
        <f t="shared" si="0"/>
        <v>0.36</v>
      </c>
      <c r="K68" s="27"/>
    </row>
    <row r="69" spans="1:11" ht="36">
      <c r="A69" s="26"/>
      <c r="B69" s="39">
        <v>1</v>
      </c>
      <c r="C69" s="40" t="s">
        <v>697</v>
      </c>
      <c r="D69" s="41" t="s">
        <v>697</v>
      </c>
      <c r="E69" s="41" t="s">
        <v>28</v>
      </c>
      <c r="F69" s="142" t="s">
        <v>107</v>
      </c>
      <c r="G69" s="143"/>
      <c r="H69" s="42" t="s">
        <v>698</v>
      </c>
      <c r="I69" s="44">
        <v>1.66</v>
      </c>
      <c r="J69" s="45">
        <f t="shared" si="0"/>
        <v>1.66</v>
      </c>
      <c r="K69" s="27"/>
    </row>
    <row r="70" spans="1:11" ht="36">
      <c r="A70" s="26"/>
      <c r="B70" s="39">
        <v>1</v>
      </c>
      <c r="C70" s="40" t="s">
        <v>697</v>
      </c>
      <c r="D70" s="41" t="s">
        <v>697</v>
      </c>
      <c r="E70" s="41" t="s">
        <v>28</v>
      </c>
      <c r="F70" s="142" t="s">
        <v>177</v>
      </c>
      <c r="G70" s="143"/>
      <c r="H70" s="42" t="s">
        <v>698</v>
      </c>
      <c r="I70" s="44">
        <v>1.66</v>
      </c>
      <c r="J70" s="45">
        <f t="shared" si="0"/>
        <v>1.66</v>
      </c>
      <c r="K70" s="27"/>
    </row>
    <row r="71" spans="1:11" ht="36">
      <c r="A71" s="26"/>
      <c r="B71" s="39">
        <v>1</v>
      </c>
      <c r="C71" s="40" t="s">
        <v>697</v>
      </c>
      <c r="D71" s="41" t="s">
        <v>697</v>
      </c>
      <c r="E71" s="41" t="s">
        <v>28</v>
      </c>
      <c r="F71" s="142" t="s">
        <v>179</v>
      </c>
      <c r="G71" s="143"/>
      <c r="H71" s="42" t="s">
        <v>698</v>
      </c>
      <c r="I71" s="44">
        <v>1.66</v>
      </c>
      <c r="J71" s="45">
        <f t="shared" si="0"/>
        <v>1.66</v>
      </c>
      <c r="K71" s="27"/>
    </row>
    <row r="72" spans="1:11" ht="36">
      <c r="A72" s="26"/>
      <c r="B72" s="39">
        <v>1</v>
      </c>
      <c r="C72" s="40" t="s">
        <v>697</v>
      </c>
      <c r="D72" s="41" t="s">
        <v>697</v>
      </c>
      <c r="E72" s="41" t="s">
        <v>28</v>
      </c>
      <c r="F72" s="142" t="s">
        <v>227</v>
      </c>
      <c r="G72" s="143"/>
      <c r="H72" s="42" t="s">
        <v>698</v>
      </c>
      <c r="I72" s="44">
        <v>1.66</v>
      </c>
      <c r="J72" s="45">
        <f t="shared" si="0"/>
        <v>1.66</v>
      </c>
      <c r="K72" s="27"/>
    </row>
    <row r="73" spans="1:11" ht="36">
      <c r="A73" s="26"/>
      <c r="B73" s="39">
        <v>1</v>
      </c>
      <c r="C73" s="40" t="s">
        <v>697</v>
      </c>
      <c r="D73" s="41" t="s">
        <v>697</v>
      </c>
      <c r="E73" s="41" t="s">
        <v>28</v>
      </c>
      <c r="F73" s="142" t="s">
        <v>229</v>
      </c>
      <c r="G73" s="143"/>
      <c r="H73" s="42" t="s">
        <v>698</v>
      </c>
      <c r="I73" s="44">
        <v>1.66</v>
      </c>
      <c r="J73" s="45">
        <f t="shared" si="0"/>
        <v>1.66</v>
      </c>
      <c r="K73" s="27"/>
    </row>
    <row r="74" spans="1:11" ht="36">
      <c r="A74" s="26"/>
      <c r="B74" s="39">
        <v>1</v>
      </c>
      <c r="C74" s="40" t="s">
        <v>697</v>
      </c>
      <c r="D74" s="41" t="s">
        <v>697</v>
      </c>
      <c r="E74" s="41" t="s">
        <v>28</v>
      </c>
      <c r="F74" s="142" t="s">
        <v>230</v>
      </c>
      <c r="G74" s="143"/>
      <c r="H74" s="42" t="s">
        <v>698</v>
      </c>
      <c r="I74" s="44">
        <v>1.66</v>
      </c>
      <c r="J74" s="45">
        <f t="shared" si="0"/>
        <v>1.66</v>
      </c>
      <c r="K74" s="27"/>
    </row>
    <row r="75" spans="1:11" ht="36">
      <c r="A75" s="26"/>
      <c r="B75" s="39">
        <v>1</v>
      </c>
      <c r="C75" s="40" t="s">
        <v>697</v>
      </c>
      <c r="D75" s="41" t="s">
        <v>697</v>
      </c>
      <c r="E75" s="41" t="s">
        <v>28</v>
      </c>
      <c r="F75" s="142" t="s">
        <v>231</v>
      </c>
      <c r="G75" s="143"/>
      <c r="H75" s="42" t="s">
        <v>698</v>
      </c>
      <c r="I75" s="44">
        <v>1.66</v>
      </c>
      <c r="J75" s="45">
        <f t="shared" si="0"/>
        <v>1.66</v>
      </c>
      <c r="K75" s="27"/>
    </row>
    <row r="76" spans="1:11" ht="36">
      <c r="A76" s="26"/>
      <c r="B76" s="39">
        <v>1</v>
      </c>
      <c r="C76" s="40" t="s">
        <v>697</v>
      </c>
      <c r="D76" s="41" t="s">
        <v>697</v>
      </c>
      <c r="E76" s="41" t="s">
        <v>28</v>
      </c>
      <c r="F76" s="142" t="s">
        <v>233</v>
      </c>
      <c r="G76" s="143"/>
      <c r="H76" s="42" t="s">
        <v>698</v>
      </c>
      <c r="I76" s="44">
        <v>1.66</v>
      </c>
      <c r="J76" s="45">
        <f t="shared" si="0"/>
        <v>1.66</v>
      </c>
      <c r="K76" s="27"/>
    </row>
    <row r="77" spans="1:11" ht="24">
      <c r="A77" s="26"/>
      <c r="B77" s="39">
        <v>3</v>
      </c>
      <c r="C77" s="40" t="s">
        <v>699</v>
      </c>
      <c r="D77" s="41" t="s">
        <v>699</v>
      </c>
      <c r="E77" s="41" t="s">
        <v>237</v>
      </c>
      <c r="F77" s="142"/>
      <c r="G77" s="143"/>
      <c r="H77" s="42" t="s">
        <v>1029</v>
      </c>
      <c r="I77" s="44">
        <v>0.17</v>
      </c>
      <c r="J77" s="45">
        <f t="shared" si="0"/>
        <v>0.51</v>
      </c>
      <c r="K77" s="27"/>
    </row>
    <row r="78" spans="1:11" ht="24">
      <c r="A78" s="26"/>
      <c r="B78" s="39">
        <v>5</v>
      </c>
      <c r="C78" s="40" t="s">
        <v>699</v>
      </c>
      <c r="D78" s="41" t="s">
        <v>699</v>
      </c>
      <c r="E78" s="41" t="s">
        <v>110</v>
      </c>
      <c r="F78" s="142"/>
      <c r="G78" s="143"/>
      <c r="H78" s="42" t="s">
        <v>1029</v>
      </c>
      <c r="I78" s="44">
        <v>0.17</v>
      </c>
      <c r="J78" s="45">
        <f t="shared" si="0"/>
        <v>0.85000000000000009</v>
      </c>
      <c r="K78" s="27"/>
    </row>
    <row r="79" spans="1:11" ht="24">
      <c r="A79" s="26"/>
      <c r="B79" s="39">
        <v>3</v>
      </c>
      <c r="C79" s="40" t="s">
        <v>699</v>
      </c>
      <c r="D79" s="41" t="s">
        <v>699</v>
      </c>
      <c r="E79" s="41" t="s">
        <v>636</v>
      </c>
      <c r="F79" s="142"/>
      <c r="G79" s="143"/>
      <c r="H79" s="42" t="s">
        <v>1029</v>
      </c>
      <c r="I79" s="44">
        <v>0.17</v>
      </c>
      <c r="J79" s="45">
        <f t="shared" si="0"/>
        <v>0.51</v>
      </c>
      <c r="K79" s="27"/>
    </row>
    <row r="80" spans="1:11" ht="24">
      <c r="A80" s="26"/>
      <c r="B80" s="39">
        <v>3</v>
      </c>
      <c r="C80" s="40" t="s">
        <v>699</v>
      </c>
      <c r="D80" s="41" t="s">
        <v>699</v>
      </c>
      <c r="E80" s="41" t="s">
        <v>682</v>
      </c>
      <c r="F80" s="142"/>
      <c r="G80" s="143"/>
      <c r="H80" s="42" t="s">
        <v>1029</v>
      </c>
      <c r="I80" s="44">
        <v>0.17</v>
      </c>
      <c r="J80" s="45">
        <f t="shared" si="0"/>
        <v>0.51</v>
      </c>
      <c r="K80" s="27"/>
    </row>
    <row r="81" spans="1:11" ht="24">
      <c r="A81" s="26"/>
      <c r="B81" s="39">
        <v>3</v>
      </c>
      <c r="C81" s="40" t="s">
        <v>699</v>
      </c>
      <c r="D81" s="41" t="s">
        <v>699</v>
      </c>
      <c r="E81" s="41" t="s">
        <v>683</v>
      </c>
      <c r="F81" s="142"/>
      <c r="G81" s="143"/>
      <c r="H81" s="42" t="s">
        <v>1029</v>
      </c>
      <c r="I81" s="44">
        <v>0.17</v>
      </c>
      <c r="J81" s="45">
        <f t="shared" si="0"/>
        <v>0.51</v>
      </c>
      <c r="K81" s="27"/>
    </row>
    <row r="82" spans="1:11" ht="24">
      <c r="A82" s="26"/>
      <c r="B82" s="39">
        <v>3</v>
      </c>
      <c r="C82" s="40" t="s">
        <v>699</v>
      </c>
      <c r="D82" s="41" t="s">
        <v>699</v>
      </c>
      <c r="E82" s="41" t="s">
        <v>688</v>
      </c>
      <c r="F82" s="142"/>
      <c r="G82" s="143"/>
      <c r="H82" s="42" t="s">
        <v>1029</v>
      </c>
      <c r="I82" s="44">
        <v>0.17</v>
      </c>
      <c r="J82" s="45">
        <f t="shared" si="0"/>
        <v>0.51</v>
      </c>
      <c r="K82" s="27"/>
    </row>
    <row r="83" spans="1:11" ht="24">
      <c r="A83" s="26"/>
      <c r="B83" s="39">
        <v>3</v>
      </c>
      <c r="C83" s="40" t="s">
        <v>699</v>
      </c>
      <c r="D83" s="41" t="s">
        <v>699</v>
      </c>
      <c r="E83" s="41" t="s">
        <v>684</v>
      </c>
      <c r="F83" s="142"/>
      <c r="G83" s="143"/>
      <c r="H83" s="42" t="s">
        <v>1029</v>
      </c>
      <c r="I83" s="44">
        <v>0.17</v>
      </c>
      <c r="J83" s="45">
        <f t="shared" si="0"/>
        <v>0.51</v>
      </c>
      <c r="K83" s="27"/>
    </row>
    <row r="84" spans="1:11" ht="24">
      <c r="A84" s="26"/>
      <c r="B84" s="39">
        <v>3</v>
      </c>
      <c r="C84" s="40" t="s">
        <v>699</v>
      </c>
      <c r="D84" s="41" t="s">
        <v>699</v>
      </c>
      <c r="E84" s="41" t="s">
        <v>685</v>
      </c>
      <c r="F84" s="142"/>
      <c r="G84" s="143"/>
      <c r="H84" s="42" t="s">
        <v>1029</v>
      </c>
      <c r="I84" s="44">
        <v>0.17</v>
      </c>
      <c r="J84" s="45">
        <f t="shared" si="0"/>
        <v>0.51</v>
      </c>
      <c r="K84" s="27"/>
    </row>
    <row r="85" spans="1:11" ht="24">
      <c r="A85" s="26"/>
      <c r="B85" s="39">
        <v>4</v>
      </c>
      <c r="C85" s="40" t="s">
        <v>100</v>
      </c>
      <c r="D85" s="41" t="s">
        <v>915</v>
      </c>
      <c r="E85" s="41" t="s">
        <v>700</v>
      </c>
      <c r="F85" s="142" t="s">
        <v>107</v>
      </c>
      <c r="G85" s="143"/>
      <c r="H85" s="42" t="s">
        <v>701</v>
      </c>
      <c r="I85" s="44">
        <v>1.04</v>
      </c>
      <c r="J85" s="45">
        <f t="shared" si="0"/>
        <v>4.16</v>
      </c>
      <c r="K85" s="27"/>
    </row>
    <row r="86" spans="1:11" ht="24">
      <c r="A86" s="26"/>
      <c r="B86" s="39">
        <v>4</v>
      </c>
      <c r="C86" s="40" t="s">
        <v>100</v>
      </c>
      <c r="D86" s="41" t="s">
        <v>915</v>
      </c>
      <c r="E86" s="41" t="s">
        <v>702</v>
      </c>
      <c r="F86" s="142" t="s">
        <v>107</v>
      </c>
      <c r="G86" s="143"/>
      <c r="H86" s="42" t="s">
        <v>701</v>
      </c>
      <c r="I86" s="44">
        <v>1.04</v>
      </c>
      <c r="J86" s="45">
        <f t="shared" ref="J86:J149" si="1">I86*B86</f>
        <v>4.16</v>
      </c>
      <c r="K86" s="27"/>
    </row>
    <row r="87" spans="1:11" ht="24">
      <c r="A87" s="26"/>
      <c r="B87" s="39">
        <v>4</v>
      </c>
      <c r="C87" s="40" t="s">
        <v>100</v>
      </c>
      <c r="D87" s="41" t="s">
        <v>915</v>
      </c>
      <c r="E87" s="41" t="s">
        <v>703</v>
      </c>
      <c r="F87" s="142" t="s">
        <v>107</v>
      </c>
      <c r="G87" s="143"/>
      <c r="H87" s="42" t="s">
        <v>701</v>
      </c>
      <c r="I87" s="44">
        <v>1.04</v>
      </c>
      <c r="J87" s="45">
        <f t="shared" si="1"/>
        <v>4.16</v>
      </c>
      <c r="K87" s="27"/>
    </row>
    <row r="88" spans="1:11" ht="24">
      <c r="A88" s="26"/>
      <c r="B88" s="39">
        <v>4</v>
      </c>
      <c r="C88" s="40" t="s">
        <v>704</v>
      </c>
      <c r="D88" s="41" t="s">
        <v>704</v>
      </c>
      <c r="E88" s="41" t="s">
        <v>27</v>
      </c>
      <c r="F88" s="142"/>
      <c r="G88" s="143"/>
      <c r="H88" s="42" t="s">
        <v>705</v>
      </c>
      <c r="I88" s="44">
        <v>1.5</v>
      </c>
      <c r="J88" s="45">
        <f t="shared" si="1"/>
        <v>6</v>
      </c>
      <c r="K88" s="27"/>
    </row>
    <row r="89" spans="1:11" ht="24">
      <c r="A89" s="26"/>
      <c r="B89" s="39">
        <v>4</v>
      </c>
      <c r="C89" s="40" t="s">
        <v>704</v>
      </c>
      <c r="D89" s="41" t="s">
        <v>704</v>
      </c>
      <c r="E89" s="41" t="s">
        <v>28</v>
      </c>
      <c r="F89" s="142"/>
      <c r="G89" s="143"/>
      <c r="H89" s="42" t="s">
        <v>705</v>
      </c>
      <c r="I89" s="44">
        <v>1.5</v>
      </c>
      <c r="J89" s="45">
        <f t="shared" si="1"/>
        <v>6</v>
      </c>
      <c r="K89" s="27"/>
    </row>
    <row r="90" spans="1:11">
      <c r="A90" s="26"/>
      <c r="B90" s="39">
        <v>40</v>
      </c>
      <c r="C90" s="40" t="s">
        <v>43</v>
      </c>
      <c r="D90" s="41" t="s">
        <v>43</v>
      </c>
      <c r="E90" s="41" t="s">
        <v>27</v>
      </c>
      <c r="F90" s="142"/>
      <c r="G90" s="143"/>
      <c r="H90" s="42" t="s">
        <v>706</v>
      </c>
      <c r="I90" s="44">
        <v>0.19</v>
      </c>
      <c r="J90" s="45">
        <f t="shared" si="1"/>
        <v>7.6</v>
      </c>
      <c r="K90" s="27"/>
    </row>
    <row r="91" spans="1:11">
      <c r="A91" s="26"/>
      <c r="B91" s="39">
        <v>30</v>
      </c>
      <c r="C91" s="40" t="s">
        <v>43</v>
      </c>
      <c r="D91" s="41" t="s">
        <v>43</v>
      </c>
      <c r="E91" s="41" t="s">
        <v>28</v>
      </c>
      <c r="F91" s="142"/>
      <c r="G91" s="143"/>
      <c r="H91" s="42" t="s">
        <v>706</v>
      </c>
      <c r="I91" s="44">
        <v>0.19</v>
      </c>
      <c r="J91" s="45">
        <f t="shared" si="1"/>
        <v>5.7</v>
      </c>
      <c r="K91" s="27"/>
    </row>
    <row r="92" spans="1:11">
      <c r="A92" s="26"/>
      <c r="B92" s="39">
        <v>200</v>
      </c>
      <c r="C92" s="40" t="s">
        <v>43</v>
      </c>
      <c r="D92" s="41" t="s">
        <v>43</v>
      </c>
      <c r="E92" s="41" t="s">
        <v>29</v>
      </c>
      <c r="F92" s="142"/>
      <c r="G92" s="143"/>
      <c r="H92" s="42" t="s">
        <v>706</v>
      </c>
      <c r="I92" s="44">
        <v>0.19</v>
      </c>
      <c r="J92" s="45">
        <f t="shared" si="1"/>
        <v>38</v>
      </c>
      <c r="K92" s="27"/>
    </row>
    <row r="93" spans="1:11">
      <c r="A93" s="26"/>
      <c r="B93" s="39">
        <v>200</v>
      </c>
      <c r="C93" s="40" t="s">
        <v>43</v>
      </c>
      <c r="D93" s="41" t="s">
        <v>43</v>
      </c>
      <c r="E93" s="41" t="s">
        <v>48</v>
      </c>
      <c r="F93" s="142"/>
      <c r="G93" s="143"/>
      <c r="H93" s="42" t="s">
        <v>706</v>
      </c>
      <c r="I93" s="44">
        <v>0.19</v>
      </c>
      <c r="J93" s="45">
        <f t="shared" si="1"/>
        <v>38</v>
      </c>
      <c r="K93" s="27"/>
    </row>
    <row r="94" spans="1:11">
      <c r="A94" s="26"/>
      <c r="B94" s="39">
        <v>50</v>
      </c>
      <c r="C94" s="40" t="s">
        <v>43</v>
      </c>
      <c r="D94" s="41" t="s">
        <v>43</v>
      </c>
      <c r="E94" s="41" t="s">
        <v>49</v>
      </c>
      <c r="F94" s="142"/>
      <c r="G94" s="143"/>
      <c r="H94" s="42" t="s">
        <v>706</v>
      </c>
      <c r="I94" s="44">
        <v>0.19</v>
      </c>
      <c r="J94" s="45">
        <f t="shared" si="1"/>
        <v>9.5</v>
      </c>
      <c r="K94" s="27"/>
    </row>
    <row r="95" spans="1:11" ht="24">
      <c r="A95" s="26"/>
      <c r="B95" s="39">
        <v>3</v>
      </c>
      <c r="C95" s="40" t="s">
        <v>707</v>
      </c>
      <c r="D95" s="41" t="s">
        <v>707</v>
      </c>
      <c r="E95" s="41" t="s">
        <v>28</v>
      </c>
      <c r="F95" s="142" t="s">
        <v>237</v>
      </c>
      <c r="G95" s="143"/>
      <c r="H95" s="42" t="s">
        <v>708</v>
      </c>
      <c r="I95" s="44">
        <v>0.69</v>
      </c>
      <c r="J95" s="45">
        <f t="shared" si="1"/>
        <v>2.0699999999999998</v>
      </c>
      <c r="K95" s="27"/>
    </row>
    <row r="96" spans="1:11" ht="24">
      <c r="A96" s="26"/>
      <c r="B96" s="39">
        <v>3</v>
      </c>
      <c r="C96" s="40" t="s">
        <v>707</v>
      </c>
      <c r="D96" s="41" t="s">
        <v>707</v>
      </c>
      <c r="E96" s="41" t="s">
        <v>28</v>
      </c>
      <c r="F96" s="142" t="s">
        <v>636</v>
      </c>
      <c r="G96" s="143"/>
      <c r="H96" s="42" t="s">
        <v>708</v>
      </c>
      <c r="I96" s="44">
        <v>0.69</v>
      </c>
      <c r="J96" s="45">
        <f t="shared" si="1"/>
        <v>2.0699999999999998</v>
      </c>
      <c r="K96" s="27"/>
    </row>
    <row r="97" spans="1:11" ht="24">
      <c r="A97" s="26"/>
      <c r="B97" s="39">
        <v>3</v>
      </c>
      <c r="C97" s="40" t="s">
        <v>707</v>
      </c>
      <c r="D97" s="41" t="s">
        <v>707</v>
      </c>
      <c r="E97" s="41" t="s">
        <v>28</v>
      </c>
      <c r="F97" s="142" t="s">
        <v>235</v>
      </c>
      <c r="G97" s="143"/>
      <c r="H97" s="42" t="s">
        <v>708</v>
      </c>
      <c r="I97" s="44">
        <v>0.69</v>
      </c>
      <c r="J97" s="45">
        <f t="shared" si="1"/>
        <v>2.0699999999999998</v>
      </c>
      <c r="K97" s="27"/>
    </row>
    <row r="98" spans="1:11" ht="24">
      <c r="A98" s="26"/>
      <c r="B98" s="39">
        <v>3</v>
      </c>
      <c r="C98" s="40" t="s">
        <v>707</v>
      </c>
      <c r="D98" s="41" t="s">
        <v>707</v>
      </c>
      <c r="E98" s="41" t="s">
        <v>28</v>
      </c>
      <c r="F98" s="142" t="s">
        <v>236</v>
      </c>
      <c r="G98" s="143"/>
      <c r="H98" s="42" t="s">
        <v>708</v>
      </c>
      <c r="I98" s="44">
        <v>0.69</v>
      </c>
      <c r="J98" s="45">
        <f t="shared" si="1"/>
        <v>2.0699999999999998</v>
      </c>
      <c r="K98" s="27"/>
    </row>
    <row r="99" spans="1:11" ht="24">
      <c r="A99" s="26"/>
      <c r="B99" s="39">
        <v>3</v>
      </c>
      <c r="C99" s="40" t="s">
        <v>707</v>
      </c>
      <c r="D99" s="41" t="s">
        <v>707</v>
      </c>
      <c r="E99" s="41" t="s">
        <v>29</v>
      </c>
      <c r="F99" s="142" t="s">
        <v>237</v>
      </c>
      <c r="G99" s="143"/>
      <c r="H99" s="42" t="s">
        <v>708</v>
      </c>
      <c r="I99" s="44">
        <v>0.69</v>
      </c>
      <c r="J99" s="45">
        <f t="shared" si="1"/>
        <v>2.0699999999999998</v>
      </c>
      <c r="K99" s="27"/>
    </row>
    <row r="100" spans="1:11" ht="24">
      <c r="A100" s="26"/>
      <c r="B100" s="39">
        <v>3</v>
      </c>
      <c r="C100" s="40" t="s">
        <v>707</v>
      </c>
      <c r="D100" s="41" t="s">
        <v>707</v>
      </c>
      <c r="E100" s="41" t="s">
        <v>29</v>
      </c>
      <c r="F100" s="142" t="s">
        <v>636</v>
      </c>
      <c r="G100" s="143"/>
      <c r="H100" s="42" t="s">
        <v>708</v>
      </c>
      <c r="I100" s="44">
        <v>0.69</v>
      </c>
      <c r="J100" s="45">
        <f t="shared" si="1"/>
        <v>2.0699999999999998</v>
      </c>
      <c r="K100" s="27"/>
    </row>
    <row r="101" spans="1:11" ht="24">
      <c r="A101" s="26"/>
      <c r="B101" s="39">
        <v>3</v>
      </c>
      <c r="C101" s="40" t="s">
        <v>707</v>
      </c>
      <c r="D101" s="41" t="s">
        <v>707</v>
      </c>
      <c r="E101" s="41" t="s">
        <v>29</v>
      </c>
      <c r="F101" s="142" t="s">
        <v>235</v>
      </c>
      <c r="G101" s="143"/>
      <c r="H101" s="42" t="s">
        <v>708</v>
      </c>
      <c r="I101" s="44">
        <v>0.69</v>
      </c>
      <c r="J101" s="45">
        <f t="shared" si="1"/>
        <v>2.0699999999999998</v>
      </c>
      <c r="K101" s="27"/>
    </row>
    <row r="102" spans="1:11" ht="24">
      <c r="A102" s="26"/>
      <c r="B102" s="39">
        <v>3</v>
      </c>
      <c r="C102" s="40" t="s">
        <v>707</v>
      </c>
      <c r="D102" s="41" t="s">
        <v>707</v>
      </c>
      <c r="E102" s="41" t="s">
        <v>29</v>
      </c>
      <c r="F102" s="142" t="s">
        <v>236</v>
      </c>
      <c r="G102" s="143"/>
      <c r="H102" s="42" t="s">
        <v>708</v>
      </c>
      <c r="I102" s="44">
        <v>0.69</v>
      </c>
      <c r="J102" s="45">
        <f t="shared" si="1"/>
        <v>2.0699999999999998</v>
      </c>
      <c r="K102" s="27"/>
    </row>
    <row r="103" spans="1:11" ht="24">
      <c r="A103" s="26"/>
      <c r="B103" s="39">
        <v>3</v>
      </c>
      <c r="C103" s="40" t="s">
        <v>707</v>
      </c>
      <c r="D103" s="41" t="s">
        <v>707</v>
      </c>
      <c r="E103" s="41" t="s">
        <v>48</v>
      </c>
      <c r="F103" s="142" t="s">
        <v>237</v>
      </c>
      <c r="G103" s="143"/>
      <c r="H103" s="42" t="s">
        <v>708</v>
      </c>
      <c r="I103" s="44">
        <v>0.69</v>
      </c>
      <c r="J103" s="45">
        <f t="shared" si="1"/>
        <v>2.0699999999999998</v>
      </c>
      <c r="K103" s="27"/>
    </row>
    <row r="104" spans="1:11" ht="24">
      <c r="A104" s="26"/>
      <c r="B104" s="39">
        <v>3</v>
      </c>
      <c r="C104" s="40" t="s">
        <v>707</v>
      </c>
      <c r="D104" s="41" t="s">
        <v>707</v>
      </c>
      <c r="E104" s="41" t="s">
        <v>48</v>
      </c>
      <c r="F104" s="142" t="s">
        <v>636</v>
      </c>
      <c r="G104" s="143"/>
      <c r="H104" s="42" t="s">
        <v>708</v>
      </c>
      <c r="I104" s="44">
        <v>0.69</v>
      </c>
      <c r="J104" s="45">
        <f t="shared" si="1"/>
        <v>2.0699999999999998</v>
      </c>
      <c r="K104" s="27"/>
    </row>
    <row r="105" spans="1:11" ht="24">
      <c r="A105" s="26"/>
      <c r="B105" s="39">
        <v>3</v>
      </c>
      <c r="C105" s="40" t="s">
        <v>707</v>
      </c>
      <c r="D105" s="41" t="s">
        <v>707</v>
      </c>
      <c r="E105" s="41" t="s">
        <v>48</v>
      </c>
      <c r="F105" s="142" t="s">
        <v>235</v>
      </c>
      <c r="G105" s="143"/>
      <c r="H105" s="42" t="s">
        <v>708</v>
      </c>
      <c r="I105" s="44">
        <v>0.69</v>
      </c>
      <c r="J105" s="45">
        <f t="shared" si="1"/>
        <v>2.0699999999999998</v>
      </c>
      <c r="K105" s="27"/>
    </row>
    <row r="106" spans="1:11" ht="24">
      <c r="A106" s="26"/>
      <c r="B106" s="39">
        <v>3</v>
      </c>
      <c r="C106" s="40" t="s">
        <v>707</v>
      </c>
      <c r="D106" s="41" t="s">
        <v>707</v>
      </c>
      <c r="E106" s="41" t="s">
        <v>48</v>
      </c>
      <c r="F106" s="142" t="s">
        <v>236</v>
      </c>
      <c r="G106" s="143"/>
      <c r="H106" s="42" t="s">
        <v>708</v>
      </c>
      <c r="I106" s="44">
        <v>0.69</v>
      </c>
      <c r="J106" s="45">
        <f t="shared" si="1"/>
        <v>2.0699999999999998</v>
      </c>
      <c r="K106" s="27"/>
    </row>
    <row r="107" spans="1:11" ht="24">
      <c r="A107" s="26"/>
      <c r="B107" s="39">
        <v>151</v>
      </c>
      <c r="C107" s="40" t="s">
        <v>625</v>
      </c>
      <c r="D107" s="41" t="s">
        <v>625</v>
      </c>
      <c r="E107" s="41" t="s">
        <v>27</v>
      </c>
      <c r="F107" s="142" t="s">
        <v>107</v>
      </c>
      <c r="G107" s="143"/>
      <c r="H107" s="42" t="s">
        <v>709</v>
      </c>
      <c r="I107" s="44">
        <v>0.79</v>
      </c>
      <c r="J107" s="45">
        <f t="shared" si="1"/>
        <v>119.29</v>
      </c>
      <c r="K107" s="27"/>
    </row>
    <row r="108" spans="1:11" ht="24">
      <c r="A108" s="26"/>
      <c r="B108" s="39">
        <v>10</v>
      </c>
      <c r="C108" s="40" t="s">
        <v>625</v>
      </c>
      <c r="D108" s="41" t="s">
        <v>625</v>
      </c>
      <c r="E108" s="41" t="s">
        <v>27</v>
      </c>
      <c r="F108" s="142" t="s">
        <v>179</v>
      </c>
      <c r="G108" s="143"/>
      <c r="H108" s="42" t="s">
        <v>709</v>
      </c>
      <c r="I108" s="44">
        <v>0.79</v>
      </c>
      <c r="J108" s="45">
        <f t="shared" si="1"/>
        <v>7.9</v>
      </c>
      <c r="K108" s="27"/>
    </row>
    <row r="109" spans="1:11" ht="24">
      <c r="A109" s="26"/>
      <c r="B109" s="39">
        <v>10</v>
      </c>
      <c r="C109" s="40" t="s">
        <v>625</v>
      </c>
      <c r="D109" s="41" t="s">
        <v>625</v>
      </c>
      <c r="E109" s="41" t="s">
        <v>27</v>
      </c>
      <c r="F109" s="142" t="s">
        <v>227</v>
      </c>
      <c r="G109" s="143"/>
      <c r="H109" s="42" t="s">
        <v>709</v>
      </c>
      <c r="I109" s="44">
        <v>0.79</v>
      </c>
      <c r="J109" s="45">
        <f t="shared" si="1"/>
        <v>7.9</v>
      </c>
      <c r="K109" s="27"/>
    </row>
    <row r="110" spans="1:11" ht="24">
      <c r="A110" s="26"/>
      <c r="B110" s="39">
        <v>10</v>
      </c>
      <c r="C110" s="40" t="s">
        <v>625</v>
      </c>
      <c r="D110" s="41" t="s">
        <v>625</v>
      </c>
      <c r="E110" s="41" t="s">
        <v>27</v>
      </c>
      <c r="F110" s="142" t="s">
        <v>181</v>
      </c>
      <c r="G110" s="143"/>
      <c r="H110" s="42" t="s">
        <v>709</v>
      </c>
      <c r="I110" s="44">
        <v>0.79</v>
      </c>
      <c r="J110" s="45">
        <f t="shared" si="1"/>
        <v>7.9</v>
      </c>
      <c r="K110" s="27"/>
    </row>
    <row r="111" spans="1:11" ht="24">
      <c r="A111" s="26"/>
      <c r="B111" s="39">
        <v>5</v>
      </c>
      <c r="C111" s="40" t="s">
        <v>625</v>
      </c>
      <c r="D111" s="41" t="s">
        <v>625</v>
      </c>
      <c r="E111" s="41" t="s">
        <v>27</v>
      </c>
      <c r="F111" s="142" t="s">
        <v>230</v>
      </c>
      <c r="G111" s="143"/>
      <c r="H111" s="42" t="s">
        <v>709</v>
      </c>
      <c r="I111" s="44">
        <v>0.79</v>
      </c>
      <c r="J111" s="45">
        <f t="shared" si="1"/>
        <v>3.95</v>
      </c>
      <c r="K111" s="27"/>
    </row>
    <row r="112" spans="1:11" ht="24">
      <c r="A112" s="26"/>
      <c r="B112" s="39">
        <v>15</v>
      </c>
      <c r="C112" s="40" t="s">
        <v>625</v>
      </c>
      <c r="D112" s="41" t="s">
        <v>625</v>
      </c>
      <c r="E112" s="41" t="s">
        <v>28</v>
      </c>
      <c r="F112" s="142" t="s">
        <v>107</v>
      </c>
      <c r="G112" s="143"/>
      <c r="H112" s="42" t="s">
        <v>709</v>
      </c>
      <c r="I112" s="44">
        <v>0.79</v>
      </c>
      <c r="J112" s="45">
        <f t="shared" si="1"/>
        <v>11.850000000000001</v>
      </c>
      <c r="K112" s="27"/>
    </row>
    <row r="113" spans="1:11" ht="24">
      <c r="A113" s="26"/>
      <c r="B113" s="39">
        <v>10</v>
      </c>
      <c r="C113" s="40" t="s">
        <v>625</v>
      </c>
      <c r="D113" s="41" t="s">
        <v>625</v>
      </c>
      <c r="E113" s="41" t="s">
        <v>28</v>
      </c>
      <c r="F113" s="142" t="s">
        <v>179</v>
      </c>
      <c r="G113" s="143"/>
      <c r="H113" s="42" t="s">
        <v>709</v>
      </c>
      <c r="I113" s="44">
        <v>0.79</v>
      </c>
      <c r="J113" s="45">
        <f t="shared" si="1"/>
        <v>7.9</v>
      </c>
      <c r="K113" s="27"/>
    </row>
    <row r="114" spans="1:11" ht="24">
      <c r="A114" s="26"/>
      <c r="B114" s="39">
        <v>10</v>
      </c>
      <c r="C114" s="40" t="s">
        <v>625</v>
      </c>
      <c r="D114" s="41" t="s">
        <v>625</v>
      </c>
      <c r="E114" s="41" t="s">
        <v>28</v>
      </c>
      <c r="F114" s="142" t="s">
        <v>227</v>
      </c>
      <c r="G114" s="143"/>
      <c r="H114" s="42" t="s">
        <v>709</v>
      </c>
      <c r="I114" s="44">
        <v>0.79</v>
      </c>
      <c r="J114" s="45">
        <f t="shared" si="1"/>
        <v>7.9</v>
      </c>
      <c r="K114" s="27"/>
    </row>
    <row r="115" spans="1:11" ht="24">
      <c r="A115" s="26"/>
      <c r="B115" s="39">
        <v>10</v>
      </c>
      <c r="C115" s="40" t="s">
        <v>625</v>
      </c>
      <c r="D115" s="41" t="s">
        <v>625</v>
      </c>
      <c r="E115" s="41" t="s">
        <v>28</v>
      </c>
      <c r="F115" s="142" t="s">
        <v>181</v>
      </c>
      <c r="G115" s="143"/>
      <c r="H115" s="42" t="s">
        <v>709</v>
      </c>
      <c r="I115" s="44">
        <v>0.79</v>
      </c>
      <c r="J115" s="45">
        <f t="shared" si="1"/>
        <v>7.9</v>
      </c>
      <c r="K115" s="27"/>
    </row>
    <row r="116" spans="1:11" ht="24">
      <c r="A116" s="26"/>
      <c r="B116" s="39">
        <v>4</v>
      </c>
      <c r="C116" s="40" t="s">
        <v>625</v>
      </c>
      <c r="D116" s="41" t="s">
        <v>625</v>
      </c>
      <c r="E116" s="41" t="s">
        <v>28</v>
      </c>
      <c r="F116" s="142" t="s">
        <v>230</v>
      </c>
      <c r="G116" s="143"/>
      <c r="H116" s="42" t="s">
        <v>709</v>
      </c>
      <c r="I116" s="44">
        <v>0.79</v>
      </c>
      <c r="J116" s="45">
        <f t="shared" si="1"/>
        <v>3.16</v>
      </c>
      <c r="K116" s="27"/>
    </row>
    <row r="117" spans="1:11" ht="36">
      <c r="A117" s="26"/>
      <c r="B117" s="39">
        <v>10</v>
      </c>
      <c r="C117" s="40" t="s">
        <v>710</v>
      </c>
      <c r="D117" s="41" t="s">
        <v>916</v>
      </c>
      <c r="E117" s="41" t="s">
        <v>198</v>
      </c>
      <c r="F117" s="142" t="s">
        <v>206</v>
      </c>
      <c r="G117" s="143"/>
      <c r="H117" s="42" t="s">
        <v>711</v>
      </c>
      <c r="I117" s="44">
        <v>2.04</v>
      </c>
      <c r="J117" s="45">
        <f t="shared" si="1"/>
        <v>20.399999999999999</v>
      </c>
      <c r="K117" s="27"/>
    </row>
    <row r="118" spans="1:11" ht="36">
      <c r="A118" s="26"/>
      <c r="B118" s="39">
        <v>10</v>
      </c>
      <c r="C118" s="40" t="s">
        <v>710</v>
      </c>
      <c r="D118" s="41" t="s">
        <v>916</v>
      </c>
      <c r="E118" s="41" t="s">
        <v>199</v>
      </c>
      <c r="F118" s="142" t="s">
        <v>206</v>
      </c>
      <c r="G118" s="143"/>
      <c r="H118" s="42" t="s">
        <v>711</v>
      </c>
      <c r="I118" s="44">
        <v>2.04</v>
      </c>
      <c r="J118" s="45">
        <f t="shared" si="1"/>
        <v>20.399999999999999</v>
      </c>
      <c r="K118" s="27"/>
    </row>
    <row r="119" spans="1:11" ht="36">
      <c r="A119" s="26"/>
      <c r="B119" s="39">
        <v>10</v>
      </c>
      <c r="C119" s="40" t="s">
        <v>710</v>
      </c>
      <c r="D119" s="41" t="s">
        <v>916</v>
      </c>
      <c r="E119" s="41" t="s">
        <v>712</v>
      </c>
      <c r="F119" s="142" t="s">
        <v>206</v>
      </c>
      <c r="G119" s="143"/>
      <c r="H119" s="42" t="s">
        <v>711</v>
      </c>
      <c r="I119" s="44">
        <v>2.04</v>
      </c>
      <c r="J119" s="45">
        <f t="shared" si="1"/>
        <v>20.399999999999999</v>
      </c>
      <c r="K119" s="27"/>
    </row>
    <row r="120" spans="1:11" ht="24">
      <c r="A120" s="26"/>
      <c r="B120" s="39">
        <v>100</v>
      </c>
      <c r="C120" s="40" t="s">
        <v>713</v>
      </c>
      <c r="D120" s="41" t="s">
        <v>713</v>
      </c>
      <c r="E120" s="41" t="s">
        <v>90</v>
      </c>
      <c r="F120" s="142"/>
      <c r="G120" s="143"/>
      <c r="H120" s="42" t="s">
        <v>714</v>
      </c>
      <c r="I120" s="44">
        <v>0.16</v>
      </c>
      <c r="J120" s="45">
        <f t="shared" si="1"/>
        <v>16</v>
      </c>
      <c r="K120" s="27"/>
    </row>
    <row r="121" spans="1:11" ht="24">
      <c r="A121" s="26"/>
      <c r="B121" s="39">
        <v>100</v>
      </c>
      <c r="C121" s="40" t="s">
        <v>713</v>
      </c>
      <c r="D121" s="41" t="s">
        <v>713</v>
      </c>
      <c r="E121" s="41" t="s">
        <v>27</v>
      </c>
      <c r="F121" s="142"/>
      <c r="G121" s="143"/>
      <c r="H121" s="42" t="s">
        <v>714</v>
      </c>
      <c r="I121" s="44">
        <v>0.16</v>
      </c>
      <c r="J121" s="45">
        <f t="shared" si="1"/>
        <v>16</v>
      </c>
      <c r="K121" s="27"/>
    </row>
    <row r="122" spans="1:11" ht="24">
      <c r="A122" s="26"/>
      <c r="B122" s="39">
        <v>50</v>
      </c>
      <c r="C122" s="40" t="s">
        <v>713</v>
      </c>
      <c r="D122" s="41" t="s">
        <v>917</v>
      </c>
      <c r="E122" s="41" t="s">
        <v>29</v>
      </c>
      <c r="F122" s="142"/>
      <c r="G122" s="143"/>
      <c r="H122" s="42" t="s">
        <v>714</v>
      </c>
      <c r="I122" s="44">
        <v>0.19</v>
      </c>
      <c r="J122" s="45">
        <f t="shared" si="1"/>
        <v>9.5</v>
      </c>
      <c r="K122" s="27"/>
    </row>
    <row r="123" spans="1:11" ht="24">
      <c r="A123" s="26"/>
      <c r="B123" s="39">
        <v>12</v>
      </c>
      <c r="C123" s="40" t="s">
        <v>715</v>
      </c>
      <c r="D123" s="41" t="s">
        <v>715</v>
      </c>
      <c r="E123" s="41" t="s">
        <v>25</v>
      </c>
      <c r="F123" s="142" t="s">
        <v>237</v>
      </c>
      <c r="G123" s="143"/>
      <c r="H123" s="42" t="s">
        <v>716</v>
      </c>
      <c r="I123" s="44">
        <v>0.59</v>
      </c>
      <c r="J123" s="45">
        <f t="shared" si="1"/>
        <v>7.08</v>
      </c>
      <c r="K123" s="27"/>
    </row>
    <row r="124" spans="1:11" ht="24">
      <c r="A124" s="26"/>
      <c r="B124" s="39">
        <v>4</v>
      </c>
      <c r="C124" s="40" t="s">
        <v>715</v>
      </c>
      <c r="D124" s="41" t="s">
        <v>715</v>
      </c>
      <c r="E124" s="41" t="s">
        <v>25</v>
      </c>
      <c r="F124" s="142" t="s">
        <v>636</v>
      </c>
      <c r="G124" s="143"/>
      <c r="H124" s="42" t="s">
        <v>716</v>
      </c>
      <c r="I124" s="44">
        <v>0.59</v>
      </c>
      <c r="J124" s="45">
        <f t="shared" si="1"/>
        <v>2.36</v>
      </c>
      <c r="K124" s="27"/>
    </row>
    <row r="125" spans="1:11" ht="24">
      <c r="A125" s="26"/>
      <c r="B125" s="39">
        <v>4</v>
      </c>
      <c r="C125" s="40" t="s">
        <v>715</v>
      </c>
      <c r="D125" s="41" t="s">
        <v>715</v>
      </c>
      <c r="E125" s="41" t="s">
        <v>25</v>
      </c>
      <c r="F125" s="142" t="s">
        <v>235</v>
      </c>
      <c r="G125" s="143"/>
      <c r="H125" s="42" t="s">
        <v>716</v>
      </c>
      <c r="I125" s="44">
        <v>0.59</v>
      </c>
      <c r="J125" s="45">
        <f t="shared" si="1"/>
        <v>2.36</v>
      </c>
      <c r="K125" s="27"/>
    </row>
    <row r="126" spans="1:11" ht="24">
      <c r="A126" s="26"/>
      <c r="B126" s="39">
        <v>4</v>
      </c>
      <c r="C126" s="40" t="s">
        <v>715</v>
      </c>
      <c r="D126" s="41" t="s">
        <v>715</v>
      </c>
      <c r="E126" s="41" t="s">
        <v>25</v>
      </c>
      <c r="F126" s="142" t="s">
        <v>236</v>
      </c>
      <c r="G126" s="143"/>
      <c r="H126" s="42" t="s">
        <v>716</v>
      </c>
      <c r="I126" s="44">
        <v>0.59</v>
      </c>
      <c r="J126" s="45">
        <f t="shared" si="1"/>
        <v>2.36</v>
      </c>
      <c r="K126" s="27"/>
    </row>
    <row r="127" spans="1:11" ht="24">
      <c r="A127" s="26"/>
      <c r="B127" s="39">
        <v>4</v>
      </c>
      <c r="C127" s="40" t="s">
        <v>715</v>
      </c>
      <c r="D127" s="41" t="s">
        <v>715</v>
      </c>
      <c r="E127" s="41" t="s">
        <v>25</v>
      </c>
      <c r="F127" s="142" t="s">
        <v>447</v>
      </c>
      <c r="G127" s="143"/>
      <c r="H127" s="42" t="s">
        <v>716</v>
      </c>
      <c r="I127" s="44">
        <v>0.59</v>
      </c>
      <c r="J127" s="45">
        <f t="shared" si="1"/>
        <v>2.36</v>
      </c>
      <c r="K127" s="27"/>
    </row>
    <row r="128" spans="1:11" ht="24">
      <c r="A128" s="26"/>
      <c r="B128" s="39">
        <v>12</v>
      </c>
      <c r="C128" s="40" t="s">
        <v>715</v>
      </c>
      <c r="D128" s="41" t="s">
        <v>715</v>
      </c>
      <c r="E128" s="41" t="s">
        <v>26</v>
      </c>
      <c r="F128" s="142" t="s">
        <v>237</v>
      </c>
      <c r="G128" s="143"/>
      <c r="H128" s="42" t="s">
        <v>716</v>
      </c>
      <c r="I128" s="44">
        <v>0.59</v>
      </c>
      <c r="J128" s="45">
        <f t="shared" si="1"/>
        <v>7.08</v>
      </c>
      <c r="K128" s="27"/>
    </row>
    <row r="129" spans="1:11" ht="24">
      <c r="A129" s="26"/>
      <c r="B129" s="39">
        <v>4</v>
      </c>
      <c r="C129" s="40" t="s">
        <v>715</v>
      </c>
      <c r="D129" s="41" t="s">
        <v>715</v>
      </c>
      <c r="E129" s="41" t="s">
        <v>26</v>
      </c>
      <c r="F129" s="142" t="s">
        <v>636</v>
      </c>
      <c r="G129" s="143"/>
      <c r="H129" s="42" t="s">
        <v>716</v>
      </c>
      <c r="I129" s="44">
        <v>0.59</v>
      </c>
      <c r="J129" s="45">
        <f t="shared" si="1"/>
        <v>2.36</v>
      </c>
      <c r="K129" s="27"/>
    </row>
    <row r="130" spans="1:11" ht="24">
      <c r="A130" s="26"/>
      <c r="B130" s="39">
        <v>4</v>
      </c>
      <c r="C130" s="40" t="s">
        <v>715</v>
      </c>
      <c r="D130" s="41" t="s">
        <v>715</v>
      </c>
      <c r="E130" s="41" t="s">
        <v>26</v>
      </c>
      <c r="F130" s="142" t="s">
        <v>235</v>
      </c>
      <c r="G130" s="143"/>
      <c r="H130" s="42" t="s">
        <v>716</v>
      </c>
      <c r="I130" s="44">
        <v>0.59</v>
      </c>
      <c r="J130" s="45">
        <f t="shared" si="1"/>
        <v>2.36</v>
      </c>
      <c r="K130" s="27"/>
    </row>
    <row r="131" spans="1:11" ht="24">
      <c r="A131" s="26"/>
      <c r="B131" s="39">
        <v>4</v>
      </c>
      <c r="C131" s="40" t="s">
        <v>715</v>
      </c>
      <c r="D131" s="41" t="s">
        <v>715</v>
      </c>
      <c r="E131" s="41" t="s">
        <v>26</v>
      </c>
      <c r="F131" s="142" t="s">
        <v>236</v>
      </c>
      <c r="G131" s="143"/>
      <c r="H131" s="42" t="s">
        <v>716</v>
      </c>
      <c r="I131" s="44">
        <v>0.59</v>
      </c>
      <c r="J131" s="45">
        <f t="shared" si="1"/>
        <v>2.36</v>
      </c>
      <c r="K131" s="27"/>
    </row>
    <row r="132" spans="1:11" ht="24">
      <c r="A132" s="26"/>
      <c r="B132" s="39">
        <v>4</v>
      </c>
      <c r="C132" s="40" t="s">
        <v>715</v>
      </c>
      <c r="D132" s="41" t="s">
        <v>715</v>
      </c>
      <c r="E132" s="41" t="s">
        <v>26</v>
      </c>
      <c r="F132" s="142" t="s">
        <v>447</v>
      </c>
      <c r="G132" s="143"/>
      <c r="H132" s="42" t="s">
        <v>716</v>
      </c>
      <c r="I132" s="44">
        <v>0.59</v>
      </c>
      <c r="J132" s="45">
        <f t="shared" si="1"/>
        <v>2.36</v>
      </c>
      <c r="K132" s="27"/>
    </row>
    <row r="133" spans="1:11" ht="24">
      <c r="A133" s="26"/>
      <c r="B133" s="39">
        <v>100</v>
      </c>
      <c r="C133" s="40" t="s">
        <v>717</v>
      </c>
      <c r="D133" s="41" t="s">
        <v>717</v>
      </c>
      <c r="E133" s="41" t="s">
        <v>27</v>
      </c>
      <c r="F133" s="142"/>
      <c r="G133" s="143"/>
      <c r="H133" s="42" t="s">
        <v>718</v>
      </c>
      <c r="I133" s="44">
        <v>0.26</v>
      </c>
      <c r="J133" s="45">
        <f t="shared" si="1"/>
        <v>26</v>
      </c>
      <c r="K133" s="27"/>
    </row>
    <row r="134" spans="1:11" ht="24">
      <c r="A134" s="26"/>
      <c r="B134" s="39">
        <v>100</v>
      </c>
      <c r="C134" s="40" t="s">
        <v>717</v>
      </c>
      <c r="D134" s="41" t="s">
        <v>717</v>
      </c>
      <c r="E134" s="41" t="s">
        <v>28</v>
      </c>
      <c r="F134" s="142"/>
      <c r="G134" s="143"/>
      <c r="H134" s="42" t="s">
        <v>718</v>
      </c>
      <c r="I134" s="44">
        <v>0.26</v>
      </c>
      <c r="J134" s="45">
        <f t="shared" si="1"/>
        <v>26</v>
      </c>
      <c r="K134" s="27"/>
    </row>
    <row r="135" spans="1:11" ht="24">
      <c r="A135" s="26"/>
      <c r="B135" s="39">
        <v>10</v>
      </c>
      <c r="C135" s="40" t="s">
        <v>719</v>
      </c>
      <c r="D135" s="41" t="s">
        <v>719</v>
      </c>
      <c r="E135" s="41" t="s">
        <v>27</v>
      </c>
      <c r="F135" s="142" t="s">
        <v>206</v>
      </c>
      <c r="G135" s="143"/>
      <c r="H135" s="42" t="s">
        <v>720</v>
      </c>
      <c r="I135" s="44">
        <v>1.3</v>
      </c>
      <c r="J135" s="45">
        <f t="shared" si="1"/>
        <v>13</v>
      </c>
      <c r="K135" s="27"/>
    </row>
    <row r="136" spans="1:11" ht="24">
      <c r="A136" s="26"/>
      <c r="B136" s="39">
        <v>10</v>
      </c>
      <c r="C136" s="40" t="s">
        <v>719</v>
      </c>
      <c r="D136" s="41" t="s">
        <v>719</v>
      </c>
      <c r="E136" s="41" t="s">
        <v>28</v>
      </c>
      <c r="F136" s="142" t="s">
        <v>206</v>
      </c>
      <c r="G136" s="143"/>
      <c r="H136" s="42" t="s">
        <v>720</v>
      </c>
      <c r="I136" s="44">
        <v>1.3</v>
      </c>
      <c r="J136" s="45">
        <f t="shared" si="1"/>
        <v>13</v>
      </c>
      <c r="K136" s="27"/>
    </row>
    <row r="137" spans="1:11" ht="24">
      <c r="A137" s="26"/>
      <c r="B137" s="39">
        <v>1</v>
      </c>
      <c r="C137" s="40" t="s">
        <v>721</v>
      </c>
      <c r="D137" s="41" t="s">
        <v>721</v>
      </c>
      <c r="E137" s="41"/>
      <c r="F137" s="142"/>
      <c r="G137" s="143"/>
      <c r="H137" s="42" t="s">
        <v>722</v>
      </c>
      <c r="I137" s="44">
        <v>36.630000000000003</v>
      </c>
      <c r="J137" s="45">
        <f t="shared" si="1"/>
        <v>36.630000000000003</v>
      </c>
      <c r="K137" s="27"/>
    </row>
    <row r="138" spans="1:11" ht="36">
      <c r="A138" s="26"/>
      <c r="B138" s="39">
        <v>1</v>
      </c>
      <c r="C138" s="40" t="s">
        <v>723</v>
      </c>
      <c r="D138" s="41" t="s">
        <v>723</v>
      </c>
      <c r="E138" s="41" t="s">
        <v>28</v>
      </c>
      <c r="F138" s="142"/>
      <c r="G138" s="143"/>
      <c r="H138" s="42" t="s">
        <v>1030</v>
      </c>
      <c r="I138" s="44">
        <v>72.650000000000006</v>
      </c>
      <c r="J138" s="45">
        <f t="shared" si="1"/>
        <v>72.650000000000006</v>
      </c>
      <c r="K138" s="27"/>
    </row>
    <row r="139" spans="1:11" ht="36">
      <c r="A139" s="26"/>
      <c r="B139" s="39">
        <v>5</v>
      </c>
      <c r="C139" s="40" t="s">
        <v>724</v>
      </c>
      <c r="D139" s="41" t="s">
        <v>918</v>
      </c>
      <c r="E139" s="41" t="s">
        <v>198</v>
      </c>
      <c r="F139" s="142" t="s">
        <v>206</v>
      </c>
      <c r="G139" s="143"/>
      <c r="H139" s="42" t="s">
        <v>725</v>
      </c>
      <c r="I139" s="44">
        <v>2.2999999999999998</v>
      </c>
      <c r="J139" s="45">
        <f t="shared" si="1"/>
        <v>11.5</v>
      </c>
      <c r="K139" s="27"/>
    </row>
    <row r="140" spans="1:11" ht="36">
      <c r="A140" s="26"/>
      <c r="B140" s="39">
        <v>5</v>
      </c>
      <c r="C140" s="40" t="s">
        <v>724</v>
      </c>
      <c r="D140" s="41" t="s">
        <v>918</v>
      </c>
      <c r="E140" s="41" t="s">
        <v>199</v>
      </c>
      <c r="F140" s="142" t="s">
        <v>206</v>
      </c>
      <c r="G140" s="143"/>
      <c r="H140" s="42" t="s">
        <v>725</v>
      </c>
      <c r="I140" s="44">
        <v>2.2999999999999998</v>
      </c>
      <c r="J140" s="45">
        <f t="shared" si="1"/>
        <v>11.5</v>
      </c>
      <c r="K140" s="27"/>
    </row>
    <row r="141" spans="1:11" ht="24">
      <c r="A141" s="26"/>
      <c r="B141" s="39">
        <v>50</v>
      </c>
      <c r="C141" s="40" t="s">
        <v>726</v>
      </c>
      <c r="D141" s="41" t="s">
        <v>726</v>
      </c>
      <c r="E141" s="41" t="s">
        <v>25</v>
      </c>
      <c r="F141" s="142"/>
      <c r="G141" s="143"/>
      <c r="H141" s="42" t="s">
        <v>727</v>
      </c>
      <c r="I141" s="44">
        <v>0.24</v>
      </c>
      <c r="J141" s="45">
        <f t="shared" si="1"/>
        <v>12</v>
      </c>
      <c r="K141" s="27"/>
    </row>
    <row r="142" spans="1:11" ht="24">
      <c r="A142" s="26"/>
      <c r="B142" s="39">
        <v>50</v>
      </c>
      <c r="C142" s="40" t="s">
        <v>726</v>
      </c>
      <c r="D142" s="41" t="s">
        <v>726</v>
      </c>
      <c r="E142" s="41" t="s">
        <v>26</v>
      </c>
      <c r="F142" s="142"/>
      <c r="G142" s="143"/>
      <c r="H142" s="42" t="s">
        <v>727</v>
      </c>
      <c r="I142" s="44">
        <v>0.24</v>
      </c>
      <c r="J142" s="45">
        <f t="shared" si="1"/>
        <v>12</v>
      </c>
      <c r="K142" s="27"/>
    </row>
    <row r="143" spans="1:11" ht="24">
      <c r="A143" s="26"/>
      <c r="B143" s="39">
        <v>20</v>
      </c>
      <c r="C143" s="40" t="s">
        <v>726</v>
      </c>
      <c r="D143" s="41" t="s">
        <v>726</v>
      </c>
      <c r="E143" s="41" t="s">
        <v>90</v>
      </c>
      <c r="F143" s="142"/>
      <c r="G143" s="143"/>
      <c r="H143" s="42" t="s">
        <v>727</v>
      </c>
      <c r="I143" s="44">
        <v>0.24</v>
      </c>
      <c r="J143" s="45">
        <f t="shared" si="1"/>
        <v>4.8</v>
      </c>
      <c r="K143" s="27"/>
    </row>
    <row r="144" spans="1:11" ht="24">
      <c r="A144" s="26"/>
      <c r="B144" s="39">
        <v>30</v>
      </c>
      <c r="C144" s="40" t="s">
        <v>726</v>
      </c>
      <c r="D144" s="41" t="s">
        <v>726</v>
      </c>
      <c r="E144" s="41" t="s">
        <v>27</v>
      </c>
      <c r="F144" s="142"/>
      <c r="G144" s="143"/>
      <c r="H144" s="42" t="s">
        <v>727</v>
      </c>
      <c r="I144" s="44">
        <v>0.24</v>
      </c>
      <c r="J144" s="45">
        <f t="shared" si="1"/>
        <v>7.1999999999999993</v>
      </c>
      <c r="K144" s="27"/>
    </row>
    <row r="145" spans="1:11" ht="24">
      <c r="A145" s="26"/>
      <c r="B145" s="39">
        <v>40</v>
      </c>
      <c r="C145" s="40" t="s">
        <v>726</v>
      </c>
      <c r="D145" s="41" t="s">
        <v>726</v>
      </c>
      <c r="E145" s="41" t="s">
        <v>28</v>
      </c>
      <c r="F145" s="142"/>
      <c r="G145" s="143"/>
      <c r="H145" s="42" t="s">
        <v>727</v>
      </c>
      <c r="I145" s="44">
        <v>0.24</v>
      </c>
      <c r="J145" s="45">
        <f t="shared" si="1"/>
        <v>9.6</v>
      </c>
      <c r="K145" s="27"/>
    </row>
    <row r="146" spans="1:11" ht="36">
      <c r="A146" s="26"/>
      <c r="B146" s="39">
        <v>2</v>
      </c>
      <c r="C146" s="40" t="s">
        <v>728</v>
      </c>
      <c r="D146" s="41" t="s">
        <v>728</v>
      </c>
      <c r="E146" s="41" t="s">
        <v>26</v>
      </c>
      <c r="F146" s="142"/>
      <c r="G146" s="143"/>
      <c r="H146" s="42" t="s">
        <v>729</v>
      </c>
      <c r="I146" s="44">
        <v>1.1499999999999999</v>
      </c>
      <c r="J146" s="45">
        <f t="shared" si="1"/>
        <v>2.2999999999999998</v>
      </c>
      <c r="K146" s="27"/>
    </row>
    <row r="147" spans="1:11" ht="36">
      <c r="A147" s="26"/>
      <c r="B147" s="39">
        <v>2</v>
      </c>
      <c r="C147" s="40" t="s">
        <v>728</v>
      </c>
      <c r="D147" s="41" t="s">
        <v>728</v>
      </c>
      <c r="E147" s="41" t="s">
        <v>90</v>
      </c>
      <c r="F147" s="142"/>
      <c r="G147" s="143"/>
      <c r="H147" s="42" t="s">
        <v>729</v>
      </c>
      <c r="I147" s="44">
        <v>1.1499999999999999</v>
      </c>
      <c r="J147" s="45">
        <f t="shared" si="1"/>
        <v>2.2999999999999998</v>
      </c>
      <c r="K147" s="27"/>
    </row>
    <row r="148" spans="1:11" ht="24">
      <c r="A148" s="26"/>
      <c r="B148" s="39">
        <v>4</v>
      </c>
      <c r="C148" s="40" t="s">
        <v>730</v>
      </c>
      <c r="D148" s="41" t="s">
        <v>730</v>
      </c>
      <c r="E148" s="41" t="s">
        <v>25</v>
      </c>
      <c r="F148" s="142"/>
      <c r="G148" s="143"/>
      <c r="H148" s="42" t="s">
        <v>731</v>
      </c>
      <c r="I148" s="44">
        <v>0.54</v>
      </c>
      <c r="J148" s="45">
        <f t="shared" si="1"/>
        <v>2.16</v>
      </c>
      <c r="K148" s="27"/>
    </row>
    <row r="149" spans="1:11" ht="24">
      <c r="A149" s="26"/>
      <c r="B149" s="39">
        <v>4</v>
      </c>
      <c r="C149" s="40" t="s">
        <v>730</v>
      </c>
      <c r="D149" s="41" t="s">
        <v>730</v>
      </c>
      <c r="E149" s="41" t="s">
        <v>26</v>
      </c>
      <c r="F149" s="142"/>
      <c r="G149" s="143"/>
      <c r="H149" s="42" t="s">
        <v>731</v>
      </c>
      <c r="I149" s="44">
        <v>0.54</v>
      </c>
      <c r="J149" s="45">
        <f t="shared" si="1"/>
        <v>2.16</v>
      </c>
      <c r="K149" s="27"/>
    </row>
    <row r="150" spans="1:11" ht="24">
      <c r="A150" s="26"/>
      <c r="B150" s="39">
        <v>10</v>
      </c>
      <c r="C150" s="40" t="s">
        <v>732</v>
      </c>
      <c r="D150" s="41" t="s">
        <v>732</v>
      </c>
      <c r="E150" s="41" t="s">
        <v>23</v>
      </c>
      <c r="F150" s="142" t="s">
        <v>237</v>
      </c>
      <c r="G150" s="143"/>
      <c r="H150" s="42" t="s">
        <v>733</v>
      </c>
      <c r="I150" s="44">
        <v>0.59</v>
      </c>
      <c r="J150" s="45">
        <f t="shared" ref="J150:J213" si="2">I150*B150</f>
        <v>5.8999999999999995</v>
      </c>
      <c r="K150" s="27"/>
    </row>
    <row r="151" spans="1:11" ht="24">
      <c r="A151" s="26"/>
      <c r="B151" s="39">
        <v>15</v>
      </c>
      <c r="C151" s="40" t="s">
        <v>732</v>
      </c>
      <c r="D151" s="41" t="s">
        <v>732</v>
      </c>
      <c r="E151" s="41" t="s">
        <v>25</v>
      </c>
      <c r="F151" s="142" t="s">
        <v>237</v>
      </c>
      <c r="G151" s="143"/>
      <c r="H151" s="42" t="s">
        <v>733</v>
      </c>
      <c r="I151" s="44">
        <v>0.59</v>
      </c>
      <c r="J151" s="45">
        <f t="shared" si="2"/>
        <v>8.85</v>
      </c>
      <c r="K151" s="27"/>
    </row>
    <row r="152" spans="1:11" ht="24">
      <c r="A152" s="26"/>
      <c r="B152" s="39">
        <v>5</v>
      </c>
      <c r="C152" s="40" t="s">
        <v>732</v>
      </c>
      <c r="D152" s="41" t="s">
        <v>732</v>
      </c>
      <c r="E152" s="41" t="s">
        <v>25</v>
      </c>
      <c r="F152" s="142" t="s">
        <v>636</v>
      </c>
      <c r="G152" s="143"/>
      <c r="H152" s="42" t="s">
        <v>733</v>
      </c>
      <c r="I152" s="44">
        <v>0.59</v>
      </c>
      <c r="J152" s="45">
        <f t="shared" si="2"/>
        <v>2.9499999999999997</v>
      </c>
      <c r="K152" s="27"/>
    </row>
    <row r="153" spans="1:11" ht="24">
      <c r="A153" s="26"/>
      <c r="B153" s="39">
        <v>5</v>
      </c>
      <c r="C153" s="40" t="s">
        <v>732</v>
      </c>
      <c r="D153" s="41" t="s">
        <v>732</v>
      </c>
      <c r="E153" s="41" t="s">
        <v>25</v>
      </c>
      <c r="F153" s="142" t="s">
        <v>235</v>
      </c>
      <c r="G153" s="143"/>
      <c r="H153" s="42" t="s">
        <v>733</v>
      </c>
      <c r="I153" s="44">
        <v>0.59</v>
      </c>
      <c r="J153" s="45">
        <f t="shared" si="2"/>
        <v>2.9499999999999997</v>
      </c>
      <c r="K153" s="27"/>
    </row>
    <row r="154" spans="1:11" ht="24">
      <c r="A154" s="26"/>
      <c r="B154" s="39">
        <v>5</v>
      </c>
      <c r="C154" s="40" t="s">
        <v>732</v>
      </c>
      <c r="D154" s="41" t="s">
        <v>732</v>
      </c>
      <c r="E154" s="41" t="s">
        <v>25</v>
      </c>
      <c r="F154" s="142" t="s">
        <v>447</v>
      </c>
      <c r="G154" s="143"/>
      <c r="H154" s="42" t="s">
        <v>733</v>
      </c>
      <c r="I154" s="44">
        <v>0.59</v>
      </c>
      <c r="J154" s="45">
        <f t="shared" si="2"/>
        <v>2.9499999999999997</v>
      </c>
      <c r="K154" s="27"/>
    </row>
    <row r="155" spans="1:11" ht="24">
      <c r="A155" s="26"/>
      <c r="B155" s="39">
        <v>10</v>
      </c>
      <c r="C155" s="40" t="s">
        <v>732</v>
      </c>
      <c r="D155" s="41" t="s">
        <v>732</v>
      </c>
      <c r="E155" s="41" t="s">
        <v>26</v>
      </c>
      <c r="F155" s="142" t="s">
        <v>237</v>
      </c>
      <c r="G155" s="143"/>
      <c r="H155" s="42" t="s">
        <v>733</v>
      </c>
      <c r="I155" s="44">
        <v>0.59</v>
      </c>
      <c r="J155" s="45">
        <f t="shared" si="2"/>
        <v>5.8999999999999995</v>
      </c>
      <c r="K155" s="27"/>
    </row>
    <row r="156" spans="1:11" ht="24">
      <c r="A156" s="26"/>
      <c r="B156" s="39">
        <v>5</v>
      </c>
      <c r="C156" s="40" t="s">
        <v>732</v>
      </c>
      <c r="D156" s="41" t="s">
        <v>732</v>
      </c>
      <c r="E156" s="41" t="s">
        <v>26</v>
      </c>
      <c r="F156" s="142" t="s">
        <v>636</v>
      </c>
      <c r="G156" s="143"/>
      <c r="H156" s="42" t="s">
        <v>733</v>
      </c>
      <c r="I156" s="44">
        <v>0.59</v>
      </c>
      <c r="J156" s="45">
        <f t="shared" si="2"/>
        <v>2.9499999999999997</v>
      </c>
      <c r="K156" s="27"/>
    </row>
    <row r="157" spans="1:11" ht="24">
      <c r="A157" s="26"/>
      <c r="B157" s="39">
        <v>5</v>
      </c>
      <c r="C157" s="40" t="s">
        <v>732</v>
      </c>
      <c r="D157" s="41" t="s">
        <v>732</v>
      </c>
      <c r="E157" s="41" t="s">
        <v>26</v>
      </c>
      <c r="F157" s="142" t="s">
        <v>235</v>
      </c>
      <c r="G157" s="143"/>
      <c r="H157" s="42" t="s">
        <v>733</v>
      </c>
      <c r="I157" s="44">
        <v>0.59</v>
      </c>
      <c r="J157" s="45">
        <f t="shared" si="2"/>
        <v>2.9499999999999997</v>
      </c>
      <c r="K157" s="27"/>
    </row>
    <row r="158" spans="1:11" ht="24">
      <c r="A158" s="26"/>
      <c r="B158" s="39">
        <v>5</v>
      </c>
      <c r="C158" s="40" t="s">
        <v>732</v>
      </c>
      <c r="D158" s="41" t="s">
        <v>732</v>
      </c>
      <c r="E158" s="41" t="s">
        <v>26</v>
      </c>
      <c r="F158" s="142" t="s">
        <v>236</v>
      </c>
      <c r="G158" s="143"/>
      <c r="H158" s="42" t="s">
        <v>733</v>
      </c>
      <c r="I158" s="44">
        <v>0.59</v>
      </c>
      <c r="J158" s="45">
        <f t="shared" si="2"/>
        <v>2.9499999999999997</v>
      </c>
      <c r="K158" s="27"/>
    </row>
    <row r="159" spans="1:11" ht="24">
      <c r="A159" s="26"/>
      <c r="B159" s="39">
        <v>5</v>
      </c>
      <c r="C159" s="40" t="s">
        <v>732</v>
      </c>
      <c r="D159" s="41" t="s">
        <v>732</v>
      </c>
      <c r="E159" s="41" t="s">
        <v>26</v>
      </c>
      <c r="F159" s="142" t="s">
        <v>447</v>
      </c>
      <c r="G159" s="143"/>
      <c r="H159" s="42" t="s">
        <v>733</v>
      </c>
      <c r="I159" s="44">
        <v>0.59</v>
      </c>
      <c r="J159" s="45">
        <f t="shared" si="2"/>
        <v>2.9499999999999997</v>
      </c>
      <c r="K159" s="27"/>
    </row>
    <row r="160" spans="1:11" ht="24">
      <c r="A160" s="26"/>
      <c r="B160" s="39">
        <v>5</v>
      </c>
      <c r="C160" s="40" t="s">
        <v>732</v>
      </c>
      <c r="D160" s="41" t="s">
        <v>732</v>
      </c>
      <c r="E160" s="41" t="s">
        <v>27</v>
      </c>
      <c r="F160" s="142" t="s">
        <v>237</v>
      </c>
      <c r="G160" s="143"/>
      <c r="H160" s="42" t="s">
        <v>733</v>
      </c>
      <c r="I160" s="44">
        <v>0.59</v>
      </c>
      <c r="J160" s="45">
        <f t="shared" si="2"/>
        <v>2.9499999999999997</v>
      </c>
      <c r="K160" s="27"/>
    </row>
    <row r="161" spans="1:11" ht="24">
      <c r="A161" s="26"/>
      <c r="B161" s="39">
        <v>5</v>
      </c>
      <c r="C161" s="40" t="s">
        <v>732</v>
      </c>
      <c r="D161" s="41" t="s">
        <v>732</v>
      </c>
      <c r="E161" s="41" t="s">
        <v>27</v>
      </c>
      <c r="F161" s="142" t="s">
        <v>636</v>
      </c>
      <c r="G161" s="143"/>
      <c r="H161" s="42" t="s">
        <v>733</v>
      </c>
      <c r="I161" s="44">
        <v>0.59</v>
      </c>
      <c r="J161" s="45">
        <f t="shared" si="2"/>
        <v>2.9499999999999997</v>
      </c>
      <c r="K161" s="27"/>
    </row>
    <row r="162" spans="1:11" ht="24">
      <c r="A162" s="26"/>
      <c r="B162" s="39">
        <v>5</v>
      </c>
      <c r="C162" s="40" t="s">
        <v>732</v>
      </c>
      <c r="D162" s="41" t="s">
        <v>732</v>
      </c>
      <c r="E162" s="41" t="s">
        <v>27</v>
      </c>
      <c r="F162" s="142" t="s">
        <v>235</v>
      </c>
      <c r="G162" s="143"/>
      <c r="H162" s="42" t="s">
        <v>733</v>
      </c>
      <c r="I162" s="44">
        <v>0.59</v>
      </c>
      <c r="J162" s="45">
        <f t="shared" si="2"/>
        <v>2.9499999999999997</v>
      </c>
      <c r="K162" s="27"/>
    </row>
    <row r="163" spans="1:11" ht="24">
      <c r="A163" s="26"/>
      <c r="B163" s="39">
        <v>5</v>
      </c>
      <c r="C163" s="40" t="s">
        <v>732</v>
      </c>
      <c r="D163" s="41" t="s">
        <v>732</v>
      </c>
      <c r="E163" s="41" t="s">
        <v>27</v>
      </c>
      <c r="F163" s="142" t="s">
        <v>236</v>
      </c>
      <c r="G163" s="143"/>
      <c r="H163" s="42" t="s">
        <v>733</v>
      </c>
      <c r="I163" s="44">
        <v>0.59</v>
      </c>
      <c r="J163" s="45">
        <f t="shared" si="2"/>
        <v>2.9499999999999997</v>
      </c>
      <c r="K163" s="27"/>
    </row>
    <row r="164" spans="1:11" ht="24">
      <c r="A164" s="26"/>
      <c r="B164" s="39">
        <v>5</v>
      </c>
      <c r="C164" s="40" t="s">
        <v>732</v>
      </c>
      <c r="D164" s="41" t="s">
        <v>732</v>
      </c>
      <c r="E164" s="41" t="s">
        <v>27</v>
      </c>
      <c r="F164" s="142" t="s">
        <v>447</v>
      </c>
      <c r="G164" s="143"/>
      <c r="H164" s="42" t="s">
        <v>733</v>
      </c>
      <c r="I164" s="44">
        <v>0.59</v>
      </c>
      <c r="J164" s="45">
        <f t="shared" si="2"/>
        <v>2.9499999999999997</v>
      </c>
      <c r="K164" s="27"/>
    </row>
    <row r="165" spans="1:11" ht="24">
      <c r="A165" s="26"/>
      <c r="B165" s="39">
        <v>2</v>
      </c>
      <c r="C165" s="40" t="s">
        <v>734</v>
      </c>
      <c r="D165" s="41" t="s">
        <v>734</v>
      </c>
      <c r="E165" s="41" t="s">
        <v>29</v>
      </c>
      <c r="F165" s="142"/>
      <c r="G165" s="143"/>
      <c r="H165" s="42" t="s">
        <v>735</v>
      </c>
      <c r="I165" s="44">
        <v>6.49</v>
      </c>
      <c r="J165" s="45">
        <f t="shared" si="2"/>
        <v>12.98</v>
      </c>
      <c r="K165" s="27"/>
    </row>
    <row r="166" spans="1:11" ht="24">
      <c r="A166" s="26"/>
      <c r="B166" s="39">
        <v>6</v>
      </c>
      <c r="C166" s="40" t="s">
        <v>736</v>
      </c>
      <c r="D166" s="41" t="s">
        <v>736</v>
      </c>
      <c r="E166" s="41" t="s">
        <v>28</v>
      </c>
      <c r="F166" s="142"/>
      <c r="G166" s="143"/>
      <c r="H166" s="42" t="s">
        <v>737</v>
      </c>
      <c r="I166" s="44">
        <v>1.78</v>
      </c>
      <c r="J166" s="45">
        <f t="shared" si="2"/>
        <v>10.68</v>
      </c>
      <c r="K166" s="27"/>
    </row>
    <row r="167" spans="1:11" ht="24">
      <c r="A167" s="26"/>
      <c r="B167" s="39">
        <v>2</v>
      </c>
      <c r="C167" s="40" t="s">
        <v>738</v>
      </c>
      <c r="D167" s="41" t="s">
        <v>738</v>
      </c>
      <c r="E167" s="41" t="s">
        <v>25</v>
      </c>
      <c r="F167" s="142" t="s">
        <v>739</v>
      </c>
      <c r="G167" s="143"/>
      <c r="H167" s="42" t="s">
        <v>740</v>
      </c>
      <c r="I167" s="44">
        <v>0.92</v>
      </c>
      <c r="J167" s="45">
        <f t="shared" si="2"/>
        <v>1.84</v>
      </c>
      <c r="K167" s="27"/>
    </row>
    <row r="168" spans="1:11" ht="24">
      <c r="A168" s="26"/>
      <c r="B168" s="39">
        <v>2</v>
      </c>
      <c r="C168" s="40" t="s">
        <v>738</v>
      </c>
      <c r="D168" s="41" t="s">
        <v>738</v>
      </c>
      <c r="E168" s="41" t="s">
        <v>25</v>
      </c>
      <c r="F168" s="142" t="s">
        <v>741</v>
      </c>
      <c r="G168" s="143"/>
      <c r="H168" s="42" t="s">
        <v>740</v>
      </c>
      <c r="I168" s="44">
        <v>0.92</v>
      </c>
      <c r="J168" s="45">
        <f t="shared" si="2"/>
        <v>1.84</v>
      </c>
      <c r="K168" s="27"/>
    </row>
    <row r="169" spans="1:11" ht="24">
      <c r="A169" s="26"/>
      <c r="B169" s="39">
        <v>2</v>
      </c>
      <c r="C169" s="40" t="s">
        <v>738</v>
      </c>
      <c r="D169" s="41" t="s">
        <v>738</v>
      </c>
      <c r="E169" s="41" t="s">
        <v>26</v>
      </c>
      <c r="F169" s="142" t="s">
        <v>739</v>
      </c>
      <c r="G169" s="143"/>
      <c r="H169" s="42" t="s">
        <v>740</v>
      </c>
      <c r="I169" s="44">
        <v>0.92</v>
      </c>
      <c r="J169" s="45">
        <f t="shared" si="2"/>
        <v>1.84</v>
      </c>
      <c r="K169" s="27"/>
    </row>
    <row r="170" spans="1:11" ht="24">
      <c r="A170" s="26"/>
      <c r="B170" s="39">
        <v>2</v>
      </c>
      <c r="C170" s="40" t="s">
        <v>738</v>
      </c>
      <c r="D170" s="41" t="s">
        <v>738</v>
      </c>
      <c r="E170" s="41" t="s">
        <v>26</v>
      </c>
      <c r="F170" s="142" t="s">
        <v>741</v>
      </c>
      <c r="G170" s="143"/>
      <c r="H170" s="42" t="s">
        <v>740</v>
      </c>
      <c r="I170" s="44">
        <v>0.92</v>
      </c>
      <c r="J170" s="45">
        <f t="shared" si="2"/>
        <v>1.84</v>
      </c>
      <c r="K170" s="27"/>
    </row>
    <row r="171" spans="1:11" ht="36">
      <c r="A171" s="26"/>
      <c r="B171" s="39">
        <v>2</v>
      </c>
      <c r="C171" s="40" t="s">
        <v>742</v>
      </c>
      <c r="D171" s="41" t="s">
        <v>742</v>
      </c>
      <c r="E171" s="41"/>
      <c r="F171" s="142"/>
      <c r="G171" s="143"/>
      <c r="H171" s="42" t="s">
        <v>1031</v>
      </c>
      <c r="I171" s="44">
        <v>11.8</v>
      </c>
      <c r="J171" s="45">
        <f t="shared" si="2"/>
        <v>23.6</v>
      </c>
      <c r="K171" s="27"/>
    </row>
    <row r="172" spans="1:11">
      <c r="A172" s="26"/>
      <c r="B172" s="39">
        <v>4</v>
      </c>
      <c r="C172" s="40" t="s">
        <v>743</v>
      </c>
      <c r="D172" s="41" t="s">
        <v>919</v>
      </c>
      <c r="E172" s="41" t="s">
        <v>744</v>
      </c>
      <c r="F172" s="142"/>
      <c r="G172" s="143"/>
      <c r="H172" s="42" t="s">
        <v>745</v>
      </c>
      <c r="I172" s="44">
        <v>2.99</v>
      </c>
      <c r="J172" s="45">
        <f t="shared" si="2"/>
        <v>11.96</v>
      </c>
      <c r="K172" s="27"/>
    </row>
    <row r="173" spans="1:11" ht="24">
      <c r="A173" s="26"/>
      <c r="B173" s="39">
        <v>6</v>
      </c>
      <c r="C173" s="40" t="s">
        <v>746</v>
      </c>
      <c r="D173" s="41" t="s">
        <v>920</v>
      </c>
      <c r="E173" s="41" t="s">
        <v>747</v>
      </c>
      <c r="F173" s="142"/>
      <c r="G173" s="143"/>
      <c r="H173" s="42" t="s">
        <v>1032</v>
      </c>
      <c r="I173" s="44">
        <v>0.64</v>
      </c>
      <c r="J173" s="45">
        <f t="shared" si="2"/>
        <v>3.84</v>
      </c>
      <c r="K173" s="27"/>
    </row>
    <row r="174" spans="1:11" ht="24">
      <c r="A174" s="26"/>
      <c r="B174" s="39">
        <v>2</v>
      </c>
      <c r="C174" s="40" t="s">
        <v>746</v>
      </c>
      <c r="D174" s="41" t="s">
        <v>921</v>
      </c>
      <c r="E174" s="41" t="s">
        <v>748</v>
      </c>
      <c r="F174" s="142"/>
      <c r="G174" s="143"/>
      <c r="H174" s="42" t="s">
        <v>1032</v>
      </c>
      <c r="I174" s="44">
        <v>1.24</v>
      </c>
      <c r="J174" s="45">
        <f t="shared" si="2"/>
        <v>2.48</v>
      </c>
      <c r="K174" s="27"/>
    </row>
    <row r="175" spans="1:11" ht="24">
      <c r="A175" s="26"/>
      <c r="B175" s="39">
        <v>6</v>
      </c>
      <c r="C175" s="40" t="s">
        <v>746</v>
      </c>
      <c r="D175" s="41" t="s">
        <v>922</v>
      </c>
      <c r="E175" s="41" t="s">
        <v>749</v>
      </c>
      <c r="F175" s="142"/>
      <c r="G175" s="143"/>
      <c r="H175" s="42" t="s">
        <v>1032</v>
      </c>
      <c r="I175" s="44">
        <v>1.24</v>
      </c>
      <c r="J175" s="45">
        <f t="shared" si="2"/>
        <v>7.4399999999999995</v>
      </c>
      <c r="K175" s="27"/>
    </row>
    <row r="176" spans="1:11">
      <c r="A176" s="26"/>
      <c r="B176" s="39">
        <v>12</v>
      </c>
      <c r="C176" s="40" t="s">
        <v>750</v>
      </c>
      <c r="D176" s="41" t="s">
        <v>750</v>
      </c>
      <c r="E176" s="41" t="s">
        <v>28</v>
      </c>
      <c r="F176" s="142" t="s">
        <v>237</v>
      </c>
      <c r="G176" s="143"/>
      <c r="H176" s="42" t="s">
        <v>751</v>
      </c>
      <c r="I176" s="44">
        <v>0.24</v>
      </c>
      <c r="J176" s="45">
        <f t="shared" si="2"/>
        <v>2.88</v>
      </c>
      <c r="K176" s="27"/>
    </row>
    <row r="177" spans="1:11">
      <c r="A177" s="26"/>
      <c r="B177" s="39">
        <v>12</v>
      </c>
      <c r="C177" s="40" t="s">
        <v>750</v>
      </c>
      <c r="D177" s="41" t="s">
        <v>750</v>
      </c>
      <c r="E177" s="41" t="s">
        <v>28</v>
      </c>
      <c r="F177" s="142" t="s">
        <v>546</v>
      </c>
      <c r="G177" s="143"/>
      <c r="H177" s="42" t="s">
        <v>751</v>
      </c>
      <c r="I177" s="44">
        <v>0.24</v>
      </c>
      <c r="J177" s="45">
        <f t="shared" si="2"/>
        <v>2.88</v>
      </c>
      <c r="K177" s="27"/>
    </row>
    <row r="178" spans="1:11">
      <c r="A178" s="26"/>
      <c r="B178" s="39">
        <v>12</v>
      </c>
      <c r="C178" s="40" t="s">
        <v>750</v>
      </c>
      <c r="D178" s="41" t="s">
        <v>750</v>
      </c>
      <c r="E178" s="41" t="s">
        <v>29</v>
      </c>
      <c r="F178" s="142" t="s">
        <v>237</v>
      </c>
      <c r="G178" s="143"/>
      <c r="H178" s="42" t="s">
        <v>751</v>
      </c>
      <c r="I178" s="44">
        <v>0.24</v>
      </c>
      <c r="J178" s="45">
        <f t="shared" si="2"/>
        <v>2.88</v>
      </c>
      <c r="K178" s="27"/>
    </row>
    <row r="179" spans="1:11">
      <c r="A179" s="26"/>
      <c r="B179" s="39">
        <v>12</v>
      </c>
      <c r="C179" s="40" t="s">
        <v>750</v>
      </c>
      <c r="D179" s="41" t="s">
        <v>750</v>
      </c>
      <c r="E179" s="41" t="s">
        <v>29</v>
      </c>
      <c r="F179" s="142" t="s">
        <v>546</v>
      </c>
      <c r="G179" s="143"/>
      <c r="H179" s="42" t="s">
        <v>751</v>
      </c>
      <c r="I179" s="44">
        <v>0.24</v>
      </c>
      <c r="J179" s="45">
        <f t="shared" si="2"/>
        <v>2.88</v>
      </c>
      <c r="K179" s="27"/>
    </row>
    <row r="180" spans="1:11" ht="36">
      <c r="A180" s="26"/>
      <c r="B180" s="39">
        <v>2</v>
      </c>
      <c r="C180" s="40" t="s">
        <v>752</v>
      </c>
      <c r="D180" s="41" t="s">
        <v>923</v>
      </c>
      <c r="E180" s="41" t="s">
        <v>747</v>
      </c>
      <c r="F180" s="142"/>
      <c r="G180" s="143"/>
      <c r="H180" s="42" t="s">
        <v>753</v>
      </c>
      <c r="I180" s="44">
        <v>2.69</v>
      </c>
      <c r="J180" s="45">
        <f t="shared" si="2"/>
        <v>5.38</v>
      </c>
      <c r="K180" s="27"/>
    </row>
    <row r="181" spans="1:11" ht="36">
      <c r="A181" s="26"/>
      <c r="B181" s="39">
        <v>2</v>
      </c>
      <c r="C181" s="40" t="s">
        <v>752</v>
      </c>
      <c r="D181" s="41" t="s">
        <v>924</v>
      </c>
      <c r="E181" s="41" t="s">
        <v>748</v>
      </c>
      <c r="F181" s="142"/>
      <c r="G181" s="143"/>
      <c r="H181" s="42" t="s">
        <v>753</v>
      </c>
      <c r="I181" s="44">
        <v>4.54</v>
      </c>
      <c r="J181" s="45">
        <f t="shared" si="2"/>
        <v>9.08</v>
      </c>
      <c r="K181" s="27"/>
    </row>
    <row r="182" spans="1:11" ht="36">
      <c r="A182" s="26"/>
      <c r="B182" s="39">
        <v>2</v>
      </c>
      <c r="C182" s="40" t="s">
        <v>752</v>
      </c>
      <c r="D182" s="41" t="s">
        <v>925</v>
      </c>
      <c r="E182" s="41" t="s">
        <v>754</v>
      </c>
      <c r="F182" s="142"/>
      <c r="G182" s="143"/>
      <c r="H182" s="42" t="s">
        <v>753</v>
      </c>
      <c r="I182" s="44">
        <v>4.9400000000000004</v>
      </c>
      <c r="J182" s="45">
        <f t="shared" si="2"/>
        <v>9.8800000000000008</v>
      </c>
      <c r="K182" s="27"/>
    </row>
    <row r="183" spans="1:11" ht="36">
      <c r="A183" s="26"/>
      <c r="B183" s="39">
        <v>2</v>
      </c>
      <c r="C183" s="40" t="s">
        <v>752</v>
      </c>
      <c r="D183" s="41" t="s">
        <v>926</v>
      </c>
      <c r="E183" s="41" t="s">
        <v>755</v>
      </c>
      <c r="F183" s="142"/>
      <c r="G183" s="143"/>
      <c r="H183" s="42" t="s">
        <v>753</v>
      </c>
      <c r="I183" s="44">
        <v>5.39</v>
      </c>
      <c r="J183" s="45">
        <f t="shared" si="2"/>
        <v>10.78</v>
      </c>
      <c r="K183" s="27"/>
    </row>
    <row r="184" spans="1:11" ht="24">
      <c r="A184" s="26"/>
      <c r="B184" s="39">
        <v>4</v>
      </c>
      <c r="C184" s="40" t="s">
        <v>756</v>
      </c>
      <c r="D184" s="41" t="s">
        <v>927</v>
      </c>
      <c r="E184" s="41" t="s">
        <v>757</v>
      </c>
      <c r="F184" s="142" t="s">
        <v>237</v>
      </c>
      <c r="G184" s="143"/>
      <c r="H184" s="42" t="s">
        <v>758</v>
      </c>
      <c r="I184" s="44">
        <v>1.68</v>
      </c>
      <c r="J184" s="45">
        <f t="shared" si="2"/>
        <v>6.72</v>
      </c>
      <c r="K184" s="27"/>
    </row>
    <row r="185" spans="1:11" ht="24">
      <c r="A185" s="26"/>
      <c r="B185" s="39">
        <v>2</v>
      </c>
      <c r="C185" s="40" t="s">
        <v>759</v>
      </c>
      <c r="D185" s="41" t="s">
        <v>928</v>
      </c>
      <c r="E185" s="41" t="s">
        <v>747</v>
      </c>
      <c r="F185" s="142" t="s">
        <v>760</v>
      </c>
      <c r="G185" s="143"/>
      <c r="H185" s="42" t="s">
        <v>761</v>
      </c>
      <c r="I185" s="44">
        <v>2.84</v>
      </c>
      <c r="J185" s="45">
        <f t="shared" si="2"/>
        <v>5.68</v>
      </c>
      <c r="K185" s="27"/>
    </row>
    <row r="186" spans="1:11" ht="24">
      <c r="A186" s="26"/>
      <c r="B186" s="39">
        <v>2</v>
      </c>
      <c r="C186" s="40" t="s">
        <v>759</v>
      </c>
      <c r="D186" s="41" t="s">
        <v>929</v>
      </c>
      <c r="E186" s="41" t="s">
        <v>749</v>
      </c>
      <c r="F186" s="142" t="s">
        <v>232</v>
      </c>
      <c r="G186" s="143"/>
      <c r="H186" s="42" t="s">
        <v>761</v>
      </c>
      <c r="I186" s="44">
        <v>3.29</v>
      </c>
      <c r="J186" s="45">
        <f t="shared" si="2"/>
        <v>6.58</v>
      </c>
      <c r="K186" s="27"/>
    </row>
    <row r="187" spans="1:11" ht="24">
      <c r="A187" s="26"/>
      <c r="B187" s="39">
        <v>2</v>
      </c>
      <c r="C187" s="40" t="s">
        <v>759</v>
      </c>
      <c r="D187" s="41" t="s">
        <v>930</v>
      </c>
      <c r="E187" s="41" t="s">
        <v>754</v>
      </c>
      <c r="F187" s="142" t="s">
        <v>232</v>
      </c>
      <c r="G187" s="143"/>
      <c r="H187" s="42" t="s">
        <v>761</v>
      </c>
      <c r="I187" s="44">
        <v>5.99</v>
      </c>
      <c r="J187" s="45">
        <f t="shared" si="2"/>
        <v>11.98</v>
      </c>
      <c r="K187" s="27"/>
    </row>
    <row r="188" spans="1:11" ht="36">
      <c r="A188" s="26"/>
      <c r="B188" s="39">
        <v>2</v>
      </c>
      <c r="C188" s="40" t="s">
        <v>762</v>
      </c>
      <c r="D188" s="41" t="s">
        <v>931</v>
      </c>
      <c r="E188" s="41" t="s">
        <v>747</v>
      </c>
      <c r="F188" s="142" t="s">
        <v>107</v>
      </c>
      <c r="G188" s="143"/>
      <c r="H188" s="42" t="s">
        <v>763</v>
      </c>
      <c r="I188" s="44">
        <v>2.94</v>
      </c>
      <c r="J188" s="45">
        <f t="shared" si="2"/>
        <v>5.88</v>
      </c>
      <c r="K188" s="27"/>
    </row>
    <row r="189" spans="1:11" ht="36">
      <c r="A189" s="26"/>
      <c r="B189" s="39">
        <v>2</v>
      </c>
      <c r="C189" s="40" t="s">
        <v>762</v>
      </c>
      <c r="D189" s="41" t="s">
        <v>931</v>
      </c>
      <c r="E189" s="41" t="s">
        <v>747</v>
      </c>
      <c r="F189" s="142" t="s">
        <v>181</v>
      </c>
      <c r="G189" s="143"/>
      <c r="H189" s="42" t="s">
        <v>763</v>
      </c>
      <c r="I189" s="44">
        <v>2.94</v>
      </c>
      <c r="J189" s="45">
        <f t="shared" si="2"/>
        <v>5.88</v>
      </c>
      <c r="K189" s="27"/>
    </row>
    <row r="190" spans="1:11" ht="36">
      <c r="A190" s="26"/>
      <c r="B190" s="39">
        <v>2</v>
      </c>
      <c r="C190" s="40" t="s">
        <v>762</v>
      </c>
      <c r="D190" s="41" t="s">
        <v>932</v>
      </c>
      <c r="E190" s="41" t="s">
        <v>757</v>
      </c>
      <c r="F190" s="142" t="s">
        <v>107</v>
      </c>
      <c r="G190" s="143"/>
      <c r="H190" s="42" t="s">
        <v>763</v>
      </c>
      <c r="I190" s="44">
        <v>3.39</v>
      </c>
      <c r="J190" s="45">
        <f t="shared" si="2"/>
        <v>6.78</v>
      </c>
      <c r="K190" s="27"/>
    </row>
    <row r="191" spans="1:11" ht="36">
      <c r="A191" s="26"/>
      <c r="B191" s="39">
        <v>2</v>
      </c>
      <c r="C191" s="40" t="s">
        <v>762</v>
      </c>
      <c r="D191" s="41" t="s">
        <v>933</v>
      </c>
      <c r="E191" s="41" t="s">
        <v>764</v>
      </c>
      <c r="F191" s="142" t="s">
        <v>107</v>
      </c>
      <c r="G191" s="143"/>
      <c r="H191" s="42" t="s">
        <v>763</v>
      </c>
      <c r="I191" s="44">
        <v>3.89</v>
      </c>
      <c r="J191" s="45">
        <f t="shared" si="2"/>
        <v>7.78</v>
      </c>
      <c r="K191" s="27"/>
    </row>
    <row r="192" spans="1:11" ht="36">
      <c r="A192" s="26"/>
      <c r="B192" s="39">
        <v>2</v>
      </c>
      <c r="C192" s="40" t="s">
        <v>762</v>
      </c>
      <c r="D192" s="41" t="s">
        <v>933</v>
      </c>
      <c r="E192" s="41" t="s">
        <v>764</v>
      </c>
      <c r="F192" s="142" t="s">
        <v>181</v>
      </c>
      <c r="G192" s="143"/>
      <c r="H192" s="42" t="s">
        <v>763</v>
      </c>
      <c r="I192" s="44">
        <v>3.89</v>
      </c>
      <c r="J192" s="45">
        <f t="shared" si="2"/>
        <v>7.78</v>
      </c>
      <c r="K192" s="27"/>
    </row>
    <row r="193" spans="1:11" ht="36">
      <c r="A193" s="26"/>
      <c r="B193" s="39">
        <v>2</v>
      </c>
      <c r="C193" s="40" t="s">
        <v>762</v>
      </c>
      <c r="D193" s="41" t="s">
        <v>934</v>
      </c>
      <c r="E193" s="41" t="s">
        <v>744</v>
      </c>
      <c r="F193" s="142" t="s">
        <v>107</v>
      </c>
      <c r="G193" s="143"/>
      <c r="H193" s="42" t="s">
        <v>763</v>
      </c>
      <c r="I193" s="44">
        <v>4.49</v>
      </c>
      <c r="J193" s="45">
        <f t="shared" si="2"/>
        <v>8.98</v>
      </c>
      <c r="K193" s="27"/>
    </row>
    <row r="194" spans="1:11">
      <c r="A194" s="26"/>
      <c r="B194" s="39">
        <v>2</v>
      </c>
      <c r="C194" s="40" t="s">
        <v>765</v>
      </c>
      <c r="D194" s="41" t="s">
        <v>935</v>
      </c>
      <c r="E194" s="41" t="s">
        <v>766</v>
      </c>
      <c r="F194" s="142" t="s">
        <v>636</v>
      </c>
      <c r="G194" s="143"/>
      <c r="H194" s="42" t="s">
        <v>767</v>
      </c>
      <c r="I194" s="44">
        <v>2.89</v>
      </c>
      <c r="J194" s="45">
        <f t="shared" si="2"/>
        <v>5.78</v>
      </c>
      <c r="K194" s="27"/>
    </row>
    <row r="195" spans="1:11">
      <c r="A195" s="26"/>
      <c r="B195" s="39">
        <v>2</v>
      </c>
      <c r="C195" s="40" t="s">
        <v>765</v>
      </c>
      <c r="D195" s="41" t="s">
        <v>935</v>
      </c>
      <c r="E195" s="41" t="s">
        <v>766</v>
      </c>
      <c r="F195" s="142" t="s">
        <v>235</v>
      </c>
      <c r="G195" s="143"/>
      <c r="H195" s="42" t="s">
        <v>767</v>
      </c>
      <c r="I195" s="44">
        <v>2.89</v>
      </c>
      <c r="J195" s="45">
        <f t="shared" si="2"/>
        <v>5.78</v>
      </c>
      <c r="K195" s="27"/>
    </row>
    <row r="196" spans="1:11">
      <c r="A196" s="26"/>
      <c r="B196" s="39">
        <v>2</v>
      </c>
      <c r="C196" s="40" t="s">
        <v>765</v>
      </c>
      <c r="D196" s="41" t="s">
        <v>935</v>
      </c>
      <c r="E196" s="41" t="s">
        <v>766</v>
      </c>
      <c r="F196" s="142" t="s">
        <v>236</v>
      </c>
      <c r="G196" s="143"/>
      <c r="H196" s="42" t="s">
        <v>767</v>
      </c>
      <c r="I196" s="44">
        <v>2.89</v>
      </c>
      <c r="J196" s="45">
        <f t="shared" si="2"/>
        <v>5.78</v>
      </c>
      <c r="K196" s="27"/>
    </row>
    <row r="197" spans="1:11">
      <c r="A197" s="26"/>
      <c r="B197" s="39">
        <v>4</v>
      </c>
      <c r="C197" s="40" t="s">
        <v>765</v>
      </c>
      <c r="D197" s="41" t="s">
        <v>936</v>
      </c>
      <c r="E197" s="41" t="s">
        <v>747</v>
      </c>
      <c r="F197" s="142" t="s">
        <v>237</v>
      </c>
      <c r="G197" s="143"/>
      <c r="H197" s="42" t="s">
        <v>767</v>
      </c>
      <c r="I197" s="44">
        <v>3.09</v>
      </c>
      <c r="J197" s="45">
        <f t="shared" si="2"/>
        <v>12.36</v>
      </c>
      <c r="K197" s="27"/>
    </row>
    <row r="198" spans="1:11">
      <c r="A198" s="26"/>
      <c r="B198" s="39">
        <v>4</v>
      </c>
      <c r="C198" s="40" t="s">
        <v>765</v>
      </c>
      <c r="D198" s="41" t="s">
        <v>937</v>
      </c>
      <c r="E198" s="41" t="s">
        <v>744</v>
      </c>
      <c r="F198" s="142" t="s">
        <v>237</v>
      </c>
      <c r="G198" s="143"/>
      <c r="H198" s="42" t="s">
        <v>767</v>
      </c>
      <c r="I198" s="44">
        <v>3.84</v>
      </c>
      <c r="J198" s="45">
        <f t="shared" si="2"/>
        <v>15.36</v>
      </c>
      <c r="K198" s="27"/>
    </row>
    <row r="199" spans="1:11">
      <c r="A199" s="26"/>
      <c r="B199" s="39">
        <v>2</v>
      </c>
      <c r="C199" s="40" t="s">
        <v>765</v>
      </c>
      <c r="D199" s="41" t="s">
        <v>938</v>
      </c>
      <c r="E199" s="41" t="s">
        <v>768</v>
      </c>
      <c r="F199" s="142" t="s">
        <v>236</v>
      </c>
      <c r="G199" s="143"/>
      <c r="H199" s="42" t="s">
        <v>767</v>
      </c>
      <c r="I199" s="44">
        <v>4.09</v>
      </c>
      <c r="J199" s="45">
        <f t="shared" si="2"/>
        <v>8.18</v>
      </c>
      <c r="K199" s="27"/>
    </row>
    <row r="200" spans="1:11">
      <c r="A200" s="26"/>
      <c r="B200" s="39">
        <v>4</v>
      </c>
      <c r="C200" s="40" t="s">
        <v>765</v>
      </c>
      <c r="D200" s="41" t="s">
        <v>939</v>
      </c>
      <c r="E200" s="41" t="s">
        <v>749</v>
      </c>
      <c r="F200" s="142" t="s">
        <v>237</v>
      </c>
      <c r="G200" s="143"/>
      <c r="H200" s="42" t="s">
        <v>767</v>
      </c>
      <c r="I200" s="44">
        <v>4.54</v>
      </c>
      <c r="J200" s="45">
        <f t="shared" si="2"/>
        <v>18.16</v>
      </c>
      <c r="K200" s="27"/>
    </row>
    <row r="201" spans="1:11">
      <c r="A201" s="26"/>
      <c r="B201" s="39">
        <v>2</v>
      </c>
      <c r="C201" s="40" t="s">
        <v>765</v>
      </c>
      <c r="D201" s="41" t="s">
        <v>939</v>
      </c>
      <c r="E201" s="41" t="s">
        <v>749</v>
      </c>
      <c r="F201" s="142" t="s">
        <v>636</v>
      </c>
      <c r="G201" s="143"/>
      <c r="H201" s="42" t="s">
        <v>767</v>
      </c>
      <c r="I201" s="44">
        <v>4.54</v>
      </c>
      <c r="J201" s="45">
        <f t="shared" si="2"/>
        <v>9.08</v>
      </c>
      <c r="K201" s="27"/>
    </row>
    <row r="202" spans="1:11">
      <c r="A202" s="26"/>
      <c r="B202" s="39">
        <v>2</v>
      </c>
      <c r="C202" s="40" t="s">
        <v>765</v>
      </c>
      <c r="D202" s="41" t="s">
        <v>939</v>
      </c>
      <c r="E202" s="41" t="s">
        <v>749</v>
      </c>
      <c r="F202" s="142" t="s">
        <v>235</v>
      </c>
      <c r="G202" s="143"/>
      <c r="H202" s="42" t="s">
        <v>767</v>
      </c>
      <c r="I202" s="44">
        <v>4.54</v>
      </c>
      <c r="J202" s="45">
        <f t="shared" si="2"/>
        <v>9.08</v>
      </c>
      <c r="K202" s="27"/>
    </row>
    <row r="203" spans="1:11">
      <c r="A203" s="26"/>
      <c r="B203" s="39">
        <v>4</v>
      </c>
      <c r="C203" s="40" t="s">
        <v>765</v>
      </c>
      <c r="D203" s="41" t="s">
        <v>940</v>
      </c>
      <c r="E203" s="41" t="s">
        <v>755</v>
      </c>
      <c r="F203" s="142" t="s">
        <v>237</v>
      </c>
      <c r="G203" s="143"/>
      <c r="H203" s="42" t="s">
        <v>767</v>
      </c>
      <c r="I203" s="44">
        <v>5.19</v>
      </c>
      <c r="J203" s="45">
        <f t="shared" si="2"/>
        <v>20.76</v>
      </c>
      <c r="K203" s="27"/>
    </row>
    <row r="204" spans="1:11">
      <c r="A204" s="26"/>
      <c r="B204" s="39">
        <v>4</v>
      </c>
      <c r="C204" s="40" t="s">
        <v>765</v>
      </c>
      <c r="D204" s="41" t="s">
        <v>941</v>
      </c>
      <c r="E204" s="41" t="s">
        <v>769</v>
      </c>
      <c r="F204" s="142" t="s">
        <v>237</v>
      </c>
      <c r="G204" s="143"/>
      <c r="H204" s="42" t="s">
        <v>767</v>
      </c>
      <c r="I204" s="44">
        <v>6.24</v>
      </c>
      <c r="J204" s="45">
        <f t="shared" si="2"/>
        <v>24.96</v>
      </c>
      <c r="K204" s="27"/>
    </row>
    <row r="205" spans="1:11">
      <c r="A205" s="26"/>
      <c r="B205" s="39">
        <v>2</v>
      </c>
      <c r="C205" s="40" t="s">
        <v>765</v>
      </c>
      <c r="D205" s="41" t="s">
        <v>941</v>
      </c>
      <c r="E205" s="41" t="s">
        <v>769</v>
      </c>
      <c r="F205" s="142" t="s">
        <v>636</v>
      </c>
      <c r="G205" s="143"/>
      <c r="H205" s="42" t="s">
        <v>767</v>
      </c>
      <c r="I205" s="44">
        <v>6.24</v>
      </c>
      <c r="J205" s="45">
        <f t="shared" si="2"/>
        <v>12.48</v>
      </c>
      <c r="K205" s="27"/>
    </row>
    <row r="206" spans="1:11">
      <c r="A206" s="26"/>
      <c r="B206" s="39">
        <v>2</v>
      </c>
      <c r="C206" s="40" t="s">
        <v>765</v>
      </c>
      <c r="D206" s="41" t="s">
        <v>941</v>
      </c>
      <c r="E206" s="41" t="s">
        <v>769</v>
      </c>
      <c r="F206" s="142" t="s">
        <v>235</v>
      </c>
      <c r="G206" s="143"/>
      <c r="H206" s="42" t="s">
        <v>767</v>
      </c>
      <c r="I206" s="44">
        <v>6.24</v>
      </c>
      <c r="J206" s="45">
        <f t="shared" si="2"/>
        <v>12.48</v>
      </c>
      <c r="K206" s="27"/>
    </row>
    <row r="207" spans="1:11">
      <c r="A207" s="26"/>
      <c r="B207" s="39">
        <v>2</v>
      </c>
      <c r="C207" s="40" t="s">
        <v>765</v>
      </c>
      <c r="D207" s="41" t="s">
        <v>941</v>
      </c>
      <c r="E207" s="41" t="s">
        <v>769</v>
      </c>
      <c r="F207" s="142" t="s">
        <v>236</v>
      </c>
      <c r="G207" s="143"/>
      <c r="H207" s="42" t="s">
        <v>767</v>
      </c>
      <c r="I207" s="44">
        <v>6.24</v>
      </c>
      <c r="J207" s="45">
        <f t="shared" si="2"/>
        <v>12.48</v>
      </c>
      <c r="K207" s="27"/>
    </row>
    <row r="208" spans="1:11">
      <c r="A208" s="26"/>
      <c r="B208" s="39">
        <v>4</v>
      </c>
      <c r="C208" s="40" t="s">
        <v>770</v>
      </c>
      <c r="D208" s="41" t="s">
        <v>942</v>
      </c>
      <c r="E208" s="41" t="s">
        <v>766</v>
      </c>
      <c r="F208" s="142" t="s">
        <v>636</v>
      </c>
      <c r="G208" s="143"/>
      <c r="H208" s="42" t="s">
        <v>771</v>
      </c>
      <c r="I208" s="44">
        <v>0.42</v>
      </c>
      <c r="J208" s="45">
        <f t="shared" si="2"/>
        <v>1.68</v>
      </c>
      <c r="K208" s="27"/>
    </row>
    <row r="209" spans="1:11">
      <c r="A209" s="26"/>
      <c r="B209" s="39">
        <v>2</v>
      </c>
      <c r="C209" s="40" t="s">
        <v>770</v>
      </c>
      <c r="D209" s="41" t="s">
        <v>943</v>
      </c>
      <c r="E209" s="41" t="s">
        <v>747</v>
      </c>
      <c r="F209" s="142" t="s">
        <v>546</v>
      </c>
      <c r="G209" s="143"/>
      <c r="H209" s="42" t="s">
        <v>771</v>
      </c>
      <c r="I209" s="44">
        <v>0.48</v>
      </c>
      <c r="J209" s="45">
        <f t="shared" si="2"/>
        <v>0.96</v>
      </c>
      <c r="K209" s="27"/>
    </row>
    <row r="210" spans="1:11">
      <c r="A210" s="26"/>
      <c r="B210" s="39">
        <v>2</v>
      </c>
      <c r="C210" s="40" t="s">
        <v>770</v>
      </c>
      <c r="D210" s="41" t="s">
        <v>944</v>
      </c>
      <c r="E210" s="41" t="s">
        <v>757</v>
      </c>
      <c r="F210" s="142" t="s">
        <v>546</v>
      </c>
      <c r="G210" s="143"/>
      <c r="H210" s="42" t="s">
        <v>771</v>
      </c>
      <c r="I210" s="44">
        <v>0.52</v>
      </c>
      <c r="J210" s="45">
        <f t="shared" si="2"/>
        <v>1.04</v>
      </c>
      <c r="K210" s="27"/>
    </row>
    <row r="211" spans="1:11">
      <c r="A211" s="26"/>
      <c r="B211" s="39">
        <v>4</v>
      </c>
      <c r="C211" s="40" t="s">
        <v>770</v>
      </c>
      <c r="D211" s="41" t="s">
        <v>945</v>
      </c>
      <c r="E211" s="41" t="s">
        <v>764</v>
      </c>
      <c r="F211" s="142" t="s">
        <v>237</v>
      </c>
      <c r="G211" s="143"/>
      <c r="H211" s="42" t="s">
        <v>771</v>
      </c>
      <c r="I211" s="44">
        <v>0.56000000000000005</v>
      </c>
      <c r="J211" s="45">
        <f t="shared" si="2"/>
        <v>2.2400000000000002</v>
      </c>
      <c r="K211" s="27"/>
    </row>
    <row r="212" spans="1:11">
      <c r="A212" s="26"/>
      <c r="B212" s="39">
        <v>2</v>
      </c>
      <c r="C212" s="40" t="s">
        <v>770</v>
      </c>
      <c r="D212" s="41" t="s">
        <v>946</v>
      </c>
      <c r="E212" s="41" t="s">
        <v>744</v>
      </c>
      <c r="F212" s="142" t="s">
        <v>237</v>
      </c>
      <c r="G212" s="143"/>
      <c r="H212" s="42" t="s">
        <v>771</v>
      </c>
      <c r="I212" s="44">
        <v>0.62</v>
      </c>
      <c r="J212" s="45">
        <f t="shared" si="2"/>
        <v>1.24</v>
      </c>
      <c r="K212" s="27"/>
    </row>
    <row r="213" spans="1:11">
      <c r="A213" s="26"/>
      <c r="B213" s="39">
        <v>4</v>
      </c>
      <c r="C213" s="40" t="s">
        <v>770</v>
      </c>
      <c r="D213" s="41" t="s">
        <v>947</v>
      </c>
      <c r="E213" s="41" t="s">
        <v>768</v>
      </c>
      <c r="F213" s="142" t="s">
        <v>237</v>
      </c>
      <c r="G213" s="143"/>
      <c r="H213" s="42" t="s">
        <v>771</v>
      </c>
      <c r="I213" s="44">
        <v>0.66</v>
      </c>
      <c r="J213" s="45">
        <f t="shared" si="2"/>
        <v>2.64</v>
      </c>
      <c r="K213" s="27"/>
    </row>
    <row r="214" spans="1:11">
      <c r="A214" s="26"/>
      <c r="B214" s="39">
        <v>4</v>
      </c>
      <c r="C214" s="40" t="s">
        <v>770</v>
      </c>
      <c r="D214" s="41" t="s">
        <v>947</v>
      </c>
      <c r="E214" s="41" t="s">
        <v>768</v>
      </c>
      <c r="F214" s="142" t="s">
        <v>546</v>
      </c>
      <c r="G214" s="143"/>
      <c r="H214" s="42" t="s">
        <v>771</v>
      </c>
      <c r="I214" s="44">
        <v>0.66</v>
      </c>
      <c r="J214" s="45">
        <f t="shared" ref="J214:J277" si="3">I214*B214</f>
        <v>2.64</v>
      </c>
      <c r="K214" s="27"/>
    </row>
    <row r="215" spans="1:11">
      <c r="A215" s="26"/>
      <c r="B215" s="39">
        <v>2</v>
      </c>
      <c r="C215" s="40" t="s">
        <v>770</v>
      </c>
      <c r="D215" s="41" t="s">
        <v>948</v>
      </c>
      <c r="E215" s="41" t="s">
        <v>769</v>
      </c>
      <c r="F215" s="142" t="s">
        <v>546</v>
      </c>
      <c r="G215" s="143"/>
      <c r="H215" s="42" t="s">
        <v>771</v>
      </c>
      <c r="I215" s="44">
        <v>0.89</v>
      </c>
      <c r="J215" s="45">
        <f t="shared" si="3"/>
        <v>1.78</v>
      </c>
      <c r="K215" s="27"/>
    </row>
    <row r="216" spans="1:11">
      <c r="A216" s="26"/>
      <c r="B216" s="39">
        <v>2</v>
      </c>
      <c r="C216" s="40" t="s">
        <v>770</v>
      </c>
      <c r="D216" s="41" t="s">
        <v>948</v>
      </c>
      <c r="E216" s="41" t="s">
        <v>769</v>
      </c>
      <c r="F216" s="142" t="s">
        <v>636</v>
      </c>
      <c r="G216" s="143"/>
      <c r="H216" s="42" t="s">
        <v>771</v>
      </c>
      <c r="I216" s="44">
        <v>0.89</v>
      </c>
      <c r="J216" s="45">
        <f t="shared" si="3"/>
        <v>1.78</v>
      </c>
      <c r="K216" s="27"/>
    </row>
    <row r="217" spans="1:11" ht="36">
      <c r="A217" s="26"/>
      <c r="B217" s="39">
        <v>2</v>
      </c>
      <c r="C217" s="40" t="s">
        <v>772</v>
      </c>
      <c r="D217" s="41" t="s">
        <v>949</v>
      </c>
      <c r="E217" s="41" t="s">
        <v>766</v>
      </c>
      <c r="F217" s="142" t="s">
        <v>107</v>
      </c>
      <c r="G217" s="143"/>
      <c r="H217" s="42" t="s">
        <v>773</v>
      </c>
      <c r="I217" s="44">
        <v>2.29</v>
      </c>
      <c r="J217" s="45">
        <f t="shared" si="3"/>
        <v>4.58</v>
      </c>
      <c r="K217" s="27"/>
    </row>
    <row r="218" spans="1:11" ht="36">
      <c r="A218" s="26"/>
      <c r="B218" s="39">
        <v>2</v>
      </c>
      <c r="C218" s="40" t="s">
        <v>772</v>
      </c>
      <c r="D218" s="41" t="s">
        <v>950</v>
      </c>
      <c r="E218" s="41" t="s">
        <v>747</v>
      </c>
      <c r="F218" s="142" t="s">
        <v>107</v>
      </c>
      <c r="G218" s="143"/>
      <c r="H218" s="42" t="s">
        <v>773</v>
      </c>
      <c r="I218" s="44">
        <v>2.59</v>
      </c>
      <c r="J218" s="45">
        <f t="shared" si="3"/>
        <v>5.18</v>
      </c>
      <c r="K218" s="27"/>
    </row>
    <row r="219" spans="1:11" ht="36">
      <c r="A219" s="26"/>
      <c r="B219" s="39">
        <v>2</v>
      </c>
      <c r="C219" s="40" t="s">
        <v>772</v>
      </c>
      <c r="D219" s="41" t="s">
        <v>951</v>
      </c>
      <c r="E219" s="41" t="s">
        <v>757</v>
      </c>
      <c r="F219" s="142" t="s">
        <v>626</v>
      </c>
      <c r="G219" s="143"/>
      <c r="H219" s="42" t="s">
        <v>773</v>
      </c>
      <c r="I219" s="44">
        <v>2.89</v>
      </c>
      <c r="J219" s="45">
        <f t="shared" si="3"/>
        <v>5.78</v>
      </c>
      <c r="K219" s="27"/>
    </row>
    <row r="220" spans="1:11" ht="36">
      <c r="A220" s="26"/>
      <c r="B220" s="39">
        <v>2</v>
      </c>
      <c r="C220" s="40" t="s">
        <v>772</v>
      </c>
      <c r="D220" s="41" t="s">
        <v>952</v>
      </c>
      <c r="E220" s="41" t="s">
        <v>768</v>
      </c>
      <c r="F220" s="142" t="s">
        <v>107</v>
      </c>
      <c r="G220" s="143"/>
      <c r="H220" s="42" t="s">
        <v>773</v>
      </c>
      <c r="I220" s="44">
        <v>3.99</v>
      </c>
      <c r="J220" s="45">
        <f t="shared" si="3"/>
        <v>7.98</v>
      </c>
      <c r="K220" s="27"/>
    </row>
    <row r="221" spans="1:11" ht="36">
      <c r="A221" s="26"/>
      <c r="B221" s="39">
        <v>2</v>
      </c>
      <c r="C221" s="40" t="s">
        <v>772</v>
      </c>
      <c r="D221" s="41" t="s">
        <v>953</v>
      </c>
      <c r="E221" s="41" t="s">
        <v>754</v>
      </c>
      <c r="F221" s="142" t="s">
        <v>107</v>
      </c>
      <c r="G221" s="143"/>
      <c r="H221" s="42" t="s">
        <v>773</v>
      </c>
      <c r="I221" s="44">
        <v>4.79</v>
      </c>
      <c r="J221" s="45">
        <f t="shared" si="3"/>
        <v>9.58</v>
      </c>
      <c r="K221" s="27"/>
    </row>
    <row r="222" spans="1:11">
      <c r="A222" s="26"/>
      <c r="B222" s="39">
        <v>2</v>
      </c>
      <c r="C222" s="40" t="s">
        <v>774</v>
      </c>
      <c r="D222" s="41" t="s">
        <v>954</v>
      </c>
      <c r="E222" s="41" t="s">
        <v>744</v>
      </c>
      <c r="F222" s="142"/>
      <c r="G222" s="143"/>
      <c r="H222" s="42" t="s">
        <v>775</v>
      </c>
      <c r="I222" s="44">
        <v>3.99</v>
      </c>
      <c r="J222" s="45">
        <f t="shared" si="3"/>
        <v>7.98</v>
      </c>
      <c r="K222" s="27"/>
    </row>
    <row r="223" spans="1:11">
      <c r="A223" s="26"/>
      <c r="B223" s="39">
        <v>2</v>
      </c>
      <c r="C223" s="40" t="s">
        <v>774</v>
      </c>
      <c r="D223" s="41" t="s">
        <v>955</v>
      </c>
      <c r="E223" s="41" t="s">
        <v>749</v>
      </c>
      <c r="F223" s="142"/>
      <c r="G223" s="143"/>
      <c r="H223" s="42" t="s">
        <v>775</v>
      </c>
      <c r="I223" s="44">
        <v>4.6500000000000004</v>
      </c>
      <c r="J223" s="45">
        <f t="shared" si="3"/>
        <v>9.3000000000000007</v>
      </c>
      <c r="K223" s="27"/>
    </row>
    <row r="224" spans="1:11" ht="36">
      <c r="A224" s="26"/>
      <c r="B224" s="39">
        <v>4</v>
      </c>
      <c r="C224" s="40" t="s">
        <v>776</v>
      </c>
      <c r="D224" s="41" t="s">
        <v>956</v>
      </c>
      <c r="E224" s="41" t="s">
        <v>766</v>
      </c>
      <c r="F224" s="142"/>
      <c r="G224" s="143"/>
      <c r="H224" s="42" t="s">
        <v>777</v>
      </c>
      <c r="I224" s="44">
        <v>2.15</v>
      </c>
      <c r="J224" s="45">
        <f t="shared" si="3"/>
        <v>8.6</v>
      </c>
      <c r="K224" s="27"/>
    </row>
    <row r="225" spans="1:11" ht="36">
      <c r="A225" s="26"/>
      <c r="B225" s="39">
        <v>4</v>
      </c>
      <c r="C225" s="40" t="s">
        <v>778</v>
      </c>
      <c r="D225" s="41" t="s">
        <v>957</v>
      </c>
      <c r="E225" s="41" t="s">
        <v>766</v>
      </c>
      <c r="F225" s="142"/>
      <c r="G225" s="143"/>
      <c r="H225" s="42" t="s">
        <v>779</v>
      </c>
      <c r="I225" s="44">
        <v>2.39</v>
      </c>
      <c r="J225" s="45">
        <f t="shared" si="3"/>
        <v>9.56</v>
      </c>
      <c r="K225" s="27"/>
    </row>
    <row r="226" spans="1:11" ht="24">
      <c r="A226" s="26"/>
      <c r="B226" s="39">
        <v>4</v>
      </c>
      <c r="C226" s="40" t="s">
        <v>780</v>
      </c>
      <c r="D226" s="41" t="s">
        <v>958</v>
      </c>
      <c r="E226" s="41" t="s">
        <v>257</v>
      </c>
      <c r="F226" s="142"/>
      <c r="G226" s="143"/>
      <c r="H226" s="42" t="s">
        <v>781</v>
      </c>
      <c r="I226" s="44">
        <v>1.48</v>
      </c>
      <c r="J226" s="45">
        <f t="shared" si="3"/>
        <v>5.92</v>
      </c>
      <c r="K226" s="27"/>
    </row>
    <row r="227" spans="1:11" ht="24">
      <c r="A227" s="26"/>
      <c r="B227" s="39">
        <v>4</v>
      </c>
      <c r="C227" s="40" t="s">
        <v>780</v>
      </c>
      <c r="D227" s="41" t="s">
        <v>959</v>
      </c>
      <c r="E227" s="41" t="s">
        <v>277</v>
      </c>
      <c r="F227" s="142"/>
      <c r="G227" s="143"/>
      <c r="H227" s="42" t="s">
        <v>781</v>
      </c>
      <c r="I227" s="44">
        <v>1.69</v>
      </c>
      <c r="J227" s="45">
        <f t="shared" si="3"/>
        <v>6.76</v>
      </c>
      <c r="K227" s="27"/>
    </row>
    <row r="228" spans="1:11" ht="24">
      <c r="A228" s="26"/>
      <c r="B228" s="39">
        <v>4</v>
      </c>
      <c r="C228" s="40" t="s">
        <v>782</v>
      </c>
      <c r="D228" s="41" t="s">
        <v>960</v>
      </c>
      <c r="E228" s="41" t="s">
        <v>257</v>
      </c>
      <c r="F228" s="142"/>
      <c r="G228" s="143"/>
      <c r="H228" s="42" t="s">
        <v>783</v>
      </c>
      <c r="I228" s="44">
        <v>1.1299999999999999</v>
      </c>
      <c r="J228" s="45">
        <f t="shared" si="3"/>
        <v>4.5199999999999996</v>
      </c>
      <c r="K228" s="27"/>
    </row>
    <row r="229" spans="1:11" ht="24">
      <c r="A229" s="26"/>
      <c r="B229" s="39">
        <v>4</v>
      </c>
      <c r="C229" s="40" t="s">
        <v>782</v>
      </c>
      <c r="D229" s="41" t="s">
        <v>961</v>
      </c>
      <c r="E229" s="41" t="s">
        <v>277</v>
      </c>
      <c r="F229" s="142"/>
      <c r="G229" s="143"/>
      <c r="H229" s="42" t="s">
        <v>783</v>
      </c>
      <c r="I229" s="44">
        <v>1.29</v>
      </c>
      <c r="J229" s="45">
        <f t="shared" si="3"/>
        <v>5.16</v>
      </c>
      <c r="K229" s="27"/>
    </row>
    <row r="230" spans="1:11">
      <c r="A230" s="26"/>
      <c r="B230" s="39">
        <v>100</v>
      </c>
      <c r="C230" s="40" t="s">
        <v>619</v>
      </c>
      <c r="D230" s="41" t="s">
        <v>619</v>
      </c>
      <c r="E230" s="41" t="s">
        <v>25</v>
      </c>
      <c r="F230" s="142"/>
      <c r="G230" s="143"/>
      <c r="H230" s="42" t="s">
        <v>621</v>
      </c>
      <c r="I230" s="44">
        <v>0.17</v>
      </c>
      <c r="J230" s="45">
        <f t="shared" si="3"/>
        <v>17</v>
      </c>
      <c r="K230" s="27"/>
    </row>
    <row r="231" spans="1:11">
      <c r="A231" s="26"/>
      <c r="B231" s="39">
        <v>100</v>
      </c>
      <c r="C231" s="40" t="s">
        <v>619</v>
      </c>
      <c r="D231" s="41" t="s">
        <v>619</v>
      </c>
      <c r="E231" s="41" t="s">
        <v>26</v>
      </c>
      <c r="F231" s="142"/>
      <c r="G231" s="143"/>
      <c r="H231" s="42" t="s">
        <v>621</v>
      </c>
      <c r="I231" s="44">
        <v>0.17</v>
      </c>
      <c r="J231" s="45">
        <f t="shared" si="3"/>
        <v>17</v>
      </c>
      <c r="K231" s="27"/>
    </row>
    <row r="232" spans="1:11">
      <c r="A232" s="26"/>
      <c r="B232" s="39">
        <v>70</v>
      </c>
      <c r="C232" s="40" t="s">
        <v>619</v>
      </c>
      <c r="D232" s="41" t="s">
        <v>619</v>
      </c>
      <c r="E232" s="41" t="s">
        <v>90</v>
      </c>
      <c r="F232" s="142"/>
      <c r="G232" s="143"/>
      <c r="H232" s="42" t="s">
        <v>621</v>
      </c>
      <c r="I232" s="44">
        <v>0.17</v>
      </c>
      <c r="J232" s="45">
        <f t="shared" si="3"/>
        <v>11.9</v>
      </c>
      <c r="K232" s="27"/>
    </row>
    <row r="233" spans="1:11">
      <c r="A233" s="26"/>
      <c r="B233" s="39">
        <v>20</v>
      </c>
      <c r="C233" s="40" t="s">
        <v>619</v>
      </c>
      <c r="D233" s="41" t="s">
        <v>619</v>
      </c>
      <c r="E233" s="41" t="s">
        <v>27</v>
      </c>
      <c r="F233" s="142"/>
      <c r="G233" s="143"/>
      <c r="H233" s="42" t="s">
        <v>621</v>
      </c>
      <c r="I233" s="44">
        <v>0.17</v>
      </c>
      <c r="J233" s="45">
        <f t="shared" si="3"/>
        <v>3.4000000000000004</v>
      </c>
      <c r="K233" s="27"/>
    </row>
    <row r="234" spans="1:11">
      <c r="A234" s="26"/>
      <c r="B234" s="39">
        <v>5</v>
      </c>
      <c r="C234" s="40" t="s">
        <v>619</v>
      </c>
      <c r="D234" s="41" t="s">
        <v>619</v>
      </c>
      <c r="E234" s="41" t="s">
        <v>29</v>
      </c>
      <c r="F234" s="142"/>
      <c r="G234" s="143"/>
      <c r="H234" s="42" t="s">
        <v>621</v>
      </c>
      <c r="I234" s="44">
        <v>0.17</v>
      </c>
      <c r="J234" s="45">
        <f t="shared" si="3"/>
        <v>0.85000000000000009</v>
      </c>
      <c r="K234" s="27"/>
    </row>
    <row r="235" spans="1:11" ht="36">
      <c r="A235" s="26"/>
      <c r="B235" s="39">
        <v>10</v>
      </c>
      <c r="C235" s="40" t="s">
        <v>784</v>
      </c>
      <c r="D235" s="41" t="s">
        <v>962</v>
      </c>
      <c r="E235" s="41" t="s">
        <v>785</v>
      </c>
      <c r="F235" s="142" t="s">
        <v>206</v>
      </c>
      <c r="G235" s="143"/>
      <c r="H235" s="42" t="s">
        <v>786</v>
      </c>
      <c r="I235" s="44">
        <v>1.1499999999999999</v>
      </c>
      <c r="J235" s="45">
        <f t="shared" si="3"/>
        <v>11.5</v>
      </c>
      <c r="K235" s="27"/>
    </row>
    <row r="236" spans="1:11" ht="36">
      <c r="A236" s="26"/>
      <c r="B236" s="39">
        <v>30</v>
      </c>
      <c r="C236" s="40" t="s">
        <v>784</v>
      </c>
      <c r="D236" s="41" t="s">
        <v>962</v>
      </c>
      <c r="E236" s="41" t="s">
        <v>787</v>
      </c>
      <c r="F236" s="142" t="s">
        <v>206</v>
      </c>
      <c r="G236" s="143"/>
      <c r="H236" s="42" t="s">
        <v>786</v>
      </c>
      <c r="I236" s="44">
        <v>1.1499999999999999</v>
      </c>
      <c r="J236" s="45">
        <f t="shared" si="3"/>
        <v>34.5</v>
      </c>
      <c r="K236" s="27"/>
    </row>
    <row r="237" spans="1:11" ht="36">
      <c r="A237" s="26"/>
      <c r="B237" s="39">
        <v>10</v>
      </c>
      <c r="C237" s="40" t="s">
        <v>784</v>
      </c>
      <c r="D237" s="41" t="s">
        <v>962</v>
      </c>
      <c r="E237" s="41" t="s">
        <v>787</v>
      </c>
      <c r="F237" s="142" t="s">
        <v>788</v>
      </c>
      <c r="G237" s="143"/>
      <c r="H237" s="42" t="s">
        <v>786</v>
      </c>
      <c r="I237" s="44">
        <v>1.1499999999999999</v>
      </c>
      <c r="J237" s="45">
        <f t="shared" si="3"/>
        <v>11.5</v>
      </c>
      <c r="K237" s="27"/>
    </row>
    <row r="238" spans="1:11" ht="36">
      <c r="A238" s="26"/>
      <c r="B238" s="39">
        <v>20</v>
      </c>
      <c r="C238" s="40" t="s">
        <v>784</v>
      </c>
      <c r="D238" s="41" t="s">
        <v>962</v>
      </c>
      <c r="E238" s="41" t="s">
        <v>187</v>
      </c>
      <c r="F238" s="142" t="s">
        <v>206</v>
      </c>
      <c r="G238" s="143"/>
      <c r="H238" s="42" t="s">
        <v>786</v>
      </c>
      <c r="I238" s="44">
        <v>1.1499999999999999</v>
      </c>
      <c r="J238" s="45">
        <f t="shared" si="3"/>
        <v>23</v>
      </c>
      <c r="K238" s="27"/>
    </row>
    <row r="239" spans="1:11" ht="36">
      <c r="A239" s="26"/>
      <c r="B239" s="39">
        <v>10</v>
      </c>
      <c r="C239" s="40" t="s">
        <v>784</v>
      </c>
      <c r="D239" s="41" t="s">
        <v>962</v>
      </c>
      <c r="E239" s="41" t="s">
        <v>187</v>
      </c>
      <c r="F239" s="142" t="s">
        <v>788</v>
      </c>
      <c r="G239" s="143"/>
      <c r="H239" s="42" t="s">
        <v>786</v>
      </c>
      <c r="I239" s="44">
        <v>1.1499999999999999</v>
      </c>
      <c r="J239" s="45">
        <f t="shared" si="3"/>
        <v>11.5</v>
      </c>
      <c r="K239" s="27"/>
    </row>
    <row r="240" spans="1:11" ht="36">
      <c r="A240" s="26"/>
      <c r="B240" s="39">
        <v>10</v>
      </c>
      <c r="C240" s="40" t="s">
        <v>784</v>
      </c>
      <c r="D240" s="41" t="s">
        <v>963</v>
      </c>
      <c r="E240" s="41" t="s">
        <v>197</v>
      </c>
      <c r="F240" s="142" t="s">
        <v>206</v>
      </c>
      <c r="G240" s="143"/>
      <c r="H240" s="42" t="s">
        <v>786</v>
      </c>
      <c r="I240" s="44">
        <v>1.25</v>
      </c>
      <c r="J240" s="45">
        <f t="shared" si="3"/>
        <v>12.5</v>
      </c>
      <c r="K240" s="27"/>
    </row>
    <row r="241" spans="1:11" ht="36">
      <c r="A241" s="26"/>
      <c r="B241" s="39">
        <v>30</v>
      </c>
      <c r="C241" s="40" t="s">
        <v>784</v>
      </c>
      <c r="D241" s="41" t="s">
        <v>963</v>
      </c>
      <c r="E241" s="41" t="s">
        <v>198</v>
      </c>
      <c r="F241" s="142" t="s">
        <v>206</v>
      </c>
      <c r="G241" s="143"/>
      <c r="H241" s="42" t="s">
        <v>786</v>
      </c>
      <c r="I241" s="44">
        <v>1.25</v>
      </c>
      <c r="J241" s="45">
        <f t="shared" si="3"/>
        <v>37.5</v>
      </c>
      <c r="K241" s="27"/>
    </row>
    <row r="242" spans="1:11" ht="36">
      <c r="A242" s="26"/>
      <c r="B242" s="39">
        <v>30</v>
      </c>
      <c r="C242" s="40" t="s">
        <v>784</v>
      </c>
      <c r="D242" s="41" t="s">
        <v>963</v>
      </c>
      <c r="E242" s="41" t="s">
        <v>198</v>
      </c>
      <c r="F242" s="142" t="s">
        <v>788</v>
      </c>
      <c r="G242" s="143"/>
      <c r="H242" s="42" t="s">
        <v>786</v>
      </c>
      <c r="I242" s="44">
        <v>1.25</v>
      </c>
      <c r="J242" s="45">
        <f t="shared" si="3"/>
        <v>37.5</v>
      </c>
      <c r="K242" s="27"/>
    </row>
    <row r="243" spans="1:11" ht="36">
      <c r="A243" s="26"/>
      <c r="B243" s="39">
        <v>20</v>
      </c>
      <c r="C243" s="40" t="s">
        <v>784</v>
      </c>
      <c r="D243" s="41" t="s">
        <v>963</v>
      </c>
      <c r="E243" s="41" t="s">
        <v>199</v>
      </c>
      <c r="F243" s="142" t="s">
        <v>206</v>
      </c>
      <c r="G243" s="143"/>
      <c r="H243" s="42" t="s">
        <v>786</v>
      </c>
      <c r="I243" s="44">
        <v>1.25</v>
      </c>
      <c r="J243" s="45">
        <f t="shared" si="3"/>
        <v>25</v>
      </c>
      <c r="K243" s="27"/>
    </row>
    <row r="244" spans="1:11" ht="36">
      <c r="A244" s="26"/>
      <c r="B244" s="39">
        <v>10</v>
      </c>
      <c r="C244" s="40" t="s">
        <v>784</v>
      </c>
      <c r="D244" s="41" t="s">
        <v>964</v>
      </c>
      <c r="E244" s="41" t="s">
        <v>200</v>
      </c>
      <c r="F244" s="142" t="s">
        <v>206</v>
      </c>
      <c r="G244" s="143"/>
      <c r="H244" s="42" t="s">
        <v>786</v>
      </c>
      <c r="I244" s="44">
        <v>1.45</v>
      </c>
      <c r="J244" s="45">
        <f t="shared" si="3"/>
        <v>14.5</v>
      </c>
      <c r="K244" s="27"/>
    </row>
    <row r="245" spans="1:11" ht="36">
      <c r="A245" s="26"/>
      <c r="B245" s="39">
        <v>30</v>
      </c>
      <c r="C245" s="40" t="s">
        <v>784</v>
      </c>
      <c r="D245" s="41" t="s">
        <v>964</v>
      </c>
      <c r="E245" s="41" t="s">
        <v>201</v>
      </c>
      <c r="F245" s="142" t="s">
        <v>206</v>
      </c>
      <c r="G245" s="143"/>
      <c r="H245" s="42" t="s">
        <v>786</v>
      </c>
      <c r="I245" s="44">
        <v>1.45</v>
      </c>
      <c r="J245" s="45">
        <f t="shared" si="3"/>
        <v>43.5</v>
      </c>
      <c r="K245" s="27"/>
    </row>
    <row r="246" spans="1:11" ht="36">
      <c r="A246" s="26"/>
      <c r="B246" s="39">
        <v>10</v>
      </c>
      <c r="C246" s="40" t="s">
        <v>784</v>
      </c>
      <c r="D246" s="41" t="s">
        <v>964</v>
      </c>
      <c r="E246" s="41" t="s">
        <v>201</v>
      </c>
      <c r="F246" s="142" t="s">
        <v>788</v>
      </c>
      <c r="G246" s="143"/>
      <c r="H246" s="42" t="s">
        <v>786</v>
      </c>
      <c r="I246" s="44">
        <v>1.45</v>
      </c>
      <c r="J246" s="45">
        <f t="shared" si="3"/>
        <v>14.5</v>
      </c>
      <c r="K246" s="27"/>
    </row>
    <row r="247" spans="1:11" ht="36">
      <c r="A247" s="26"/>
      <c r="B247" s="39">
        <v>5</v>
      </c>
      <c r="C247" s="40" t="s">
        <v>784</v>
      </c>
      <c r="D247" s="41" t="s">
        <v>965</v>
      </c>
      <c r="E247" s="41" t="s">
        <v>789</v>
      </c>
      <c r="F247" s="142" t="s">
        <v>206</v>
      </c>
      <c r="G247" s="143"/>
      <c r="H247" s="42" t="s">
        <v>786</v>
      </c>
      <c r="I247" s="44">
        <v>1.65</v>
      </c>
      <c r="J247" s="45">
        <f t="shared" si="3"/>
        <v>8.25</v>
      </c>
      <c r="K247" s="27"/>
    </row>
    <row r="248" spans="1:11" ht="36">
      <c r="A248" s="26"/>
      <c r="B248" s="39">
        <v>20</v>
      </c>
      <c r="C248" s="40" t="s">
        <v>784</v>
      </c>
      <c r="D248" s="41" t="s">
        <v>964</v>
      </c>
      <c r="E248" s="41" t="s">
        <v>202</v>
      </c>
      <c r="F248" s="142" t="s">
        <v>206</v>
      </c>
      <c r="G248" s="143"/>
      <c r="H248" s="42" t="s">
        <v>786</v>
      </c>
      <c r="I248" s="44">
        <v>1.45</v>
      </c>
      <c r="J248" s="45">
        <f t="shared" si="3"/>
        <v>29</v>
      </c>
      <c r="K248" s="27"/>
    </row>
    <row r="249" spans="1:11" ht="36">
      <c r="A249" s="26"/>
      <c r="B249" s="39">
        <v>5</v>
      </c>
      <c r="C249" s="40" t="s">
        <v>784</v>
      </c>
      <c r="D249" s="41" t="s">
        <v>965</v>
      </c>
      <c r="E249" s="41" t="s">
        <v>790</v>
      </c>
      <c r="F249" s="142" t="s">
        <v>206</v>
      </c>
      <c r="G249" s="143"/>
      <c r="H249" s="42" t="s">
        <v>786</v>
      </c>
      <c r="I249" s="44">
        <v>1.65</v>
      </c>
      <c r="J249" s="45">
        <f t="shared" si="3"/>
        <v>8.25</v>
      </c>
      <c r="K249" s="27"/>
    </row>
    <row r="250" spans="1:11" ht="36">
      <c r="A250" s="26"/>
      <c r="B250" s="39">
        <v>20</v>
      </c>
      <c r="C250" s="40" t="s">
        <v>784</v>
      </c>
      <c r="D250" s="41" t="s">
        <v>962</v>
      </c>
      <c r="E250" s="41" t="s">
        <v>791</v>
      </c>
      <c r="F250" s="142" t="s">
        <v>206</v>
      </c>
      <c r="G250" s="143"/>
      <c r="H250" s="42" t="s">
        <v>786</v>
      </c>
      <c r="I250" s="44">
        <v>1.1499999999999999</v>
      </c>
      <c r="J250" s="45">
        <f t="shared" si="3"/>
        <v>23</v>
      </c>
      <c r="K250" s="27"/>
    </row>
    <row r="251" spans="1:11" ht="36">
      <c r="A251" s="26"/>
      <c r="B251" s="39">
        <v>20</v>
      </c>
      <c r="C251" s="40" t="s">
        <v>784</v>
      </c>
      <c r="D251" s="41" t="s">
        <v>963</v>
      </c>
      <c r="E251" s="41" t="s">
        <v>792</v>
      </c>
      <c r="F251" s="142" t="s">
        <v>206</v>
      </c>
      <c r="G251" s="143"/>
      <c r="H251" s="42" t="s">
        <v>786</v>
      </c>
      <c r="I251" s="44">
        <v>1.25</v>
      </c>
      <c r="J251" s="45">
        <f t="shared" si="3"/>
        <v>25</v>
      </c>
      <c r="K251" s="27"/>
    </row>
    <row r="252" spans="1:11" ht="36">
      <c r="A252" s="26"/>
      <c r="B252" s="39">
        <v>20</v>
      </c>
      <c r="C252" s="40" t="s">
        <v>784</v>
      </c>
      <c r="D252" s="41" t="s">
        <v>964</v>
      </c>
      <c r="E252" s="41" t="s">
        <v>793</v>
      </c>
      <c r="F252" s="142" t="s">
        <v>206</v>
      </c>
      <c r="G252" s="143"/>
      <c r="H252" s="42" t="s">
        <v>786</v>
      </c>
      <c r="I252" s="44">
        <v>1.45</v>
      </c>
      <c r="J252" s="45">
        <f t="shared" si="3"/>
        <v>29</v>
      </c>
      <c r="K252" s="27"/>
    </row>
    <row r="253" spans="1:11" ht="24">
      <c r="A253" s="26"/>
      <c r="B253" s="39">
        <v>20</v>
      </c>
      <c r="C253" s="40" t="s">
        <v>548</v>
      </c>
      <c r="D253" s="41" t="s">
        <v>548</v>
      </c>
      <c r="E253" s="41" t="s">
        <v>25</v>
      </c>
      <c r="F253" s="142" t="s">
        <v>107</v>
      </c>
      <c r="G253" s="143"/>
      <c r="H253" s="42" t="s">
        <v>550</v>
      </c>
      <c r="I253" s="44">
        <v>1.71</v>
      </c>
      <c r="J253" s="45">
        <f t="shared" si="3"/>
        <v>34.200000000000003</v>
      </c>
      <c r="K253" s="27"/>
    </row>
    <row r="254" spans="1:11" ht="24">
      <c r="A254" s="26"/>
      <c r="B254" s="39">
        <v>10</v>
      </c>
      <c r="C254" s="40" t="s">
        <v>548</v>
      </c>
      <c r="D254" s="41" t="s">
        <v>548</v>
      </c>
      <c r="E254" s="41" t="s">
        <v>26</v>
      </c>
      <c r="F254" s="142" t="s">
        <v>107</v>
      </c>
      <c r="G254" s="143"/>
      <c r="H254" s="42" t="s">
        <v>550</v>
      </c>
      <c r="I254" s="44">
        <v>1.71</v>
      </c>
      <c r="J254" s="45">
        <f t="shared" si="3"/>
        <v>17.100000000000001</v>
      </c>
      <c r="K254" s="27"/>
    </row>
    <row r="255" spans="1:11" ht="24">
      <c r="A255" s="26"/>
      <c r="B255" s="39">
        <v>20</v>
      </c>
      <c r="C255" s="40" t="s">
        <v>794</v>
      </c>
      <c r="D255" s="41" t="s">
        <v>794</v>
      </c>
      <c r="E255" s="41" t="s">
        <v>23</v>
      </c>
      <c r="F255" s="142" t="s">
        <v>107</v>
      </c>
      <c r="G255" s="143"/>
      <c r="H255" s="42" t="s">
        <v>795</v>
      </c>
      <c r="I255" s="44">
        <v>0.59</v>
      </c>
      <c r="J255" s="45">
        <f t="shared" si="3"/>
        <v>11.799999999999999</v>
      </c>
      <c r="K255" s="27"/>
    </row>
    <row r="256" spans="1:11" ht="24">
      <c r="A256" s="26"/>
      <c r="B256" s="39">
        <v>40</v>
      </c>
      <c r="C256" s="40" t="s">
        <v>794</v>
      </c>
      <c r="D256" s="41" t="s">
        <v>794</v>
      </c>
      <c r="E256" s="41" t="s">
        <v>25</v>
      </c>
      <c r="F256" s="142" t="s">
        <v>107</v>
      </c>
      <c r="G256" s="143"/>
      <c r="H256" s="42" t="s">
        <v>795</v>
      </c>
      <c r="I256" s="44">
        <v>0.59</v>
      </c>
      <c r="J256" s="45">
        <f t="shared" si="3"/>
        <v>23.599999999999998</v>
      </c>
      <c r="K256" s="27"/>
    </row>
    <row r="257" spans="1:11" ht="24">
      <c r="A257" s="26"/>
      <c r="B257" s="39">
        <v>20</v>
      </c>
      <c r="C257" s="40" t="s">
        <v>794</v>
      </c>
      <c r="D257" s="41" t="s">
        <v>794</v>
      </c>
      <c r="E257" s="41" t="s">
        <v>26</v>
      </c>
      <c r="F257" s="142" t="s">
        <v>107</v>
      </c>
      <c r="G257" s="143"/>
      <c r="H257" s="42" t="s">
        <v>795</v>
      </c>
      <c r="I257" s="44">
        <v>0.59</v>
      </c>
      <c r="J257" s="45">
        <f t="shared" si="3"/>
        <v>11.799999999999999</v>
      </c>
      <c r="K257" s="27"/>
    </row>
    <row r="258" spans="1:11" ht="24">
      <c r="A258" s="26"/>
      <c r="B258" s="39">
        <v>10</v>
      </c>
      <c r="C258" s="40" t="s">
        <v>796</v>
      </c>
      <c r="D258" s="41" t="s">
        <v>966</v>
      </c>
      <c r="E258" s="41" t="s">
        <v>197</v>
      </c>
      <c r="F258" s="142" t="s">
        <v>107</v>
      </c>
      <c r="G258" s="143"/>
      <c r="H258" s="42" t="s">
        <v>797</v>
      </c>
      <c r="I258" s="44">
        <v>0.94</v>
      </c>
      <c r="J258" s="45">
        <f t="shared" si="3"/>
        <v>9.3999999999999986</v>
      </c>
      <c r="K258" s="27"/>
    </row>
    <row r="259" spans="1:11" ht="24">
      <c r="A259" s="26"/>
      <c r="B259" s="39">
        <v>20</v>
      </c>
      <c r="C259" s="40" t="s">
        <v>796</v>
      </c>
      <c r="D259" s="41" t="s">
        <v>966</v>
      </c>
      <c r="E259" s="41" t="s">
        <v>198</v>
      </c>
      <c r="F259" s="142" t="s">
        <v>107</v>
      </c>
      <c r="G259" s="143"/>
      <c r="H259" s="42" t="s">
        <v>797</v>
      </c>
      <c r="I259" s="44">
        <v>0.94</v>
      </c>
      <c r="J259" s="45">
        <f t="shared" si="3"/>
        <v>18.799999999999997</v>
      </c>
      <c r="K259" s="27"/>
    </row>
    <row r="260" spans="1:11" ht="24">
      <c r="A260" s="26"/>
      <c r="B260" s="39">
        <v>10</v>
      </c>
      <c r="C260" s="40" t="s">
        <v>796</v>
      </c>
      <c r="D260" s="41" t="s">
        <v>966</v>
      </c>
      <c r="E260" s="41" t="s">
        <v>199</v>
      </c>
      <c r="F260" s="142" t="s">
        <v>107</v>
      </c>
      <c r="G260" s="143"/>
      <c r="H260" s="42" t="s">
        <v>797</v>
      </c>
      <c r="I260" s="44">
        <v>0.94</v>
      </c>
      <c r="J260" s="45">
        <f t="shared" si="3"/>
        <v>9.3999999999999986</v>
      </c>
      <c r="K260" s="27"/>
    </row>
    <row r="261" spans="1:11" ht="24">
      <c r="A261" s="26"/>
      <c r="B261" s="39">
        <v>10</v>
      </c>
      <c r="C261" s="40" t="s">
        <v>798</v>
      </c>
      <c r="D261" s="41" t="s">
        <v>798</v>
      </c>
      <c r="E261" s="41" t="s">
        <v>23</v>
      </c>
      <c r="F261" s="142" t="s">
        <v>237</v>
      </c>
      <c r="G261" s="143"/>
      <c r="H261" s="42" t="s">
        <v>799</v>
      </c>
      <c r="I261" s="44">
        <v>0.59</v>
      </c>
      <c r="J261" s="45">
        <f t="shared" si="3"/>
        <v>5.8999999999999995</v>
      </c>
      <c r="K261" s="27"/>
    </row>
    <row r="262" spans="1:11" ht="24">
      <c r="A262" s="26"/>
      <c r="B262" s="39">
        <v>10</v>
      </c>
      <c r="C262" s="40" t="s">
        <v>798</v>
      </c>
      <c r="D262" s="41" t="s">
        <v>798</v>
      </c>
      <c r="E262" s="41" t="s">
        <v>23</v>
      </c>
      <c r="F262" s="142" t="s">
        <v>236</v>
      </c>
      <c r="G262" s="143"/>
      <c r="H262" s="42" t="s">
        <v>799</v>
      </c>
      <c r="I262" s="44">
        <v>0.59</v>
      </c>
      <c r="J262" s="45">
        <f t="shared" si="3"/>
        <v>5.8999999999999995</v>
      </c>
      <c r="K262" s="27"/>
    </row>
    <row r="263" spans="1:11" ht="24">
      <c r="A263" s="26"/>
      <c r="B263" s="39">
        <v>10</v>
      </c>
      <c r="C263" s="40" t="s">
        <v>798</v>
      </c>
      <c r="D263" s="41" t="s">
        <v>798</v>
      </c>
      <c r="E263" s="41" t="s">
        <v>25</v>
      </c>
      <c r="F263" s="142" t="s">
        <v>237</v>
      </c>
      <c r="G263" s="143"/>
      <c r="H263" s="42" t="s">
        <v>799</v>
      </c>
      <c r="I263" s="44">
        <v>0.59</v>
      </c>
      <c r="J263" s="45">
        <f t="shared" si="3"/>
        <v>5.8999999999999995</v>
      </c>
      <c r="K263" s="27"/>
    </row>
    <row r="264" spans="1:11" ht="24">
      <c r="A264" s="26"/>
      <c r="B264" s="39">
        <v>10</v>
      </c>
      <c r="C264" s="40" t="s">
        <v>798</v>
      </c>
      <c r="D264" s="41" t="s">
        <v>798</v>
      </c>
      <c r="E264" s="41" t="s">
        <v>25</v>
      </c>
      <c r="F264" s="142" t="s">
        <v>236</v>
      </c>
      <c r="G264" s="143"/>
      <c r="H264" s="42" t="s">
        <v>799</v>
      </c>
      <c r="I264" s="44">
        <v>0.59</v>
      </c>
      <c r="J264" s="45">
        <f t="shared" si="3"/>
        <v>5.8999999999999995</v>
      </c>
      <c r="K264" s="27"/>
    </row>
    <row r="265" spans="1:11" ht="24">
      <c r="A265" s="26"/>
      <c r="B265" s="39">
        <v>10</v>
      </c>
      <c r="C265" s="40" t="s">
        <v>798</v>
      </c>
      <c r="D265" s="41" t="s">
        <v>798</v>
      </c>
      <c r="E265" s="41" t="s">
        <v>26</v>
      </c>
      <c r="F265" s="142" t="s">
        <v>237</v>
      </c>
      <c r="G265" s="143"/>
      <c r="H265" s="42" t="s">
        <v>799</v>
      </c>
      <c r="I265" s="44">
        <v>0.59</v>
      </c>
      <c r="J265" s="45">
        <f t="shared" si="3"/>
        <v>5.8999999999999995</v>
      </c>
      <c r="K265" s="27"/>
    </row>
    <row r="266" spans="1:11" ht="24">
      <c r="A266" s="26"/>
      <c r="B266" s="39">
        <v>10</v>
      </c>
      <c r="C266" s="40" t="s">
        <v>798</v>
      </c>
      <c r="D266" s="41" t="s">
        <v>798</v>
      </c>
      <c r="E266" s="41" t="s">
        <v>26</v>
      </c>
      <c r="F266" s="142" t="s">
        <v>236</v>
      </c>
      <c r="G266" s="143"/>
      <c r="H266" s="42" t="s">
        <v>799</v>
      </c>
      <c r="I266" s="44">
        <v>0.59</v>
      </c>
      <c r="J266" s="45">
        <f t="shared" si="3"/>
        <v>5.8999999999999995</v>
      </c>
      <c r="K266" s="27"/>
    </row>
    <row r="267" spans="1:11">
      <c r="A267" s="26"/>
      <c r="B267" s="39">
        <v>4</v>
      </c>
      <c r="C267" s="40" t="s">
        <v>800</v>
      </c>
      <c r="D267" s="41" t="s">
        <v>800</v>
      </c>
      <c r="E267" s="41" t="s">
        <v>25</v>
      </c>
      <c r="F267" s="142" t="s">
        <v>237</v>
      </c>
      <c r="G267" s="143"/>
      <c r="H267" s="42" t="s">
        <v>801</v>
      </c>
      <c r="I267" s="44">
        <v>0.59</v>
      </c>
      <c r="J267" s="45">
        <f t="shared" si="3"/>
        <v>2.36</v>
      </c>
      <c r="K267" s="27"/>
    </row>
    <row r="268" spans="1:11">
      <c r="A268" s="26"/>
      <c r="B268" s="39">
        <v>2</v>
      </c>
      <c r="C268" s="40" t="s">
        <v>800</v>
      </c>
      <c r="D268" s="41" t="s">
        <v>800</v>
      </c>
      <c r="E268" s="41" t="s">
        <v>25</v>
      </c>
      <c r="F268" s="142" t="s">
        <v>636</v>
      </c>
      <c r="G268" s="143"/>
      <c r="H268" s="42" t="s">
        <v>801</v>
      </c>
      <c r="I268" s="44">
        <v>0.59</v>
      </c>
      <c r="J268" s="45">
        <f t="shared" si="3"/>
        <v>1.18</v>
      </c>
      <c r="K268" s="27"/>
    </row>
    <row r="269" spans="1:11">
      <c r="A269" s="26"/>
      <c r="B269" s="39">
        <v>4</v>
      </c>
      <c r="C269" s="40" t="s">
        <v>800</v>
      </c>
      <c r="D269" s="41" t="s">
        <v>800</v>
      </c>
      <c r="E269" s="41" t="s">
        <v>26</v>
      </c>
      <c r="F269" s="142" t="s">
        <v>237</v>
      </c>
      <c r="G269" s="143"/>
      <c r="H269" s="42" t="s">
        <v>801</v>
      </c>
      <c r="I269" s="44">
        <v>0.59</v>
      </c>
      <c r="J269" s="45">
        <f t="shared" si="3"/>
        <v>2.36</v>
      </c>
      <c r="K269" s="27"/>
    </row>
    <row r="270" spans="1:11">
      <c r="A270" s="26"/>
      <c r="B270" s="39">
        <v>2</v>
      </c>
      <c r="C270" s="40" t="s">
        <v>800</v>
      </c>
      <c r="D270" s="41" t="s">
        <v>800</v>
      </c>
      <c r="E270" s="41" t="s">
        <v>26</v>
      </c>
      <c r="F270" s="142" t="s">
        <v>636</v>
      </c>
      <c r="G270" s="143"/>
      <c r="H270" s="42" t="s">
        <v>801</v>
      </c>
      <c r="I270" s="44">
        <v>0.59</v>
      </c>
      <c r="J270" s="45">
        <f t="shared" si="3"/>
        <v>1.18</v>
      </c>
      <c r="K270" s="27"/>
    </row>
    <row r="271" spans="1:11">
      <c r="A271" s="26"/>
      <c r="B271" s="39">
        <v>4</v>
      </c>
      <c r="C271" s="40" t="s">
        <v>800</v>
      </c>
      <c r="D271" s="41" t="s">
        <v>800</v>
      </c>
      <c r="E271" s="41" t="s">
        <v>27</v>
      </c>
      <c r="F271" s="142" t="s">
        <v>237</v>
      </c>
      <c r="G271" s="143"/>
      <c r="H271" s="42" t="s">
        <v>801</v>
      </c>
      <c r="I271" s="44">
        <v>0.59</v>
      </c>
      <c r="J271" s="45">
        <f t="shared" si="3"/>
        <v>2.36</v>
      </c>
      <c r="K271" s="27"/>
    </row>
    <row r="272" spans="1:11" ht="24">
      <c r="A272" s="26"/>
      <c r="B272" s="39">
        <v>12</v>
      </c>
      <c r="C272" s="40" t="s">
        <v>616</v>
      </c>
      <c r="D272" s="41" t="s">
        <v>616</v>
      </c>
      <c r="E272" s="41" t="s">
        <v>25</v>
      </c>
      <c r="F272" s="142" t="s">
        <v>237</v>
      </c>
      <c r="G272" s="143"/>
      <c r="H272" s="42" t="s">
        <v>618</v>
      </c>
      <c r="I272" s="44">
        <v>0.59</v>
      </c>
      <c r="J272" s="45">
        <f t="shared" si="3"/>
        <v>7.08</v>
      </c>
      <c r="K272" s="27"/>
    </row>
    <row r="273" spans="1:12" ht="24">
      <c r="A273" s="26"/>
      <c r="B273" s="39">
        <v>4</v>
      </c>
      <c r="C273" s="40" t="s">
        <v>616</v>
      </c>
      <c r="D273" s="41" t="s">
        <v>616</v>
      </c>
      <c r="E273" s="41" t="s">
        <v>25</v>
      </c>
      <c r="F273" s="142" t="s">
        <v>636</v>
      </c>
      <c r="G273" s="143"/>
      <c r="H273" s="42" t="s">
        <v>618</v>
      </c>
      <c r="I273" s="44">
        <v>0.59</v>
      </c>
      <c r="J273" s="45">
        <f t="shared" si="3"/>
        <v>2.36</v>
      </c>
      <c r="K273" s="27"/>
    </row>
    <row r="274" spans="1:12" ht="24">
      <c r="A274" s="26"/>
      <c r="B274" s="39">
        <v>4</v>
      </c>
      <c r="C274" s="40" t="s">
        <v>616</v>
      </c>
      <c r="D274" s="41" t="s">
        <v>616</v>
      </c>
      <c r="E274" s="41" t="s">
        <v>25</v>
      </c>
      <c r="F274" s="142" t="s">
        <v>235</v>
      </c>
      <c r="G274" s="143"/>
      <c r="H274" s="42" t="s">
        <v>618</v>
      </c>
      <c r="I274" s="44">
        <v>0.59</v>
      </c>
      <c r="J274" s="45">
        <f t="shared" si="3"/>
        <v>2.36</v>
      </c>
      <c r="K274" s="27"/>
    </row>
    <row r="275" spans="1:12" ht="24">
      <c r="A275" s="26"/>
      <c r="B275" s="39">
        <v>4</v>
      </c>
      <c r="C275" s="40" t="s">
        <v>616</v>
      </c>
      <c r="D275" s="41" t="s">
        <v>616</v>
      </c>
      <c r="E275" s="41" t="s">
        <v>25</v>
      </c>
      <c r="F275" s="142" t="s">
        <v>236</v>
      </c>
      <c r="G275" s="143"/>
      <c r="H275" s="42" t="s">
        <v>618</v>
      </c>
      <c r="I275" s="44">
        <v>0.59</v>
      </c>
      <c r="J275" s="45">
        <f t="shared" si="3"/>
        <v>2.36</v>
      </c>
      <c r="K275" s="27"/>
    </row>
    <row r="276" spans="1:12" ht="24">
      <c r="A276" s="26"/>
      <c r="B276" s="39">
        <v>4</v>
      </c>
      <c r="C276" s="40" t="s">
        <v>616</v>
      </c>
      <c r="D276" s="41" t="s">
        <v>616</v>
      </c>
      <c r="E276" s="41" t="s">
        <v>25</v>
      </c>
      <c r="F276" s="142" t="s">
        <v>447</v>
      </c>
      <c r="G276" s="143"/>
      <c r="H276" s="42" t="s">
        <v>618</v>
      </c>
      <c r="I276" s="44">
        <v>0.59</v>
      </c>
      <c r="J276" s="45">
        <f t="shared" si="3"/>
        <v>2.36</v>
      </c>
      <c r="K276" s="27"/>
    </row>
    <row r="277" spans="1:12" ht="24">
      <c r="A277" s="26"/>
      <c r="B277" s="39">
        <v>4</v>
      </c>
      <c r="C277" s="40" t="s">
        <v>616</v>
      </c>
      <c r="D277" s="41" t="s">
        <v>616</v>
      </c>
      <c r="E277" s="41" t="s">
        <v>25</v>
      </c>
      <c r="F277" s="142" t="s">
        <v>682</v>
      </c>
      <c r="G277" s="143"/>
      <c r="H277" s="42" t="s">
        <v>618</v>
      </c>
      <c r="I277" s="44">
        <v>0.59</v>
      </c>
      <c r="J277" s="45">
        <f t="shared" si="3"/>
        <v>2.36</v>
      </c>
      <c r="K277" s="27"/>
    </row>
    <row r="278" spans="1:12" ht="24">
      <c r="A278" s="26"/>
      <c r="B278" s="39">
        <v>4</v>
      </c>
      <c r="C278" s="40" t="s">
        <v>616</v>
      </c>
      <c r="D278" s="41" t="s">
        <v>616</v>
      </c>
      <c r="E278" s="41" t="s">
        <v>25</v>
      </c>
      <c r="F278" s="142" t="s">
        <v>684</v>
      </c>
      <c r="G278" s="143"/>
      <c r="H278" s="42" t="s">
        <v>618</v>
      </c>
      <c r="I278" s="44">
        <v>0.59</v>
      </c>
      <c r="J278" s="45">
        <f t="shared" ref="J278:J341" si="4">I278*B278</f>
        <v>2.36</v>
      </c>
      <c r="K278" s="27"/>
    </row>
    <row r="279" spans="1:12" ht="24">
      <c r="A279" s="26"/>
      <c r="B279" s="39">
        <v>12</v>
      </c>
      <c r="C279" s="40" t="s">
        <v>616</v>
      </c>
      <c r="D279" s="41" t="s">
        <v>616</v>
      </c>
      <c r="E279" s="41" t="s">
        <v>26</v>
      </c>
      <c r="F279" s="142" t="s">
        <v>237</v>
      </c>
      <c r="G279" s="143"/>
      <c r="H279" s="42" t="s">
        <v>618</v>
      </c>
      <c r="I279" s="44">
        <v>0.59</v>
      </c>
      <c r="J279" s="45">
        <f t="shared" si="4"/>
        <v>7.08</v>
      </c>
      <c r="K279" s="27"/>
    </row>
    <row r="280" spans="1:12" ht="24">
      <c r="A280" s="26"/>
      <c r="B280" s="39">
        <v>4</v>
      </c>
      <c r="C280" s="40" t="s">
        <v>616</v>
      </c>
      <c r="D280" s="41" t="s">
        <v>616</v>
      </c>
      <c r="E280" s="41" t="s">
        <v>26</v>
      </c>
      <c r="F280" s="142" t="s">
        <v>636</v>
      </c>
      <c r="G280" s="143"/>
      <c r="H280" s="42" t="s">
        <v>618</v>
      </c>
      <c r="I280" s="44">
        <v>0.59</v>
      </c>
      <c r="J280" s="45">
        <f t="shared" si="4"/>
        <v>2.36</v>
      </c>
      <c r="K280" s="27"/>
    </row>
    <row r="281" spans="1:12" ht="24">
      <c r="A281" s="26"/>
      <c r="B281" s="39">
        <v>4</v>
      </c>
      <c r="C281" s="40" t="s">
        <v>616</v>
      </c>
      <c r="D281" s="41" t="s">
        <v>616</v>
      </c>
      <c r="E281" s="41" t="s">
        <v>26</v>
      </c>
      <c r="F281" s="142" t="s">
        <v>235</v>
      </c>
      <c r="G281" s="143"/>
      <c r="H281" s="42" t="s">
        <v>618</v>
      </c>
      <c r="I281" s="44">
        <v>0.59</v>
      </c>
      <c r="J281" s="45">
        <f t="shared" si="4"/>
        <v>2.36</v>
      </c>
      <c r="K281" s="27"/>
    </row>
    <row r="282" spans="1:12" ht="24">
      <c r="A282" s="26"/>
      <c r="B282" s="39">
        <v>4</v>
      </c>
      <c r="C282" s="40" t="s">
        <v>616</v>
      </c>
      <c r="D282" s="41" t="s">
        <v>616</v>
      </c>
      <c r="E282" s="41" t="s">
        <v>26</v>
      </c>
      <c r="F282" s="142" t="s">
        <v>236</v>
      </c>
      <c r="G282" s="143"/>
      <c r="H282" s="42" t="s">
        <v>618</v>
      </c>
      <c r="I282" s="44">
        <v>0.59</v>
      </c>
      <c r="J282" s="45">
        <f t="shared" si="4"/>
        <v>2.36</v>
      </c>
      <c r="K282" s="27"/>
    </row>
    <row r="283" spans="1:12" ht="24">
      <c r="A283" s="26"/>
      <c r="B283" s="39">
        <v>4</v>
      </c>
      <c r="C283" s="40" t="s">
        <v>616</v>
      </c>
      <c r="D283" s="41" t="s">
        <v>616</v>
      </c>
      <c r="E283" s="41" t="s">
        <v>26</v>
      </c>
      <c r="F283" s="142" t="s">
        <v>447</v>
      </c>
      <c r="G283" s="143"/>
      <c r="H283" s="42" t="s">
        <v>618</v>
      </c>
      <c r="I283" s="44">
        <v>0.59</v>
      </c>
      <c r="J283" s="45">
        <f t="shared" si="4"/>
        <v>2.36</v>
      </c>
      <c r="K283" s="27"/>
    </row>
    <row r="284" spans="1:12" ht="24">
      <c r="A284" s="26"/>
      <c r="B284" s="39">
        <v>4</v>
      </c>
      <c r="C284" s="40" t="s">
        <v>616</v>
      </c>
      <c r="D284" s="41" t="s">
        <v>616</v>
      </c>
      <c r="E284" s="41" t="s">
        <v>26</v>
      </c>
      <c r="F284" s="142" t="s">
        <v>682</v>
      </c>
      <c r="G284" s="143"/>
      <c r="H284" s="42" t="s">
        <v>618</v>
      </c>
      <c r="I284" s="44">
        <v>0.59</v>
      </c>
      <c r="J284" s="45">
        <f t="shared" si="4"/>
        <v>2.36</v>
      </c>
      <c r="K284" s="27"/>
    </row>
    <row r="285" spans="1:12" ht="24">
      <c r="A285" s="26"/>
      <c r="B285" s="39">
        <v>4</v>
      </c>
      <c r="C285" s="40" t="s">
        <v>616</v>
      </c>
      <c r="D285" s="41" t="s">
        <v>616</v>
      </c>
      <c r="E285" s="41" t="s">
        <v>26</v>
      </c>
      <c r="F285" s="142" t="s">
        <v>684</v>
      </c>
      <c r="G285" s="143"/>
      <c r="H285" s="42" t="s">
        <v>618</v>
      </c>
      <c r="I285" s="44">
        <v>0.59</v>
      </c>
      <c r="J285" s="45">
        <f t="shared" si="4"/>
        <v>2.36</v>
      </c>
      <c r="K285" s="27"/>
    </row>
    <row r="286" spans="1:12" ht="24">
      <c r="A286" s="26"/>
      <c r="B286" s="39">
        <v>2</v>
      </c>
      <c r="C286" s="40" t="s">
        <v>802</v>
      </c>
      <c r="D286" s="41" t="s">
        <v>802</v>
      </c>
      <c r="E286" s="41" t="s">
        <v>27</v>
      </c>
      <c r="F286" s="142"/>
      <c r="G286" s="143"/>
      <c r="H286" s="42" t="s">
        <v>803</v>
      </c>
      <c r="I286" s="44">
        <v>1.59</v>
      </c>
      <c r="J286" s="45">
        <f t="shared" si="4"/>
        <v>3.18</v>
      </c>
      <c r="K286" s="27"/>
    </row>
    <row r="287" spans="1:12" ht="36">
      <c r="A287" s="26"/>
      <c r="B287" s="39">
        <v>2</v>
      </c>
      <c r="C287" s="40" t="s">
        <v>804</v>
      </c>
      <c r="D287" s="41" t="s">
        <v>804</v>
      </c>
      <c r="E287" s="41" t="s">
        <v>107</v>
      </c>
      <c r="F287" s="142" t="s">
        <v>27</v>
      </c>
      <c r="G287" s="143"/>
      <c r="H287" s="42" t="s">
        <v>1033</v>
      </c>
      <c r="I287" s="44">
        <v>1.84</v>
      </c>
      <c r="J287" s="45">
        <f t="shared" si="4"/>
        <v>3.68</v>
      </c>
      <c r="K287" s="27"/>
    </row>
    <row r="288" spans="1:12" ht="36">
      <c r="A288" s="26"/>
      <c r="B288" s="39">
        <v>2</v>
      </c>
      <c r="C288" s="40" t="s">
        <v>804</v>
      </c>
      <c r="D288" s="41" t="s">
        <v>804</v>
      </c>
      <c r="E288" s="41" t="s">
        <v>107</v>
      </c>
      <c r="F288" s="142" t="s">
        <v>28</v>
      </c>
      <c r="G288" s="143"/>
      <c r="H288" s="42" t="s">
        <v>1033</v>
      </c>
      <c r="I288" s="44">
        <v>1.84</v>
      </c>
      <c r="J288" s="45">
        <f t="shared" si="4"/>
        <v>3.68</v>
      </c>
      <c r="K288" s="27"/>
      <c r="L288" s="2" t="s">
        <v>1117</v>
      </c>
    </row>
    <row r="289" spans="1:11" ht="36">
      <c r="A289" s="26"/>
      <c r="B289" s="39">
        <v>2</v>
      </c>
      <c r="C289" s="40" t="s">
        <v>804</v>
      </c>
      <c r="D289" s="41" t="s">
        <v>804</v>
      </c>
      <c r="E289" s="41" t="s">
        <v>180</v>
      </c>
      <c r="F289" s="142" t="s">
        <v>27</v>
      </c>
      <c r="G289" s="143"/>
      <c r="H289" s="42" t="s">
        <v>1033</v>
      </c>
      <c r="I289" s="44">
        <v>1.84</v>
      </c>
      <c r="J289" s="45">
        <f t="shared" si="4"/>
        <v>3.68</v>
      </c>
      <c r="K289" s="27"/>
    </row>
    <row r="290" spans="1:11" ht="36">
      <c r="A290" s="26"/>
      <c r="B290" s="39">
        <v>2</v>
      </c>
      <c r="C290" s="40" t="s">
        <v>804</v>
      </c>
      <c r="D290" s="41" t="s">
        <v>804</v>
      </c>
      <c r="E290" s="41" t="s">
        <v>180</v>
      </c>
      <c r="F290" s="142" t="s">
        <v>28</v>
      </c>
      <c r="G290" s="143"/>
      <c r="H290" s="42" t="s">
        <v>1033</v>
      </c>
      <c r="I290" s="44">
        <v>1.84</v>
      </c>
      <c r="J290" s="45">
        <f t="shared" si="4"/>
        <v>3.68</v>
      </c>
      <c r="K290" s="27"/>
    </row>
    <row r="291" spans="1:11" ht="36">
      <c r="A291" s="26"/>
      <c r="B291" s="39">
        <v>4</v>
      </c>
      <c r="C291" s="40" t="s">
        <v>805</v>
      </c>
      <c r="D291" s="41" t="s">
        <v>805</v>
      </c>
      <c r="E291" s="41" t="s">
        <v>27</v>
      </c>
      <c r="F291" s="142" t="s">
        <v>206</v>
      </c>
      <c r="G291" s="143"/>
      <c r="H291" s="42" t="s">
        <v>1034</v>
      </c>
      <c r="I291" s="44">
        <v>2.4900000000000002</v>
      </c>
      <c r="J291" s="45">
        <f t="shared" si="4"/>
        <v>9.9600000000000009</v>
      </c>
      <c r="K291" s="27"/>
    </row>
    <row r="292" spans="1:11" ht="24">
      <c r="A292" s="26"/>
      <c r="B292" s="39">
        <v>10</v>
      </c>
      <c r="C292" s="40" t="s">
        <v>806</v>
      </c>
      <c r="D292" s="41" t="s">
        <v>806</v>
      </c>
      <c r="E292" s="41"/>
      <c r="F292" s="142"/>
      <c r="G292" s="143"/>
      <c r="H292" s="42" t="s">
        <v>807</v>
      </c>
      <c r="I292" s="44">
        <v>0.14000000000000001</v>
      </c>
      <c r="J292" s="45">
        <f t="shared" si="4"/>
        <v>1.4000000000000001</v>
      </c>
      <c r="K292" s="27"/>
    </row>
    <row r="293" spans="1:11" ht="24">
      <c r="A293" s="26"/>
      <c r="B293" s="39">
        <v>2</v>
      </c>
      <c r="C293" s="40" t="s">
        <v>808</v>
      </c>
      <c r="D293" s="41" t="s">
        <v>808</v>
      </c>
      <c r="E293" s="41"/>
      <c r="F293" s="142"/>
      <c r="G293" s="143"/>
      <c r="H293" s="42" t="s">
        <v>809</v>
      </c>
      <c r="I293" s="44">
        <v>10.17</v>
      </c>
      <c r="J293" s="45">
        <f t="shared" si="4"/>
        <v>20.34</v>
      </c>
      <c r="K293" s="27"/>
    </row>
    <row r="294" spans="1:11" ht="24">
      <c r="A294" s="26"/>
      <c r="B294" s="39">
        <v>2</v>
      </c>
      <c r="C294" s="40" t="s">
        <v>810</v>
      </c>
      <c r="D294" s="41" t="s">
        <v>810</v>
      </c>
      <c r="E294" s="41"/>
      <c r="F294" s="142"/>
      <c r="G294" s="143"/>
      <c r="H294" s="42" t="s">
        <v>811</v>
      </c>
      <c r="I294" s="44">
        <v>10.17</v>
      </c>
      <c r="J294" s="45">
        <f t="shared" si="4"/>
        <v>20.34</v>
      </c>
      <c r="K294" s="27"/>
    </row>
    <row r="295" spans="1:11" ht="24">
      <c r="A295" s="26"/>
      <c r="B295" s="39">
        <v>4</v>
      </c>
      <c r="C295" s="40" t="s">
        <v>812</v>
      </c>
      <c r="D295" s="41" t="s">
        <v>812</v>
      </c>
      <c r="E295" s="41"/>
      <c r="F295" s="142"/>
      <c r="G295" s="143"/>
      <c r="H295" s="42" t="s">
        <v>813</v>
      </c>
      <c r="I295" s="44">
        <v>14.11</v>
      </c>
      <c r="J295" s="45">
        <f t="shared" si="4"/>
        <v>56.44</v>
      </c>
      <c r="K295" s="27"/>
    </row>
    <row r="296" spans="1:11">
      <c r="A296" s="26"/>
      <c r="B296" s="39">
        <v>4</v>
      </c>
      <c r="C296" s="40" t="s">
        <v>814</v>
      </c>
      <c r="D296" s="41" t="s">
        <v>967</v>
      </c>
      <c r="E296" s="41" t="s">
        <v>815</v>
      </c>
      <c r="F296" s="142"/>
      <c r="G296" s="143"/>
      <c r="H296" s="42" t="s">
        <v>816</v>
      </c>
      <c r="I296" s="44">
        <v>0.84</v>
      </c>
      <c r="J296" s="45">
        <f t="shared" si="4"/>
        <v>3.36</v>
      </c>
      <c r="K296" s="27"/>
    </row>
    <row r="297" spans="1:11">
      <c r="A297" s="26"/>
      <c r="B297" s="39">
        <v>2</v>
      </c>
      <c r="C297" s="40" t="s">
        <v>814</v>
      </c>
      <c r="D297" s="41" t="s">
        <v>968</v>
      </c>
      <c r="E297" s="41" t="s">
        <v>757</v>
      </c>
      <c r="F297" s="142"/>
      <c r="G297" s="143"/>
      <c r="H297" s="42" t="s">
        <v>816</v>
      </c>
      <c r="I297" s="44">
        <v>3.24</v>
      </c>
      <c r="J297" s="45">
        <f t="shared" si="4"/>
        <v>6.48</v>
      </c>
      <c r="K297" s="27"/>
    </row>
    <row r="298" spans="1:11" ht="36">
      <c r="A298" s="26"/>
      <c r="B298" s="39">
        <v>2</v>
      </c>
      <c r="C298" s="40" t="s">
        <v>817</v>
      </c>
      <c r="D298" s="41" t="s">
        <v>817</v>
      </c>
      <c r="E298" s="41" t="s">
        <v>28</v>
      </c>
      <c r="F298" s="142" t="s">
        <v>233</v>
      </c>
      <c r="G298" s="143"/>
      <c r="H298" s="42" t="s">
        <v>818</v>
      </c>
      <c r="I298" s="44">
        <v>1.36</v>
      </c>
      <c r="J298" s="45">
        <f t="shared" si="4"/>
        <v>2.72</v>
      </c>
      <c r="K298" s="27"/>
    </row>
    <row r="299" spans="1:11" ht="24">
      <c r="A299" s="26"/>
      <c r="B299" s="39">
        <v>4</v>
      </c>
      <c r="C299" s="40" t="s">
        <v>819</v>
      </c>
      <c r="D299" s="41" t="s">
        <v>819</v>
      </c>
      <c r="E299" s="41" t="s">
        <v>27</v>
      </c>
      <c r="F299" s="142"/>
      <c r="G299" s="143"/>
      <c r="H299" s="42" t="s">
        <v>820</v>
      </c>
      <c r="I299" s="44">
        <v>0.39</v>
      </c>
      <c r="J299" s="45">
        <f t="shared" si="4"/>
        <v>1.56</v>
      </c>
      <c r="K299" s="27"/>
    </row>
    <row r="300" spans="1:11" ht="24">
      <c r="A300" s="26"/>
      <c r="B300" s="39">
        <v>4</v>
      </c>
      <c r="C300" s="40" t="s">
        <v>819</v>
      </c>
      <c r="D300" s="41" t="s">
        <v>819</v>
      </c>
      <c r="E300" s="41" t="s">
        <v>28</v>
      </c>
      <c r="F300" s="142"/>
      <c r="G300" s="143"/>
      <c r="H300" s="42" t="s">
        <v>820</v>
      </c>
      <c r="I300" s="44">
        <v>0.39</v>
      </c>
      <c r="J300" s="45">
        <f t="shared" si="4"/>
        <v>1.56</v>
      </c>
      <c r="K300" s="27"/>
    </row>
    <row r="301" spans="1:11" ht="36">
      <c r="A301" s="26"/>
      <c r="B301" s="39">
        <v>2</v>
      </c>
      <c r="C301" s="40" t="s">
        <v>821</v>
      </c>
      <c r="D301" s="41" t="s">
        <v>821</v>
      </c>
      <c r="E301" s="41" t="s">
        <v>28</v>
      </c>
      <c r="F301" s="142" t="s">
        <v>107</v>
      </c>
      <c r="G301" s="143"/>
      <c r="H301" s="42" t="s">
        <v>1035</v>
      </c>
      <c r="I301" s="44">
        <v>3.04</v>
      </c>
      <c r="J301" s="45">
        <f t="shared" si="4"/>
        <v>6.08</v>
      </c>
      <c r="K301" s="27"/>
    </row>
    <row r="302" spans="1:11" ht="36">
      <c r="A302" s="26"/>
      <c r="B302" s="39">
        <v>2</v>
      </c>
      <c r="C302" s="40" t="s">
        <v>821</v>
      </c>
      <c r="D302" s="41" t="s">
        <v>821</v>
      </c>
      <c r="E302" s="41" t="s">
        <v>28</v>
      </c>
      <c r="F302" s="142" t="s">
        <v>177</v>
      </c>
      <c r="G302" s="143"/>
      <c r="H302" s="42" t="s">
        <v>1035</v>
      </c>
      <c r="I302" s="44">
        <v>3.04</v>
      </c>
      <c r="J302" s="45">
        <f t="shared" si="4"/>
        <v>6.08</v>
      </c>
      <c r="K302" s="27"/>
    </row>
    <row r="303" spans="1:11" ht="36">
      <c r="A303" s="26"/>
      <c r="B303" s="39">
        <v>2</v>
      </c>
      <c r="C303" s="40" t="s">
        <v>821</v>
      </c>
      <c r="D303" s="41" t="s">
        <v>821</v>
      </c>
      <c r="E303" s="41" t="s">
        <v>28</v>
      </c>
      <c r="F303" s="142" t="s">
        <v>227</v>
      </c>
      <c r="G303" s="143"/>
      <c r="H303" s="42" t="s">
        <v>1035</v>
      </c>
      <c r="I303" s="44">
        <v>3.04</v>
      </c>
      <c r="J303" s="45">
        <f t="shared" si="4"/>
        <v>6.08</v>
      </c>
      <c r="K303" s="27"/>
    </row>
    <row r="304" spans="1:11" ht="36">
      <c r="A304" s="26"/>
      <c r="B304" s="39">
        <v>2</v>
      </c>
      <c r="C304" s="40" t="s">
        <v>821</v>
      </c>
      <c r="D304" s="41" t="s">
        <v>821</v>
      </c>
      <c r="E304" s="41" t="s">
        <v>28</v>
      </c>
      <c r="F304" s="142" t="s">
        <v>181</v>
      </c>
      <c r="G304" s="143"/>
      <c r="H304" s="42" t="s">
        <v>1035</v>
      </c>
      <c r="I304" s="44">
        <v>3.04</v>
      </c>
      <c r="J304" s="45">
        <f t="shared" si="4"/>
        <v>6.08</v>
      </c>
      <c r="K304" s="27"/>
    </row>
    <row r="305" spans="1:11" ht="36">
      <c r="A305" s="26"/>
      <c r="B305" s="39">
        <v>2</v>
      </c>
      <c r="C305" s="40" t="s">
        <v>821</v>
      </c>
      <c r="D305" s="41" t="s">
        <v>821</v>
      </c>
      <c r="E305" s="41" t="s">
        <v>28</v>
      </c>
      <c r="F305" s="142" t="s">
        <v>230</v>
      </c>
      <c r="G305" s="143"/>
      <c r="H305" s="42" t="s">
        <v>1035</v>
      </c>
      <c r="I305" s="44">
        <v>3.04</v>
      </c>
      <c r="J305" s="45">
        <f t="shared" si="4"/>
        <v>6.08</v>
      </c>
      <c r="K305" s="27"/>
    </row>
    <row r="306" spans="1:11" ht="36">
      <c r="A306" s="26"/>
      <c r="B306" s="39">
        <v>2</v>
      </c>
      <c r="C306" s="40" t="s">
        <v>821</v>
      </c>
      <c r="D306" s="41" t="s">
        <v>821</v>
      </c>
      <c r="E306" s="41" t="s">
        <v>28</v>
      </c>
      <c r="F306" s="142" t="s">
        <v>231</v>
      </c>
      <c r="G306" s="143"/>
      <c r="H306" s="42" t="s">
        <v>1035</v>
      </c>
      <c r="I306" s="44">
        <v>3.04</v>
      </c>
      <c r="J306" s="45">
        <f t="shared" si="4"/>
        <v>6.08</v>
      </c>
      <c r="K306" s="27"/>
    </row>
    <row r="307" spans="1:11" ht="36">
      <c r="A307" s="26"/>
      <c r="B307" s="39">
        <v>2</v>
      </c>
      <c r="C307" s="40" t="s">
        <v>821</v>
      </c>
      <c r="D307" s="41" t="s">
        <v>821</v>
      </c>
      <c r="E307" s="41" t="s">
        <v>28</v>
      </c>
      <c r="F307" s="142" t="s">
        <v>233</v>
      </c>
      <c r="G307" s="143"/>
      <c r="H307" s="42" t="s">
        <v>1035</v>
      </c>
      <c r="I307" s="44">
        <v>3.04</v>
      </c>
      <c r="J307" s="45">
        <f t="shared" si="4"/>
        <v>6.08</v>
      </c>
      <c r="K307" s="27"/>
    </row>
    <row r="308" spans="1:11" ht="36">
      <c r="A308" s="26"/>
      <c r="B308" s="39">
        <v>2</v>
      </c>
      <c r="C308" s="40" t="s">
        <v>822</v>
      </c>
      <c r="D308" s="41" t="s">
        <v>822</v>
      </c>
      <c r="E308" s="41" t="s">
        <v>28</v>
      </c>
      <c r="F308" s="142" t="s">
        <v>598</v>
      </c>
      <c r="G308" s="143"/>
      <c r="H308" s="42" t="s">
        <v>823</v>
      </c>
      <c r="I308" s="44">
        <v>3.92</v>
      </c>
      <c r="J308" s="45">
        <f t="shared" si="4"/>
        <v>7.84</v>
      </c>
      <c r="K308" s="27"/>
    </row>
    <row r="309" spans="1:11" ht="36">
      <c r="A309" s="26"/>
      <c r="B309" s="39">
        <v>2</v>
      </c>
      <c r="C309" s="40" t="s">
        <v>822</v>
      </c>
      <c r="D309" s="41" t="s">
        <v>822</v>
      </c>
      <c r="E309" s="41" t="s">
        <v>28</v>
      </c>
      <c r="F309" s="142" t="s">
        <v>599</v>
      </c>
      <c r="G309" s="143"/>
      <c r="H309" s="42" t="s">
        <v>823</v>
      </c>
      <c r="I309" s="44">
        <v>3.92</v>
      </c>
      <c r="J309" s="45">
        <f t="shared" si="4"/>
        <v>7.84</v>
      </c>
      <c r="K309" s="27"/>
    </row>
    <row r="310" spans="1:11" ht="36">
      <c r="A310" s="26"/>
      <c r="B310" s="39">
        <v>2</v>
      </c>
      <c r="C310" s="40" t="s">
        <v>822</v>
      </c>
      <c r="D310" s="41" t="s">
        <v>822</v>
      </c>
      <c r="E310" s="41" t="s">
        <v>28</v>
      </c>
      <c r="F310" s="142" t="s">
        <v>600</v>
      </c>
      <c r="G310" s="143"/>
      <c r="H310" s="42" t="s">
        <v>823</v>
      </c>
      <c r="I310" s="44">
        <v>3.92</v>
      </c>
      <c r="J310" s="45">
        <f t="shared" si="4"/>
        <v>7.84</v>
      </c>
      <c r="K310" s="27"/>
    </row>
    <row r="311" spans="1:11" ht="36">
      <c r="A311" s="26"/>
      <c r="B311" s="39">
        <v>2</v>
      </c>
      <c r="C311" s="40" t="s">
        <v>822</v>
      </c>
      <c r="D311" s="41" t="s">
        <v>822</v>
      </c>
      <c r="E311" s="41" t="s">
        <v>28</v>
      </c>
      <c r="F311" s="142" t="s">
        <v>601</v>
      </c>
      <c r="G311" s="143"/>
      <c r="H311" s="42" t="s">
        <v>823</v>
      </c>
      <c r="I311" s="44">
        <v>3.92</v>
      </c>
      <c r="J311" s="45">
        <f t="shared" si="4"/>
        <v>7.84</v>
      </c>
      <c r="K311" s="27"/>
    </row>
    <row r="312" spans="1:11" ht="36">
      <c r="A312" s="26"/>
      <c r="B312" s="39">
        <v>2</v>
      </c>
      <c r="C312" s="40" t="s">
        <v>822</v>
      </c>
      <c r="D312" s="41" t="s">
        <v>822</v>
      </c>
      <c r="E312" s="41" t="s">
        <v>28</v>
      </c>
      <c r="F312" s="142" t="s">
        <v>602</v>
      </c>
      <c r="G312" s="143"/>
      <c r="H312" s="42" t="s">
        <v>823</v>
      </c>
      <c r="I312" s="44">
        <v>3.92</v>
      </c>
      <c r="J312" s="45">
        <f t="shared" si="4"/>
        <v>7.84</v>
      </c>
      <c r="K312" s="27"/>
    </row>
    <row r="313" spans="1:11" ht="24">
      <c r="A313" s="26"/>
      <c r="B313" s="39">
        <v>6</v>
      </c>
      <c r="C313" s="40" t="s">
        <v>824</v>
      </c>
      <c r="D313" s="41" t="s">
        <v>824</v>
      </c>
      <c r="E313" s="41" t="s">
        <v>27</v>
      </c>
      <c r="F313" s="142"/>
      <c r="G313" s="143"/>
      <c r="H313" s="42" t="s">
        <v>825</v>
      </c>
      <c r="I313" s="44">
        <v>2.36</v>
      </c>
      <c r="J313" s="45">
        <f t="shared" si="4"/>
        <v>14.16</v>
      </c>
      <c r="K313" s="27"/>
    </row>
    <row r="314" spans="1:11" ht="24">
      <c r="A314" s="26"/>
      <c r="B314" s="39">
        <v>6</v>
      </c>
      <c r="C314" s="40" t="s">
        <v>824</v>
      </c>
      <c r="D314" s="41" t="s">
        <v>824</v>
      </c>
      <c r="E314" s="41" t="s">
        <v>28</v>
      </c>
      <c r="F314" s="142"/>
      <c r="G314" s="143"/>
      <c r="H314" s="42" t="s">
        <v>825</v>
      </c>
      <c r="I314" s="44">
        <v>2.36</v>
      </c>
      <c r="J314" s="45">
        <f t="shared" si="4"/>
        <v>14.16</v>
      </c>
      <c r="K314" s="27"/>
    </row>
    <row r="315" spans="1:11" ht="24">
      <c r="A315" s="26"/>
      <c r="B315" s="39">
        <v>8</v>
      </c>
      <c r="C315" s="40" t="s">
        <v>826</v>
      </c>
      <c r="D315" s="41" t="s">
        <v>826</v>
      </c>
      <c r="E315" s="41" t="s">
        <v>27</v>
      </c>
      <c r="F315" s="142"/>
      <c r="G315" s="143"/>
      <c r="H315" s="42" t="s">
        <v>827</v>
      </c>
      <c r="I315" s="44">
        <v>2.0099999999999998</v>
      </c>
      <c r="J315" s="45">
        <f t="shared" si="4"/>
        <v>16.079999999999998</v>
      </c>
      <c r="K315" s="27"/>
    </row>
    <row r="316" spans="1:11" ht="24">
      <c r="A316" s="26"/>
      <c r="B316" s="39">
        <v>8</v>
      </c>
      <c r="C316" s="40" t="s">
        <v>826</v>
      </c>
      <c r="D316" s="41" t="s">
        <v>826</v>
      </c>
      <c r="E316" s="41" t="s">
        <v>28</v>
      </c>
      <c r="F316" s="142"/>
      <c r="G316" s="143"/>
      <c r="H316" s="42" t="s">
        <v>827</v>
      </c>
      <c r="I316" s="44">
        <v>2.0099999999999998</v>
      </c>
      <c r="J316" s="45">
        <f t="shared" si="4"/>
        <v>16.079999999999998</v>
      </c>
      <c r="K316" s="27"/>
    </row>
    <row r="317" spans="1:11" ht="36">
      <c r="A317" s="26"/>
      <c r="B317" s="39">
        <v>4</v>
      </c>
      <c r="C317" s="40" t="s">
        <v>828</v>
      </c>
      <c r="D317" s="41" t="s">
        <v>828</v>
      </c>
      <c r="E317" s="41" t="s">
        <v>27</v>
      </c>
      <c r="F317" s="142"/>
      <c r="G317" s="143"/>
      <c r="H317" s="42" t="s">
        <v>829</v>
      </c>
      <c r="I317" s="44">
        <v>1.61</v>
      </c>
      <c r="J317" s="45">
        <f t="shared" si="4"/>
        <v>6.44</v>
      </c>
      <c r="K317" s="27"/>
    </row>
    <row r="318" spans="1:11" ht="36">
      <c r="A318" s="26"/>
      <c r="B318" s="39">
        <v>4</v>
      </c>
      <c r="C318" s="40" t="s">
        <v>828</v>
      </c>
      <c r="D318" s="41" t="s">
        <v>828</v>
      </c>
      <c r="E318" s="41" t="s">
        <v>28</v>
      </c>
      <c r="F318" s="142"/>
      <c r="G318" s="143"/>
      <c r="H318" s="42" t="s">
        <v>829</v>
      </c>
      <c r="I318" s="44">
        <v>1.61</v>
      </c>
      <c r="J318" s="45">
        <f t="shared" si="4"/>
        <v>6.44</v>
      </c>
      <c r="K318" s="27"/>
    </row>
    <row r="319" spans="1:11" ht="24">
      <c r="A319" s="26"/>
      <c r="B319" s="39">
        <v>20</v>
      </c>
      <c r="C319" s="40" t="s">
        <v>125</v>
      </c>
      <c r="D319" s="41" t="s">
        <v>125</v>
      </c>
      <c r="E319" s="41" t="s">
        <v>107</v>
      </c>
      <c r="F319" s="142"/>
      <c r="G319" s="143"/>
      <c r="H319" s="42" t="s">
        <v>830</v>
      </c>
      <c r="I319" s="44">
        <v>0.24</v>
      </c>
      <c r="J319" s="45">
        <f t="shared" si="4"/>
        <v>4.8</v>
      </c>
      <c r="K319" s="27"/>
    </row>
    <row r="320" spans="1:11" ht="24">
      <c r="A320" s="26"/>
      <c r="B320" s="39">
        <v>5</v>
      </c>
      <c r="C320" s="40" t="s">
        <v>106</v>
      </c>
      <c r="D320" s="41" t="s">
        <v>106</v>
      </c>
      <c r="E320" s="41" t="s">
        <v>107</v>
      </c>
      <c r="F320" s="142"/>
      <c r="G320" s="143"/>
      <c r="H320" s="42" t="s">
        <v>831</v>
      </c>
      <c r="I320" s="44">
        <v>0.66</v>
      </c>
      <c r="J320" s="45">
        <f t="shared" si="4"/>
        <v>3.3000000000000003</v>
      </c>
      <c r="K320" s="27"/>
    </row>
    <row r="321" spans="1:11" ht="24">
      <c r="A321" s="26"/>
      <c r="B321" s="39">
        <v>2</v>
      </c>
      <c r="C321" s="40" t="s">
        <v>106</v>
      </c>
      <c r="D321" s="41" t="s">
        <v>106</v>
      </c>
      <c r="E321" s="41" t="s">
        <v>177</v>
      </c>
      <c r="F321" s="142"/>
      <c r="G321" s="143"/>
      <c r="H321" s="42" t="s">
        <v>831</v>
      </c>
      <c r="I321" s="44">
        <v>0.66</v>
      </c>
      <c r="J321" s="45">
        <f t="shared" si="4"/>
        <v>1.32</v>
      </c>
      <c r="K321" s="27"/>
    </row>
    <row r="322" spans="1:11" ht="24">
      <c r="A322" s="26"/>
      <c r="B322" s="39">
        <v>2</v>
      </c>
      <c r="C322" s="40" t="s">
        <v>106</v>
      </c>
      <c r="D322" s="41" t="s">
        <v>106</v>
      </c>
      <c r="E322" s="41" t="s">
        <v>179</v>
      </c>
      <c r="F322" s="142"/>
      <c r="G322" s="143"/>
      <c r="H322" s="42" t="s">
        <v>831</v>
      </c>
      <c r="I322" s="44">
        <v>0.66</v>
      </c>
      <c r="J322" s="45">
        <f t="shared" si="4"/>
        <v>1.32</v>
      </c>
      <c r="K322" s="27"/>
    </row>
    <row r="323" spans="1:11" ht="24">
      <c r="A323" s="26"/>
      <c r="B323" s="39">
        <v>2</v>
      </c>
      <c r="C323" s="40" t="s">
        <v>106</v>
      </c>
      <c r="D323" s="41" t="s">
        <v>106</v>
      </c>
      <c r="E323" s="41" t="s">
        <v>180</v>
      </c>
      <c r="F323" s="142"/>
      <c r="G323" s="143"/>
      <c r="H323" s="42" t="s">
        <v>831</v>
      </c>
      <c r="I323" s="44">
        <v>0.66</v>
      </c>
      <c r="J323" s="45">
        <f t="shared" si="4"/>
        <v>1.32</v>
      </c>
      <c r="K323" s="27"/>
    </row>
    <row r="324" spans="1:11" ht="24">
      <c r="A324" s="26"/>
      <c r="B324" s="39">
        <v>2</v>
      </c>
      <c r="C324" s="40" t="s">
        <v>106</v>
      </c>
      <c r="D324" s="41" t="s">
        <v>106</v>
      </c>
      <c r="E324" s="41" t="s">
        <v>227</v>
      </c>
      <c r="F324" s="142"/>
      <c r="G324" s="143"/>
      <c r="H324" s="42" t="s">
        <v>831</v>
      </c>
      <c r="I324" s="44">
        <v>0.66</v>
      </c>
      <c r="J324" s="45">
        <f t="shared" si="4"/>
        <v>1.32</v>
      </c>
      <c r="K324" s="27"/>
    </row>
    <row r="325" spans="1:11" ht="24">
      <c r="A325" s="26"/>
      <c r="B325" s="39">
        <v>2</v>
      </c>
      <c r="C325" s="40" t="s">
        <v>106</v>
      </c>
      <c r="D325" s="41" t="s">
        <v>106</v>
      </c>
      <c r="E325" s="41" t="s">
        <v>181</v>
      </c>
      <c r="F325" s="142"/>
      <c r="G325" s="143"/>
      <c r="H325" s="42" t="s">
        <v>831</v>
      </c>
      <c r="I325" s="44">
        <v>0.66</v>
      </c>
      <c r="J325" s="45">
        <f t="shared" si="4"/>
        <v>1.32</v>
      </c>
      <c r="K325" s="27"/>
    </row>
    <row r="326" spans="1:11" ht="24">
      <c r="A326" s="26"/>
      <c r="B326" s="39">
        <v>2</v>
      </c>
      <c r="C326" s="40" t="s">
        <v>106</v>
      </c>
      <c r="D326" s="41" t="s">
        <v>106</v>
      </c>
      <c r="E326" s="41" t="s">
        <v>230</v>
      </c>
      <c r="F326" s="142"/>
      <c r="G326" s="143"/>
      <c r="H326" s="42" t="s">
        <v>831</v>
      </c>
      <c r="I326" s="44">
        <v>0.66</v>
      </c>
      <c r="J326" s="45">
        <f t="shared" si="4"/>
        <v>1.32</v>
      </c>
      <c r="K326" s="27"/>
    </row>
    <row r="327" spans="1:11" ht="24">
      <c r="A327" s="26"/>
      <c r="B327" s="39">
        <v>2</v>
      </c>
      <c r="C327" s="40" t="s">
        <v>106</v>
      </c>
      <c r="D327" s="41" t="s">
        <v>106</v>
      </c>
      <c r="E327" s="41" t="s">
        <v>231</v>
      </c>
      <c r="F327" s="142"/>
      <c r="G327" s="143"/>
      <c r="H327" s="42" t="s">
        <v>831</v>
      </c>
      <c r="I327" s="44">
        <v>0.66</v>
      </c>
      <c r="J327" s="45">
        <f t="shared" si="4"/>
        <v>1.32</v>
      </c>
      <c r="K327" s="27"/>
    </row>
    <row r="328" spans="1:11" ht="24">
      <c r="A328" s="26"/>
      <c r="B328" s="39">
        <v>2</v>
      </c>
      <c r="C328" s="40" t="s">
        <v>106</v>
      </c>
      <c r="D328" s="41" t="s">
        <v>106</v>
      </c>
      <c r="E328" s="41" t="s">
        <v>233</v>
      </c>
      <c r="F328" s="142"/>
      <c r="G328" s="143"/>
      <c r="H328" s="42" t="s">
        <v>831</v>
      </c>
      <c r="I328" s="44">
        <v>0.66</v>
      </c>
      <c r="J328" s="45">
        <f t="shared" si="4"/>
        <v>1.32</v>
      </c>
      <c r="K328" s="27"/>
    </row>
    <row r="329" spans="1:11" ht="24">
      <c r="A329" s="26"/>
      <c r="B329" s="39">
        <v>5</v>
      </c>
      <c r="C329" s="40" t="s">
        <v>832</v>
      </c>
      <c r="D329" s="41" t="s">
        <v>832</v>
      </c>
      <c r="E329" s="41"/>
      <c r="F329" s="142"/>
      <c r="G329" s="143"/>
      <c r="H329" s="42" t="s">
        <v>833</v>
      </c>
      <c r="I329" s="44">
        <v>0.94</v>
      </c>
      <c r="J329" s="45">
        <f t="shared" si="4"/>
        <v>4.6999999999999993</v>
      </c>
      <c r="K329" s="27"/>
    </row>
    <row r="330" spans="1:11">
      <c r="A330" s="26"/>
      <c r="B330" s="39">
        <v>2</v>
      </c>
      <c r="C330" s="40" t="s">
        <v>834</v>
      </c>
      <c r="D330" s="41" t="s">
        <v>969</v>
      </c>
      <c r="E330" s="41" t="s">
        <v>747</v>
      </c>
      <c r="F330" s="142"/>
      <c r="G330" s="143"/>
      <c r="H330" s="42" t="s">
        <v>835</v>
      </c>
      <c r="I330" s="44">
        <v>1.0900000000000001</v>
      </c>
      <c r="J330" s="45">
        <f t="shared" si="4"/>
        <v>2.1800000000000002</v>
      </c>
      <c r="K330" s="27"/>
    </row>
    <row r="331" spans="1:11">
      <c r="A331" s="26"/>
      <c r="B331" s="39">
        <v>2</v>
      </c>
      <c r="C331" s="40" t="s">
        <v>834</v>
      </c>
      <c r="D331" s="41" t="s">
        <v>970</v>
      </c>
      <c r="E331" s="41" t="s">
        <v>757</v>
      </c>
      <c r="F331" s="142"/>
      <c r="G331" s="143"/>
      <c r="H331" s="42" t="s">
        <v>835</v>
      </c>
      <c r="I331" s="44">
        <v>1.39</v>
      </c>
      <c r="J331" s="45">
        <f t="shared" si="4"/>
        <v>2.78</v>
      </c>
      <c r="K331" s="27"/>
    </row>
    <row r="332" spans="1:11" ht="24">
      <c r="A332" s="26"/>
      <c r="B332" s="39">
        <v>4</v>
      </c>
      <c r="C332" s="40" t="s">
        <v>836</v>
      </c>
      <c r="D332" s="41" t="s">
        <v>971</v>
      </c>
      <c r="E332" s="41" t="s">
        <v>277</v>
      </c>
      <c r="F332" s="142"/>
      <c r="G332" s="143"/>
      <c r="H332" s="42" t="s">
        <v>837</v>
      </c>
      <c r="I332" s="44">
        <v>1.97</v>
      </c>
      <c r="J332" s="45">
        <f t="shared" si="4"/>
        <v>7.88</v>
      </c>
      <c r="K332" s="27"/>
    </row>
    <row r="333" spans="1:11" ht="24">
      <c r="A333" s="26"/>
      <c r="B333" s="39">
        <v>4</v>
      </c>
      <c r="C333" s="40" t="s">
        <v>836</v>
      </c>
      <c r="D333" s="41" t="s">
        <v>972</v>
      </c>
      <c r="E333" s="41" t="s">
        <v>664</v>
      </c>
      <c r="F333" s="142"/>
      <c r="G333" s="143"/>
      <c r="H333" s="42" t="s">
        <v>837</v>
      </c>
      <c r="I333" s="44">
        <v>2.08</v>
      </c>
      <c r="J333" s="45">
        <f t="shared" si="4"/>
        <v>8.32</v>
      </c>
      <c r="K333" s="27"/>
    </row>
    <row r="334" spans="1:11" ht="24">
      <c r="A334" s="26"/>
      <c r="B334" s="39">
        <v>5</v>
      </c>
      <c r="C334" s="40" t="s">
        <v>65</v>
      </c>
      <c r="D334" s="41" t="s">
        <v>65</v>
      </c>
      <c r="E334" s="41" t="s">
        <v>23</v>
      </c>
      <c r="F334" s="142"/>
      <c r="G334" s="143"/>
      <c r="H334" s="42" t="s">
        <v>838</v>
      </c>
      <c r="I334" s="44">
        <v>1.59</v>
      </c>
      <c r="J334" s="45">
        <f t="shared" si="4"/>
        <v>7.95</v>
      </c>
      <c r="K334" s="27"/>
    </row>
    <row r="335" spans="1:11" ht="24">
      <c r="A335" s="26"/>
      <c r="B335" s="39">
        <v>40</v>
      </c>
      <c r="C335" s="40" t="s">
        <v>65</v>
      </c>
      <c r="D335" s="41" t="s">
        <v>65</v>
      </c>
      <c r="E335" s="41" t="s">
        <v>25</v>
      </c>
      <c r="F335" s="142"/>
      <c r="G335" s="143"/>
      <c r="H335" s="42" t="s">
        <v>838</v>
      </c>
      <c r="I335" s="44">
        <v>1.59</v>
      </c>
      <c r="J335" s="45">
        <f t="shared" si="4"/>
        <v>63.6</v>
      </c>
      <c r="K335" s="27"/>
    </row>
    <row r="336" spans="1:11" ht="24">
      <c r="A336" s="26"/>
      <c r="B336" s="39">
        <v>40</v>
      </c>
      <c r="C336" s="40" t="s">
        <v>65</v>
      </c>
      <c r="D336" s="41" t="s">
        <v>65</v>
      </c>
      <c r="E336" s="41" t="s">
        <v>26</v>
      </c>
      <c r="F336" s="142"/>
      <c r="G336" s="143"/>
      <c r="H336" s="42" t="s">
        <v>838</v>
      </c>
      <c r="I336" s="44">
        <v>1.59</v>
      </c>
      <c r="J336" s="45">
        <f t="shared" si="4"/>
        <v>63.6</v>
      </c>
      <c r="K336" s="27"/>
    </row>
    <row r="337" spans="1:11" ht="24">
      <c r="A337" s="26"/>
      <c r="B337" s="39">
        <v>40</v>
      </c>
      <c r="C337" s="40" t="s">
        <v>65</v>
      </c>
      <c r="D337" s="41" t="s">
        <v>65</v>
      </c>
      <c r="E337" s="41" t="s">
        <v>27</v>
      </c>
      <c r="F337" s="142"/>
      <c r="G337" s="143"/>
      <c r="H337" s="42" t="s">
        <v>838</v>
      </c>
      <c r="I337" s="44">
        <v>1.59</v>
      </c>
      <c r="J337" s="45">
        <f t="shared" si="4"/>
        <v>63.6</v>
      </c>
      <c r="K337" s="27"/>
    </row>
    <row r="338" spans="1:11" ht="24">
      <c r="A338" s="26"/>
      <c r="B338" s="39">
        <v>20</v>
      </c>
      <c r="C338" s="40" t="s">
        <v>839</v>
      </c>
      <c r="D338" s="41" t="s">
        <v>839</v>
      </c>
      <c r="E338" s="41" t="s">
        <v>23</v>
      </c>
      <c r="F338" s="142"/>
      <c r="G338" s="143"/>
      <c r="H338" s="42" t="s">
        <v>840</v>
      </c>
      <c r="I338" s="44">
        <v>1.69</v>
      </c>
      <c r="J338" s="45">
        <f t="shared" si="4"/>
        <v>33.799999999999997</v>
      </c>
      <c r="K338" s="27"/>
    </row>
    <row r="339" spans="1:11" ht="24">
      <c r="A339" s="26"/>
      <c r="B339" s="39">
        <v>60</v>
      </c>
      <c r="C339" s="40" t="s">
        <v>839</v>
      </c>
      <c r="D339" s="41" t="s">
        <v>839</v>
      </c>
      <c r="E339" s="41" t="s">
        <v>25</v>
      </c>
      <c r="F339" s="142"/>
      <c r="G339" s="143"/>
      <c r="H339" s="42" t="s">
        <v>840</v>
      </c>
      <c r="I339" s="44">
        <v>1.69</v>
      </c>
      <c r="J339" s="45">
        <f t="shared" si="4"/>
        <v>101.39999999999999</v>
      </c>
      <c r="K339" s="27"/>
    </row>
    <row r="340" spans="1:11" ht="24">
      <c r="A340" s="26"/>
      <c r="B340" s="39">
        <v>20</v>
      </c>
      <c r="C340" s="40" t="s">
        <v>839</v>
      </c>
      <c r="D340" s="41" t="s">
        <v>839</v>
      </c>
      <c r="E340" s="41" t="s">
        <v>26</v>
      </c>
      <c r="F340" s="142"/>
      <c r="G340" s="143"/>
      <c r="H340" s="42" t="s">
        <v>840</v>
      </c>
      <c r="I340" s="44">
        <v>1.69</v>
      </c>
      <c r="J340" s="45">
        <f t="shared" si="4"/>
        <v>33.799999999999997</v>
      </c>
      <c r="K340" s="27"/>
    </row>
    <row r="341" spans="1:11" ht="24">
      <c r="A341" s="26"/>
      <c r="B341" s="39">
        <v>10</v>
      </c>
      <c r="C341" s="40" t="s">
        <v>841</v>
      </c>
      <c r="D341" s="41" t="s">
        <v>841</v>
      </c>
      <c r="E341" s="41" t="s">
        <v>23</v>
      </c>
      <c r="F341" s="142"/>
      <c r="G341" s="143"/>
      <c r="H341" s="42" t="s">
        <v>842</v>
      </c>
      <c r="I341" s="44">
        <v>2.09</v>
      </c>
      <c r="J341" s="45">
        <f t="shared" si="4"/>
        <v>20.9</v>
      </c>
      <c r="K341" s="27"/>
    </row>
    <row r="342" spans="1:11" ht="24">
      <c r="A342" s="26"/>
      <c r="B342" s="39">
        <v>10</v>
      </c>
      <c r="C342" s="40" t="s">
        <v>841</v>
      </c>
      <c r="D342" s="41" t="s">
        <v>841</v>
      </c>
      <c r="E342" s="41" t="s">
        <v>25</v>
      </c>
      <c r="F342" s="142"/>
      <c r="G342" s="143"/>
      <c r="H342" s="42" t="s">
        <v>842</v>
      </c>
      <c r="I342" s="44">
        <v>2.09</v>
      </c>
      <c r="J342" s="45">
        <f t="shared" ref="J342:J405" si="5">I342*B342</f>
        <v>20.9</v>
      </c>
      <c r="K342" s="27"/>
    </row>
    <row r="343" spans="1:11" ht="24">
      <c r="A343" s="26"/>
      <c r="B343" s="39">
        <v>5</v>
      </c>
      <c r="C343" s="40" t="s">
        <v>841</v>
      </c>
      <c r="D343" s="41" t="s">
        <v>841</v>
      </c>
      <c r="E343" s="41" t="s">
        <v>26</v>
      </c>
      <c r="F343" s="142"/>
      <c r="G343" s="143"/>
      <c r="H343" s="42" t="s">
        <v>842</v>
      </c>
      <c r="I343" s="44">
        <v>2.09</v>
      </c>
      <c r="J343" s="45">
        <f t="shared" si="5"/>
        <v>10.45</v>
      </c>
      <c r="K343" s="27"/>
    </row>
    <row r="344" spans="1:11">
      <c r="A344" s="26"/>
      <c r="B344" s="39">
        <v>5</v>
      </c>
      <c r="C344" s="40" t="s">
        <v>68</v>
      </c>
      <c r="D344" s="41" t="s">
        <v>68</v>
      </c>
      <c r="E344" s="41" t="s">
        <v>23</v>
      </c>
      <c r="F344" s="142" t="s">
        <v>237</v>
      </c>
      <c r="G344" s="143"/>
      <c r="H344" s="42" t="s">
        <v>843</v>
      </c>
      <c r="I344" s="44">
        <v>1.94</v>
      </c>
      <c r="J344" s="45">
        <f t="shared" si="5"/>
        <v>9.6999999999999993</v>
      </c>
      <c r="K344" s="27"/>
    </row>
    <row r="345" spans="1:11">
      <c r="A345" s="26"/>
      <c r="B345" s="39">
        <v>10</v>
      </c>
      <c r="C345" s="40" t="s">
        <v>68</v>
      </c>
      <c r="D345" s="41" t="s">
        <v>68</v>
      </c>
      <c r="E345" s="41" t="s">
        <v>23</v>
      </c>
      <c r="F345" s="142" t="s">
        <v>235</v>
      </c>
      <c r="G345" s="143"/>
      <c r="H345" s="42" t="s">
        <v>843</v>
      </c>
      <c r="I345" s="44">
        <v>1.94</v>
      </c>
      <c r="J345" s="45">
        <f t="shared" si="5"/>
        <v>19.399999999999999</v>
      </c>
      <c r="K345" s="27"/>
    </row>
    <row r="346" spans="1:11">
      <c r="A346" s="26"/>
      <c r="B346" s="39">
        <v>5</v>
      </c>
      <c r="C346" s="40" t="s">
        <v>68</v>
      </c>
      <c r="D346" s="41" t="s">
        <v>68</v>
      </c>
      <c r="E346" s="41" t="s">
        <v>23</v>
      </c>
      <c r="F346" s="142" t="s">
        <v>236</v>
      </c>
      <c r="G346" s="143"/>
      <c r="H346" s="42" t="s">
        <v>843</v>
      </c>
      <c r="I346" s="44">
        <v>1.94</v>
      </c>
      <c r="J346" s="45">
        <f t="shared" si="5"/>
        <v>9.6999999999999993</v>
      </c>
      <c r="K346" s="27"/>
    </row>
    <row r="347" spans="1:11">
      <c r="A347" s="26"/>
      <c r="B347" s="39">
        <v>5</v>
      </c>
      <c r="C347" s="40" t="s">
        <v>68</v>
      </c>
      <c r="D347" s="41" t="s">
        <v>68</v>
      </c>
      <c r="E347" s="41" t="s">
        <v>23</v>
      </c>
      <c r="F347" s="142" t="s">
        <v>844</v>
      </c>
      <c r="G347" s="143"/>
      <c r="H347" s="42" t="s">
        <v>843</v>
      </c>
      <c r="I347" s="44">
        <v>1.94</v>
      </c>
      <c r="J347" s="45">
        <f t="shared" si="5"/>
        <v>9.6999999999999993</v>
      </c>
      <c r="K347" s="27"/>
    </row>
    <row r="348" spans="1:11">
      <c r="A348" s="26"/>
      <c r="B348" s="39">
        <v>20</v>
      </c>
      <c r="C348" s="40" t="s">
        <v>68</v>
      </c>
      <c r="D348" s="41" t="s">
        <v>68</v>
      </c>
      <c r="E348" s="41" t="s">
        <v>25</v>
      </c>
      <c r="F348" s="142" t="s">
        <v>237</v>
      </c>
      <c r="G348" s="143"/>
      <c r="H348" s="42" t="s">
        <v>843</v>
      </c>
      <c r="I348" s="44">
        <v>1.94</v>
      </c>
      <c r="J348" s="45">
        <f t="shared" si="5"/>
        <v>38.799999999999997</v>
      </c>
      <c r="K348" s="27"/>
    </row>
    <row r="349" spans="1:11">
      <c r="A349" s="26"/>
      <c r="B349" s="39">
        <v>15</v>
      </c>
      <c r="C349" s="40" t="s">
        <v>68</v>
      </c>
      <c r="D349" s="41" t="s">
        <v>68</v>
      </c>
      <c r="E349" s="41" t="s">
        <v>25</v>
      </c>
      <c r="F349" s="142" t="s">
        <v>235</v>
      </c>
      <c r="G349" s="143"/>
      <c r="H349" s="42" t="s">
        <v>843</v>
      </c>
      <c r="I349" s="44">
        <v>1.94</v>
      </c>
      <c r="J349" s="45">
        <f t="shared" si="5"/>
        <v>29.099999999999998</v>
      </c>
      <c r="K349" s="27"/>
    </row>
    <row r="350" spans="1:11">
      <c r="A350" s="26"/>
      <c r="B350" s="39">
        <v>20</v>
      </c>
      <c r="C350" s="40" t="s">
        <v>68</v>
      </c>
      <c r="D350" s="41" t="s">
        <v>68</v>
      </c>
      <c r="E350" s="41" t="s">
        <v>25</v>
      </c>
      <c r="F350" s="142" t="s">
        <v>236</v>
      </c>
      <c r="G350" s="143"/>
      <c r="H350" s="42" t="s">
        <v>843</v>
      </c>
      <c r="I350" s="44">
        <v>1.94</v>
      </c>
      <c r="J350" s="45">
        <f t="shared" si="5"/>
        <v>38.799999999999997</v>
      </c>
      <c r="K350" s="27"/>
    </row>
    <row r="351" spans="1:11">
      <c r="A351" s="26"/>
      <c r="B351" s="39">
        <v>20</v>
      </c>
      <c r="C351" s="40" t="s">
        <v>68</v>
      </c>
      <c r="D351" s="41" t="s">
        <v>68</v>
      </c>
      <c r="E351" s="41" t="s">
        <v>25</v>
      </c>
      <c r="F351" s="142" t="s">
        <v>844</v>
      </c>
      <c r="G351" s="143"/>
      <c r="H351" s="42" t="s">
        <v>843</v>
      </c>
      <c r="I351" s="44">
        <v>1.94</v>
      </c>
      <c r="J351" s="45">
        <f t="shared" si="5"/>
        <v>38.799999999999997</v>
      </c>
      <c r="K351" s="27"/>
    </row>
    <row r="352" spans="1:11">
      <c r="A352" s="26"/>
      <c r="B352" s="39">
        <v>20</v>
      </c>
      <c r="C352" s="40" t="s">
        <v>68</v>
      </c>
      <c r="D352" s="41" t="s">
        <v>68</v>
      </c>
      <c r="E352" s="41" t="s">
        <v>26</v>
      </c>
      <c r="F352" s="142" t="s">
        <v>237</v>
      </c>
      <c r="G352" s="143"/>
      <c r="H352" s="42" t="s">
        <v>843</v>
      </c>
      <c r="I352" s="44">
        <v>1.94</v>
      </c>
      <c r="J352" s="45">
        <f t="shared" si="5"/>
        <v>38.799999999999997</v>
      </c>
      <c r="K352" s="27"/>
    </row>
    <row r="353" spans="1:11">
      <c r="A353" s="26"/>
      <c r="B353" s="39">
        <v>20</v>
      </c>
      <c r="C353" s="40" t="s">
        <v>68</v>
      </c>
      <c r="D353" s="41" t="s">
        <v>68</v>
      </c>
      <c r="E353" s="41" t="s">
        <v>26</v>
      </c>
      <c r="F353" s="142" t="s">
        <v>235</v>
      </c>
      <c r="G353" s="143"/>
      <c r="H353" s="42" t="s">
        <v>843</v>
      </c>
      <c r="I353" s="44">
        <v>1.94</v>
      </c>
      <c r="J353" s="45">
        <f t="shared" si="5"/>
        <v>38.799999999999997</v>
      </c>
      <c r="K353" s="27"/>
    </row>
    <row r="354" spans="1:11">
      <c r="A354" s="26"/>
      <c r="B354" s="39">
        <v>20</v>
      </c>
      <c r="C354" s="40" t="s">
        <v>68</v>
      </c>
      <c r="D354" s="41" t="s">
        <v>68</v>
      </c>
      <c r="E354" s="41" t="s">
        <v>26</v>
      </c>
      <c r="F354" s="142" t="s">
        <v>236</v>
      </c>
      <c r="G354" s="143"/>
      <c r="H354" s="42" t="s">
        <v>843</v>
      </c>
      <c r="I354" s="44">
        <v>1.94</v>
      </c>
      <c r="J354" s="45">
        <f t="shared" si="5"/>
        <v>38.799999999999997</v>
      </c>
      <c r="K354" s="27"/>
    </row>
    <row r="355" spans="1:11">
      <c r="A355" s="26"/>
      <c r="B355" s="39">
        <v>20</v>
      </c>
      <c r="C355" s="40" t="s">
        <v>68</v>
      </c>
      <c r="D355" s="41" t="s">
        <v>68</v>
      </c>
      <c r="E355" s="41" t="s">
        <v>26</v>
      </c>
      <c r="F355" s="142" t="s">
        <v>844</v>
      </c>
      <c r="G355" s="143"/>
      <c r="H355" s="42" t="s">
        <v>843</v>
      </c>
      <c r="I355" s="44">
        <v>1.94</v>
      </c>
      <c r="J355" s="45">
        <f t="shared" si="5"/>
        <v>38.799999999999997</v>
      </c>
      <c r="K355" s="27"/>
    </row>
    <row r="356" spans="1:11">
      <c r="A356" s="26"/>
      <c r="B356" s="39">
        <v>10</v>
      </c>
      <c r="C356" s="40" t="s">
        <v>68</v>
      </c>
      <c r="D356" s="41" t="s">
        <v>68</v>
      </c>
      <c r="E356" s="41" t="s">
        <v>27</v>
      </c>
      <c r="F356" s="142" t="s">
        <v>237</v>
      </c>
      <c r="G356" s="143"/>
      <c r="H356" s="42" t="s">
        <v>843</v>
      </c>
      <c r="I356" s="44">
        <v>1.94</v>
      </c>
      <c r="J356" s="45">
        <f t="shared" si="5"/>
        <v>19.399999999999999</v>
      </c>
      <c r="K356" s="27"/>
    </row>
    <row r="357" spans="1:11">
      <c r="A357" s="26"/>
      <c r="B357" s="39">
        <v>10</v>
      </c>
      <c r="C357" s="40" t="s">
        <v>68</v>
      </c>
      <c r="D357" s="41" t="s">
        <v>68</v>
      </c>
      <c r="E357" s="41" t="s">
        <v>27</v>
      </c>
      <c r="F357" s="142" t="s">
        <v>235</v>
      </c>
      <c r="G357" s="143"/>
      <c r="H357" s="42" t="s">
        <v>843</v>
      </c>
      <c r="I357" s="44">
        <v>1.94</v>
      </c>
      <c r="J357" s="45">
        <f t="shared" si="5"/>
        <v>19.399999999999999</v>
      </c>
      <c r="K357" s="27"/>
    </row>
    <row r="358" spans="1:11">
      <c r="A358" s="26"/>
      <c r="B358" s="39">
        <v>10</v>
      </c>
      <c r="C358" s="40" t="s">
        <v>68</v>
      </c>
      <c r="D358" s="41" t="s">
        <v>68</v>
      </c>
      <c r="E358" s="41" t="s">
        <v>27</v>
      </c>
      <c r="F358" s="142" t="s">
        <v>236</v>
      </c>
      <c r="G358" s="143"/>
      <c r="H358" s="42" t="s">
        <v>843</v>
      </c>
      <c r="I358" s="44">
        <v>1.94</v>
      </c>
      <c r="J358" s="45">
        <f t="shared" si="5"/>
        <v>19.399999999999999</v>
      </c>
      <c r="K358" s="27"/>
    </row>
    <row r="359" spans="1:11">
      <c r="A359" s="26"/>
      <c r="B359" s="39">
        <v>10</v>
      </c>
      <c r="C359" s="40" t="s">
        <v>68</v>
      </c>
      <c r="D359" s="41" t="s">
        <v>68</v>
      </c>
      <c r="E359" s="41" t="s">
        <v>27</v>
      </c>
      <c r="F359" s="142" t="s">
        <v>844</v>
      </c>
      <c r="G359" s="143"/>
      <c r="H359" s="42" t="s">
        <v>843</v>
      </c>
      <c r="I359" s="44">
        <v>1.94</v>
      </c>
      <c r="J359" s="45">
        <f t="shared" si="5"/>
        <v>19.399999999999999</v>
      </c>
      <c r="K359" s="27"/>
    </row>
    <row r="360" spans="1:11">
      <c r="A360" s="26"/>
      <c r="B360" s="39">
        <v>10</v>
      </c>
      <c r="C360" s="40" t="s">
        <v>845</v>
      </c>
      <c r="D360" s="41" t="s">
        <v>845</v>
      </c>
      <c r="E360" s="41" t="s">
        <v>23</v>
      </c>
      <c r="F360" s="142" t="s">
        <v>237</v>
      </c>
      <c r="G360" s="143"/>
      <c r="H360" s="42" t="s">
        <v>846</v>
      </c>
      <c r="I360" s="44">
        <v>2.09</v>
      </c>
      <c r="J360" s="45">
        <f t="shared" si="5"/>
        <v>20.9</v>
      </c>
      <c r="K360" s="27"/>
    </row>
    <row r="361" spans="1:11">
      <c r="A361" s="26"/>
      <c r="B361" s="39">
        <v>10</v>
      </c>
      <c r="C361" s="40" t="s">
        <v>845</v>
      </c>
      <c r="D361" s="41" t="s">
        <v>845</v>
      </c>
      <c r="E361" s="41" t="s">
        <v>23</v>
      </c>
      <c r="F361" s="142" t="s">
        <v>235</v>
      </c>
      <c r="G361" s="143"/>
      <c r="H361" s="42" t="s">
        <v>846</v>
      </c>
      <c r="I361" s="44">
        <v>2.09</v>
      </c>
      <c r="J361" s="45">
        <f t="shared" si="5"/>
        <v>20.9</v>
      </c>
      <c r="K361" s="27"/>
    </row>
    <row r="362" spans="1:11">
      <c r="A362" s="26"/>
      <c r="B362" s="39">
        <v>20</v>
      </c>
      <c r="C362" s="40" t="s">
        <v>845</v>
      </c>
      <c r="D362" s="41" t="s">
        <v>845</v>
      </c>
      <c r="E362" s="41" t="s">
        <v>23</v>
      </c>
      <c r="F362" s="142" t="s">
        <v>236</v>
      </c>
      <c r="G362" s="143"/>
      <c r="H362" s="42" t="s">
        <v>846</v>
      </c>
      <c r="I362" s="44">
        <v>2.09</v>
      </c>
      <c r="J362" s="45">
        <f t="shared" si="5"/>
        <v>41.8</v>
      </c>
      <c r="K362" s="27"/>
    </row>
    <row r="363" spans="1:11">
      <c r="A363" s="26"/>
      <c r="B363" s="39">
        <v>20</v>
      </c>
      <c r="C363" s="40" t="s">
        <v>845</v>
      </c>
      <c r="D363" s="41" t="s">
        <v>845</v>
      </c>
      <c r="E363" s="41" t="s">
        <v>23</v>
      </c>
      <c r="F363" s="142" t="s">
        <v>844</v>
      </c>
      <c r="G363" s="143"/>
      <c r="H363" s="42" t="s">
        <v>846</v>
      </c>
      <c r="I363" s="44">
        <v>2.09</v>
      </c>
      <c r="J363" s="45">
        <f t="shared" si="5"/>
        <v>41.8</v>
      </c>
      <c r="K363" s="27"/>
    </row>
    <row r="364" spans="1:11">
      <c r="A364" s="26"/>
      <c r="B364" s="39">
        <v>40</v>
      </c>
      <c r="C364" s="40" t="s">
        <v>845</v>
      </c>
      <c r="D364" s="41" t="s">
        <v>845</v>
      </c>
      <c r="E364" s="41" t="s">
        <v>25</v>
      </c>
      <c r="F364" s="142" t="s">
        <v>237</v>
      </c>
      <c r="G364" s="143"/>
      <c r="H364" s="42" t="s">
        <v>846</v>
      </c>
      <c r="I364" s="44">
        <v>2.09</v>
      </c>
      <c r="J364" s="45">
        <f t="shared" si="5"/>
        <v>83.6</v>
      </c>
      <c r="K364" s="27"/>
    </row>
    <row r="365" spans="1:11">
      <c r="A365" s="26"/>
      <c r="B365" s="39">
        <v>40</v>
      </c>
      <c r="C365" s="40" t="s">
        <v>845</v>
      </c>
      <c r="D365" s="41" t="s">
        <v>845</v>
      </c>
      <c r="E365" s="41" t="s">
        <v>25</v>
      </c>
      <c r="F365" s="142" t="s">
        <v>235</v>
      </c>
      <c r="G365" s="143"/>
      <c r="H365" s="42" t="s">
        <v>846</v>
      </c>
      <c r="I365" s="44">
        <v>2.09</v>
      </c>
      <c r="J365" s="45">
        <f t="shared" si="5"/>
        <v>83.6</v>
      </c>
      <c r="K365" s="27"/>
    </row>
    <row r="366" spans="1:11">
      <c r="A366" s="26"/>
      <c r="B366" s="39">
        <v>20</v>
      </c>
      <c r="C366" s="40" t="s">
        <v>845</v>
      </c>
      <c r="D366" s="41" t="s">
        <v>845</v>
      </c>
      <c r="E366" s="41" t="s">
        <v>25</v>
      </c>
      <c r="F366" s="142" t="s">
        <v>844</v>
      </c>
      <c r="G366" s="143"/>
      <c r="H366" s="42" t="s">
        <v>846</v>
      </c>
      <c r="I366" s="44">
        <v>2.09</v>
      </c>
      <c r="J366" s="45">
        <f t="shared" si="5"/>
        <v>41.8</v>
      </c>
      <c r="K366" s="27"/>
    </row>
    <row r="367" spans="1:11">
      <c r="A367" s="26"/>
      <c r="B367" s="39">
        <v>30</v>
      </c>
      <c r="C367" s="40" t="s">
        <v>845</v>
      </c>
      <c r="D367" s="41" t="s">
        <v>845</v>
      </c>
      <c r="E367" s="41" t="s">
        <v>26</v>
      </c>
      <c r="F367" s="142" t="s">
        <v>237</v>
      </c>
      <c r="G367" s="143"/>
      <c r="H367" s="42" t="s">
        <v>846</v>
      </c>
      <c r="I367" s="44">
        <v>2.09</v>
      </c>
      <c r="J367" s="45">
        <f t="shared" si="5"/>
        <v>62.699999999999996</v>
      </c>
      <c r="K367" s="27"/>
    </row>
    <row r="368" spans="1:11">
      <c r="A368" s="26"/>
      <c r="B368" s="39">
        <v>20</v>
      </c>
      <c r="C368" s="40" t="s">
        <v>845</v>
      </c>
      <c r="D368" s="41" t="s">
        <v>845</v>
      </c>
      <c r="E368" s="41" t="s">
        <v>26</v>
      </c>
      <c r="F368" s="142" t="s">
        <v>235</v>
      </c>
      <c r="G368" s="143"/>
      <c r="H368" s="42" t="s">
        <v>846</v>
      </c>
      <c r="I368" s="44">
        <v>2.09</v>
      </c>
      <c r="J368" s="45">
        <f t="shared" si="5"/>
        <v>41.8</v>
      </c>
      <c r="K368" s="27"/>
    </row>
    <row r="369" spans="1:11">
      <c r="A369" s="26"/>
      <c r="B369" s="39">
        <v>30</v>
      </c>
      <c r="C369" s="40" t="s">
        <v>845</v>
      </c>
      <c r="D369" s="41" t="s">
        <v>845</v>
      </c>
      <c r="E369" s="41" t="s">
        <v>26</v>
      </c>
      <c r="F369" s="142" t="s">
        <v>236</v>
      </c>
      <c r="G369" s="143"/>
      <c r="H369" s="42" t="s">
        <v>846</v>
      </c>
      <c r="I369" s="44">
        <v>2.09</v>
      </c>
      <c r="J369" s="45">
        <f t="shared" si="5"/>
        <v>62.699999999999996</v>
      </c>
      <c r="K369" s="27"/>
    </row>
    <row r="370" spans="1:11">
      <c r="A370" s="26"/>
      <c r="B370" s="39">
        <v>10</v>
      </c>
      <c r="C370" s="40" t="s">
        <v>845</v>
      </c>
      <c r="D370" s="41" t="s">
        <v>845</v>
      </c>
      <c r="E370" s="41" t="s">
        <v>26</v>
      </c>
      <c r="F370" s="142" t="s">
        <v>844</v>
      </c>
      <c r="G370" s="143"/>
      <c r="H370" s="42" t="s">
        <v>846</v>
      </c>
      <c r="I370" s="44">
        <v>2.09</v>
      </c>
      <c r="J370" s="45">
        <f t="shared" si="5"/>
        <v>20.9</v>
      </c>
      <c r="K370" s="27"/>
    </row>
    <row r="371" spans="1:11" ht="36">
      <c r="A371" s="26"/>
      <c r="B371" s="39">
        <v>4</v>
      </c>
      <c r="C371" s="40" t="s">
        <v>847</v>
      </c>
      <c r="D371" s="41" t="s">
        <v>973</v>
      </c>
      <c r="E371" s="41" t="s">
        <v>25</v>
      </c>
      <c r="F371" s="142" t="s">
        <v>206</v>
      </c>
      <c r="G371" s="143"/>
      <c r="H371" s="42" t="s">
        <v>848</v>
      </c>
      <c r="I371" s="44">
        <v>5.99</v>
      </c>
      <c r="J371" s="45">
        <f t="shared" si="5"/>
        <v>23.96</v>
      </c>
      <c r="K371" s="27"/>
    </row>
    <row r="372" spans="1:11" ht="36">
      <c r="A372" s="26"/>
      <c r="B372" s="39">
        <v>4</v>
      </c>
      <c r="C372" s="40" t="s">
        <v>847</v>
      </c>
      <c r="D372" s="41" t="s">
        <v>974</v>
      </c>
      <c r="E372" s="41" t="s">
        <v>67</v>
      </c>
      <c r="F372" s="142" t="s">
        <v>206</v>
      </c>
      <c r="G372" s="143"/>
      <c r="H372" s="42" t="s">
        <v>848</v>
      </c>
      <c r="I372" s="44">
        <v>6.59</v>
      </c>
      <c r="J372" s="45">
        <f t="shared" si="5"/>
        <v>26.36</v>
      </c>
      <c r="K372" s="27"/>
    </row>
    <row r="373" spans="1:11" ht="36">
      <c r="A373" s="26"/>
      <c r="B373" s="39">
        <v>4</v>
      </c>
      <c r="C373" s="40" t="s">
        <v>849</v>
      </c>
      <c r="D373" s="41" t="s">
        <v>975</v>
      </c>
      <c r="E373" s="41" t="s">
        <v>25</v>
      </c>
      <c r="F373" s="142"/>
      <c r="G373" s="143"/>
      <c r="H373" s="42" t="s">
        <v>850</v>
      </c>
      <c r="I373" s="44">
        <v>3.49</v>
      </c>
      <c r="J373" s="45">
        <f t="shared" si="5"/>
        <v>13.96</v>
      </c>
      <c r="K373" s="27"/>
    </row>
    <row r="374" spans="1:11" ht="36">
      <c r="A374" s="26"/>
      <c r="B374" s="39">
        <v>4</v>
      </c>
      <c r="C374" s="40" t="s">
        <v>849</v>
      </c>
      <c r="D374" s="41" t="s">
        <v>976</v>
      </c>
      <c r="E374" s="41" t="s">
        <v>26</v>
      </c>
      <c r="F374" s="142"/>
      <c r="G374" s="143"/>
      <c r="H374" s="42" t="s">
        <v>850</v>
      </c>
      <c r="I374" s="44">
        <v>3.49</v>
      </c>
      <c r="J374" s="45">
        <f t="shared" si="5"/>
        <v>13.96</v>
      </c>
      <c r="K374" s="27"/>
    </row>
    <row r="375" spans="1:11" ht="24">
      <c r="A375" s="26"/>
      <c r="B375" s="39">
        <v>4</v>
      </c>
      <c r="C375" s="40" t="s">
        <v>851</v>
      </c>
      <c r="D375" s="41" t="s">
        <v>977</v>
      </c>
      <c r="E375" s="41" t="s">
        <v>25</v>
      </c>
      <c r="F375" s="142"/>
      <c r="G375" s="143"/>
      <c r="H375" s="42" t="s">
        <v>852</v>
      </c>
      <c r="I375" s="44">
        <v>7.39</v>
      </c>
      <c r="J375" s="45">
        <f t="shared" si="5"/>
        <v>29.56</v>
      </c>
      <c r="K375" s="27"/>
    </row>
    <row r="376" spans="1:11" ht="24">
      <c r="A376" s="26"/>
      <c r="B376" s="39">
        <v>4</v>
      </c>
      <c r="C376" s="40" t="s">
        <v>851</v>
      </c>
      <c r="D376" s="41" t="s">
        <v>978</v>
      </c>
      <c r="E376" s="41" t="s">
        <v>26</v>
      </c>
      <c r="F376" s="142"/>
      <c r="G376" s="143"/>
      <c r="H376" s="42" t="s">
        <v>852</v>
      </c>
      <c r="I376" s="44">
        <v>7.89</v>
      </c>
      <c r="J376" s="45">
        <f t="shared" si="5"/>
        <v>31.56</v>
      </c>
      <c r="K376" s="27"/>
    </row>
    <row r="377" spans="1:11" ht="24">
      <c r="A377" s="26"/>
      <c r="B377" s="39">
        <v>4</v>
      </c>
      <c r="C377" s="40" t="s">
        <v>853</v>
      </c>
      <c r="D377" s="41" t="s">
        <v>979</v>
      </c>
      <c r="E377" s="41" t="s">
        <v>25</v>
      </c>
      <c r="F377" s="142"/>
      <c r="G377" s="143"/>
      <c r="H377" s="42" t="s">
        <v>854</v>
      </c>
      <c r="I377" s="44">
        <v>2.19</v>
      </c>
      <c r="J377" s="45">
        <f t="shared" si="5"/>
        <v>8.76</v>
      </c>
      <c r="K377" s="27"/>
    </row>
    <row r="378" spans="1:11" ht="24">
      <c r="A378" s="26"/>
      <c r="B378" s="39">
        <v>4</v>
      </c>
      <c r="C378" s="40" t="s">
        <v>853</v>
      </c>
      <c r="D378" s="41" t="s">
        <v>980</v>
      </c>
      <c r="E378" s="41" t="s">
        <v>26</v>
      </c>
      <c r="F378" s="142"/>
      <c r="G378" s="143"/>
      <c r="H378" s="42" t="s">
        <v>854</v>
      </c>
      <c r="I378" s="44">
        <v>2.19</v>
      </c>
      <c r="J378" s="45">
        <f t="shared" si="5"/>
        <v>8.76</v>
      </c>
      <c r="K378" s="27"/>
    </row>
    <row r="379" spans="1:11" ht="24">
      <c r="A379" s="26"/>
      <c r="B379" s="39">
        <v>4</v>
      </c>
      <c r="C379" s="40" t="s">
        <v>855</v>
      </c>
      <c r="D379" s="41" t="s">
        <v>981</v>
      </c>
      <c r="E379" s="41" t="s">
        <v>25</v>
      </c>
      <c r="F379" s="142"/>
      <c r="G379" s="143"/>
      <c r="H379" s="42" t="s">
        <v>856</v>
      </c>
      <c r="I379" s="44">
        <v>1.59</v>
      </c>
      <c r="J379" s="45">
        <f t="shared" si="5"/>
        <v>6.36</v>
      </c>
      <c r="K379" s="27"/>
    </row>
    <row r="380" spans="1:11" ht="24">
      <c r="A380" s="26"/>
      <c r="B380" s="39">
        <v>4</v>
      </c>
      <c r="C380" s="40" t="s">
        <v>855</v>
      </c>
      <c r="D380" s="41" t="s">
        <v>982</v>
      </c>
      <c r="E380" s="41" t="s">
        <v>26</v>
      </c>
      <c r="F380" s="142"/>
      <c r="G380" s="143"/>
      <c r="H380" s="42" t="s">
        <v>856</v>
      </c>
      <c r="I380" s="44">
        <v>1.59</v>
      </c>
      <c r="J380" s="45">
        <f t="shared" si="5"/>
        <v>6.36</v>
      </c>
      <c r="K380" s="27"/>
    </row>
    <row r="381" spans="1:11" ht="24">
      <c r="A381" s="26"/>
      <c r="B381" s="39">
        <v>4</v>
      </c>
      <c r="C381" s="40" t="s">
        <v>857</v>
      </c>
      <c r="D381" s="41" t="s">
        <v>983</v>
      </c>
      <c r="E381" s="41" t="s">
        <v>25</v>
      </c>
      <c r="F381" s="142"/>
      <c r="G381" s="143"/>
      <c r="H381" s="42" t="s">
        <v>858</v>
      </c>
      <c r="I381" s="44">
        <v>2.19</v>
      </c>
      <c r="J381" s="45">
        <f t="shared" si="5"/>
        <v>8.76</v>
      </c>
      <c r="K381" s="27"/>
    </row>
    <row r="382" spans="1:11" ht="24">
      <c r="A382" s="26"/>
      <c r="B382" s="39">
        <v>4</v>
      </c>
      <c r="C382" s="40" t="s">
        <v>857</v>
      </c>
      <c r="D382" s="41" t="s">
        <v>984</v>
      </c>
      <c r="E382" s="41" t="s">
        <v>26</v>
      </c>
      <c r="F382" s="142"/>
      <c r="G382" s="143"/>
      <c r="H382" s="42" t="s">
        <v>858</v>
      </c>
      <c r="I382" s="44">
        <v>2.19</v>
      </c>
      <c r="J382" s="45">
        <f t="shared" si="5"/>
        <v>8.76</v>
      </c>
      <c r="K382" s="27"/>
    </row>
    <row r="383" spans="1:11" ht="24">
      <c r="A383" s="26"/>
      <c r="B383" s="39">
        <v>4</v>
      </c>
      <c r="C383" s="40" t="s">
        <v>859</v>
      </c>
      <c r="D383" s="41" t="s">
        <v>985</v>
      </c>
      <c r="E383" s="41" t="s">
        <v>25</v>
      </c>
      <c r="F383" s="142"/>
      <c r="G383" s="143"/>
      <c r="H383" s="42" t="s">
        <v>860</v>
      </c>
      <c r="I383" s="44">
        <v>1.89</v>
      </c>
      <c r="J383" s="45">
        <f t="shared" si="5"/>
        <v>7.56</v>
      </c>
      <c r="K383" s="27"/>
    </row>
    <row r="384" spans="1:11" ht="24">
      <c r="A384" s="26"/>
      <c r="B384" s="56">
        <v>0</v>
      </c>
      <c r="C384" s="53" t="s">
        <v>859</v>
      </c>
      <c r="D384" s="57" t="s">
        <v>986</v>
      </c>
      <c r="E384" s="57" t="s">
        <v>26</v>
      </c>
      <c r="F384" s="152"/>
      <c r="G384" s="153"/>
      <c r="H384" s="58" t="s">
        <v>860</v>
      </c>
      <c r="I384" s="59">
        <v>1.89</v>
      </c>
      <c r="J384" s="60">
        <f t="shared" si="5"/>
        <v>0</v>
      </c>
      <c r="K384" s="27"/>
    </row>
    <row r="385" spans="1:11" ht="36">
      <c r="A385" s="26"/>
      <c r="B385" s="39">
        <v>2</v>
      </c>
      <c r="C385" s="40" t="s">
        <v>861</v>
      </c>
      <c r="D385" s="41" t="s">
        <v>987</v>
      </c>
      <c r="E385" s="41" t="s">
        <v>25</v>
      </c>
      <c r="F385" s="142" t="s">
        <v>862</v>
      </c>
      <c r="G385" s="143"/>
      <c r="H385" s="42" t="s">
        <v>863</v>
      </c>
      <c r="I385" s="44">
        <v>6.29</v>
      </c>
      <c r="J385" s="45">
        <f t="shared" si="5"/>
        <v>12.58</v>
      </c>
      <c r="K385" s="27"/>
    </row>
    <row r="386" spans="1:11" ht="36">
      <c r="A386" s="26"/>
      <c r="B386" s="39">
        <v>2</v>
      </c>
      <c r="C386" s="40" t="s">
        <v>861</v>
      </c>
      <c r="D386" s="41" t="s">
        <v>987</v>
      </c>
      <c r="E386" s="41" t="s">
        <v>25</v>
      </c>
      <c r="F386" s="142" t="s">
        <v>864</v>
      </c>
      <c r="G386" s="143"/>
      <c r="H386" s="42" t="s">
        <v>863</v>
      </c>
      <c r="I386" s="44">
        <v>6.29</v>
      </c>
      <c r="J386" s="45">
        <f t="shared" si="5"/>
        <v>12.58</v>
      </c>
      <c r="K386" s="27"/>
    </row>
    <row r="387" spans="1:11" ht="36">
      <c r="A387" s="26"/>
      <c r="B387" s="39">
        <v>2</v>
      </c>
      <c r="C387" s="40" t="s">
        <v>861</v>
      </c>
      <c r="D387" s="41" t="s">
        <v>987</v>
      </c>
      <c r="E387" s="41" t="s">
        <v>25</v>
      </c>
      <c r="F387" s="142" t="s">
        <v>865</v>
      </c>
      <c r="G387" s="143"/>
      <c r="H387" s="42" t="s">
        <v>863</v>
      </c>
      <c r="I387" s="44">
        <v>6.29</v>
      </c>
      <c r="J387" s="45">
        <f t="shared" si="5"/>
        <v>12.58</v>
      </c>
      <c r="K387" s="27"/>
    </row>
    <row r="388" spans="1:11" ht="36">
      <c r="A388" s="26"/>
      <c r="B388" s="39">
        <v>2</v>
      </c>
      <c r="C388" s="40" t="s">
        <v>861</v>
      </c>
      <c r="D388" s="41" t="s">
        <v>987</v>
      </c>
      <c r="E388" s="41" t="s">
        <v>25</v>
      </c>
      <c r="F388" s="142" t="s">
        <v>866</v>
      </c>
      <c r="G388" s="143"/>
      <c r="H388" s="42" t="s">
        <v>863</v>
      </c>
      <c r="I388" s="44">
        <v>6.29</v>
      </c>
      <c r="J388" s="45">
        <f t="shared" si="5"/>
        <v>12.58</v>
      </c>
      <c r="K388" s="27"/>
    </row>
    <row r="389" spans="1:11" ht="36">
      <c r="A389" s="26"/>
      <c r="B389" s="39">
        <v>2</v>
      </c>
      <c r="C389" s="40" t="s">
        <v>861</v>
      </c>
      <c r="D389" s="41" t="s">
        <v>987</v>
      </c>
      <c r="E389" s="41" t="s">
        <v>25</v>
      </c>
      <c r="F389" s="142" t="s">
        <v>867</v>
      </c>
      <c r="G389" s="143"/>
      <c r="H389" s="42" t="s">
        <v>863</v>
      </c>
      <c r="I389" s="44">
        <v>6.29</v>
      </c>
      <c r="J389" s="45">
        <f t="shared" si="5"/>
        <v>12.58</v>
      </c>
      <c r="K389" s="27"/>
    </row>
    <row r="390" spans="1:11" ht="36">
      <c r="A390" s="26"/>
      <c r="B390" s="39">
        <v>2</v>
      </c>
      <c r="C390" s="40" t="s">
        <v>861</v>
      </c>
      <c r="D390" s="41" t="s">
        <v>988</v>
      </c>
      <c r="E390" s="41" t="s">
        <v>26</v>
      </c>
      <c r="F390" s="142" t="s">
        <v>862</v>
      </c>
      <c r="G390" s="143"/>
      <c r="H390" s="42" t="s">
        <v>863</v>
      </c>
      <c r="I390" s="44">
        <v>7.29</v>
      </c>
      <c r="J390" s="45">
        <f t="shared" si="5"/>
        <v>14.58</v>
      </c>
      <c r="K390" s="27"/>
    </row>
    <row r="391" spans="1:11" ht="36">
      <c r="A391" s="26"/>
      <c r="B391" s="39">
        <v>2</v>
      </c>
      <c r="C391" s="40" t="s">
        <v>861</v>
      </c>
      <c r="D391" s="41" t="s">
        <v>988</v>
      </c>
      <c r="E391" s="41" t="s">
        <v>26</v>
      </c>
      <c r="F391" s="142" t="s">
        <v>864</v>
      </c>
      <c r="G391" s="143"/>
      <c r="H391" s="42" t="s">
        <v>863</v>
      </c>
      <c r="I391" s="44">
        <v>7.29</v>
      </c>
      <c r="J391" s="45">
        <f t="shared" si="5"/>
        <v>14.58</v>
      </c>
      <c r="K391" s="27"/>
    </row>
    <row r="392" spans="1:11" ht="36">
      <c r="A392" s="26"/>
      <c r="B392" s="39">
        <v>2</v>
      </c>
      <c r="C392" s="40" t="s">
        <v>861</v>
      </c>
      <c r="D392" s="41" t="s">
        <v>988</v>
      </c>
      <c r="E392" s="41" t="s">
        <v>26</v>
      </c>
      <c r="F392" s="142" t="s">
        <v>865</v>
      </c>
      <c r="G392" s="143"/>
      <c r="H392" s="42" t="s">
        <v>863</v>
      </c>
      <c r="I392" s="44">
        <v>7.29</v>
      </c>
      <c r="J392" s="45">
        <f t="shared" si="5"/>
        <v>14.58</v>
      </c>
      <c r="K392" s="27"/>
    </row>
    <row r="393" spans="1:11" ht="36">
      <c r="A393" s="26"/>
      <c r="B393" s="39">
        <v>2</v>
      </c>
      <c r="C393" s="40" t="s">
        <v>861</v>
      </c>
      <c r="D393" s="41" t="s">
        <v>988</v>
      </c>
      <c r="E393" s="41" t="s">
        <v>26</v>
      </c>
      <c r="F393" s="142" t="s">
        <v>866</v>
      </c>
      <c r="G393" s="143"/>
      <c r="H393" s="42" t="s">
        <v>863</v>
      </c>
      <c r="I393" s="44">
        <v>7.29</v>
      </c>
      <c r="J393" s="45">
        <f t="shared" si="5"/>
        <v>14.58</v>
      </c>
      <c r="K393" s="27"/>
    </row>
    <row r="394" spans="1:11" ht="36">
      <c r="A394" s="26"/>
      <c r="B394" s="39">
        <v>2</v>
      </c>
      <c r="C394" s="40" t="s">
        <v>861</v>
      </c>
      <c r="D394" s="41" t="s">
        <v>988</v>
      </c>
      <c r="E394" s="41" t="s">
        <v>26</v>
      </c>
      <c r="F394" s="142" t="s">
        <v>867</v>
      </c>
      <c r="G394" s="143"/>
      <c r="H394" s="42" t="s">
        <v>863</v>
      </c>
      <c r="I394" s="44">
        <v>7.29</v>
      </c>
      <c r="J394" s="45">
        <f t="shared" si="5"/>
        <v>14.58</v>
      </c>
      <c r="K394" s="27"/>
    </row>
    <row r="395" spans="1:11" ht="36">
      <c r="A395" s="26"/>
      <c r="B395" s="39">
        <v>3</v>
      </c>
      <c r="C395" s="40" t="s">
        <v>868</v>
      </c>
      <c r="D395" s="41" t="s">
        <v>989</v>
      </c>
      <c r="E395" s="41" t="s">
        <v>25</v>
      </c>
      <c r="F395" s="142" t="s">
        <v>236</v>
      </c>
      <c r="G395" s="143"/>
      <c r="H395" s="42" t="s">
        <v>869</v>
      </c>
      <c r="I395" s="44">
        <v>3.79</v>
      </c>
      <c r="J395" s="45">
        <f t="shared" si="5"/>
        <v>11.370000000000001</v>
      </c>
      <c r="K395" s="27"/>
    </row>
    <row r="396" spans="1:11" ht="36">
      <c r="A396" s="26"/>
      <c r="B396" s="39">
        <v>3</v>
      </c>
      <c r="C396" s="40" t="s">
        <v>868</v>
      </c>
      <c r="D396" s="41" t="s">
        <v>990</v>
      </c>
      <c r="E396" s="41" t="s">
        <v>26</v>
      </c>
      <c r="F396" s="142" t="s">
        <v>236</v>
      </c>
      <c r="G396" s="143"/>
      <c r="H396" s="42" t="s">
        <v>869</v>
      </c>
      <c r="I396" s="44">
        <v>3.79</v>
      </c>
      <c r="J396" s="45">
        <f t="shared" si="5"/>
        <v>11.370000000000001</v>
      </c>
      <c r="K396" s="27"/>
    </row>
    <row r="397" spans="1:11" ht="24">
      <c r="A397" s="26"/>
      <c r="B397" s="39">
        <v>4</v>
      </c>
      <c r="C397" s="40" t="s">
        <v>870</v>
      </c>
      <c r="D397" s="41" t="s">
        <v>991</v>
      </c>
      <c r="E397" s="41" t="s">
        <v>237</v>
      </c>
      <c r="F397" s="142" t="s">
        <v>25</v>
      </c>
      <c r="G397" s="143"/>
      <c r="H397" s="42" t="s">
        <v>871</v>
      </c>
      <c r="I397" s="44">
        <v>4.33</v>
      </c>
      <c r="J397" s="45">
        <f t="shared" si="5"/>
        <v>17.32</v>
      </c>
      <c r="K397" s="27"/>
    </row>
    <row r="398" spans="1:11" ht="24">
      <c r="A398" s="26"/>
      <c r="B398" s="39">
        <v>4</v>
      </c>
      <c r="C398" s="40" t="s">
        <v>870</v>
      </c>
      <c r="D398" s="41" t="s">
        <v>991</v>
      </c>
      <c r="E398" s="41" t="s">
        <v>237</v>
      </c>
      <c r="F398" s="142" t="s">
        <v>26</v>
      </c>
      <c r="G398" s="143"/>
      <c r="H398" s="42" t="s">
        <v>871</v>
      </c>
      <c r="I398" s="44">
        <v>4.33</v>
      </c>
      <c r="J398" s="45">
        <f t="shared" si="5"/>
        <v>17.32</v>
      </c>
      <c r="K398" s="27"/>
    </row>
    <row r="399" spans="1:11" ht="24">
      <c r="A399" s="26"/>
      <c r="B399" s="39">
        <v>4</v>
      </c>
      <c r="C399" s="40" t="s">
        <v>870</v>
      </c>
      <c r="D399" s="41" t="s">
        <v>992</v>
      </c>
      <c r="E399" s="41" t="s">
        <v>236</v>
      </c>
      <c r="F399" s="142" t="s">
        <v>25</v>
      </c>
      <c r="G399" s="143"/>
      <c r="H399" s="42" t="s">
        <v>871</v>
      </c>
      <c r="I399" s="44">
        <v>4.33</v>
      </c>
      <c r="J399" s="45">
        <f t="shared" si="5"/>
        <v>17.32</v>
      </c>
      <c r="K399" s="27"/>
    </row>
    <row r="400" spans="1:11" ht="24">
      <c r="A400" s="26"/>
      <c r="B400" s="39">
        <v>4</v>
      </c>
      <c r="C400" s="40" t="s">
        <v>870</v>
      </c>
      <c r="D400" s="41" t="s">
        <v>992</v>
      </c>
      <c r="E400" s="41" t="s">
        <v>236</v>
      </c>
      <c r="F400" s="142" t="s">
        <v>26</v>
      </c>
      <c r="G400" s="143"/>
      <c r="H400" s="42" t="s">
        <v>871</v>
      </c>
      <c r="I400" s="44">
        <v>4.33</v>
      </c>
      <c r="J400" s="45">
        <f t="shared" si="5"/>
        <v>17.32</v>
      </c>
      <c r="K400" s="27"/>
    </row>
    <row r="401" spans="1:11" ht="24">
      <c r="A401" s="26"/>
      <c r="B401" s="39">
        <v>4</v>
      </c>
      <c r="C401" s="40" t="s">
        <v>870</v>
      </c>
      <c r="D401" s="41" t="s">
        <v>993</v>
      </c>
      <c r="E401" s="41" t="s">
        <v>844</v>
      </c>
      <c r="F401" s="142" t="s">
        <v>25</v>
      </c>
      <c r="G401" s="143"/>
      <c r="H401" s="42" t="s">
        <v>871</v>
      </c>
      <c r="I401" s="44">
        <v>4.33</v>
      </c>
      <c r="J401" s="45">
        <f t="shared" si="5"/>
        <v>17.32</v>
      </c>
      <c r="K401" s="27"/>
    </row>
    <row r="402" spans="1:11" ht="24">
      <c r="A402" s="26"/>
      <c r="B402" s="39">
        <v>4</v>
      </c>
      <c r="C402" s="40" t="s">
        <v>870</v>
      </c>
      <c r="D402" s="41" t="s">
        <v>993</v>
      </c>
      <c r="E402" s="41" t="s">
        <v>844</v>
      </c>
      <c r="F402" s="142" t="s">
        <v>26</v>
      </c>
      <c r="G402" s="143"/>
      <c r="H402" s="42" t="s">
        <v>871</v>
      </c>
      <c r="I402" s="44">
        <v>4.33</v>
      </c>
      <c r="J402" s="45">
        <f t="shared" si="5"/>
        <v>17.32</v>
      </c>
      <c r="K402" s="27"/>
    </row>
    <row r="403" spans="1:11" ht="24">
      <c r="A403" s="26"/>
      <c r="B403" s="39">
        <v>4</v>
      </c>
      <c r="C403" s="40" t="s">
        <v>870</v>
      </c>
      <c r="D403" s="41" t="s">
        <v>994</v>
      </c>
      <c r="E403" s="41" t="s">
        <v>872</v>
      </c>
      <c r="F403" s="142" t="s">
        <v>25</v>
      </c>
      <c r="G403" s="143"/>
      <c r="H403" s="42" t="s">
        <v>871</v>
      </c>
      <c r="I403" s="44">
        <v>3.95</v>
      </c>
      <c r="J403" s="45">
        <f t="shared" si="5"/>
        <v>15.8</v>
      </c>
      <c r="K403" s="27"/>
    </row>
    <row r="404" spans="1:11" ht="24">
      <c r="A404" s="26"/>
      <c r="B404" s="39">
        <v>4</v>
      </c>
      <c r="C404" s="40" t="s">
        <v>870</v>
      </c>
      <c r="D404" s="41" t="s">
        <v>994</v>
      </c>
      <c r="E404" s="41" t="s">
        <v>872</v>
      </c>
      <c r="F404" s="142" t="s">
        <v>26</v>
      </c>
      <c r="G404" s="143"/>
      <c r="H404" s="42" t="s">
        <v>871</v>
      </c>
      <c r="I404" s="44">
        <v>3.95</v>
      </c>
      <c r="J404" s="45">
        <f t="shared" si="5"/>
        <v>15.8</v>
      </c>
      <c r="K404" s="27"/>
    </row>
    <row r="405" spans="1:11" ht="24">
      <c r="A405" s="26"/>
      <c r="B405" s="39">
        <v>4</v>
      </c>
      <c r="C405" s="40" t="s">
        <v>873</v>
      </c>
      <c r="D405" s="41" t="s">
        <v>995</v>
      </c>
      <c r="E405" s="41" t="s">
        <v>25</v>
      </c>
      <c r="F405" s="142"/>
      <c r="G405" s="143"/>
      <c r="H405" s="42" t="s">
        <v>874</v>
      </c>
      <c r="I405" s="44">
        <v>4.29</v>
      </c>
      <c r="J405" s="45">
        <f t="shared" si="5"/>
        <v>17.16</v>
      </c>
      <c r="K405" s="27"/>
    </row>
    <row r="406" spans="1:11" ht="24">
      <c r="A406" s="26"/>
      <c r="B406" s="39">
        <v>4</v>
      </c>
      <c r="C406" s="40" t="s">
        <v>873</v>
      </c>
      <c r="D406" s="41" t="s">
        <v>996</v>
      </c>
      <c r="E406" s="41" t="s">
        <v>26</v>
      </c>
      <c r="F406" s="142"/>
      <c r="G406" s="143"/>
      <c r="H406" s="42" t="s">
        <v>874</v>
      </c>
      <c r="I406" s="44">
        <v>4.29</v>
      </c>
      <c r="J406" s="45">
        <f t="shared" ref="J406:J469" si="6">I406*B406</f>
        <v>17.16</v>
      </c>
      <c r="K406" s="27"/>
    </row>
    <row r="407" spans="1:11" ht="24">
      <c r="A407" s="26"/>
      <c r="B407" s="39">
        <v>4</v>
      </c>
      <c r="C407" s="40" t="s">
        <v>875</v>
      </c>
      <c r="D407" s="41" t="s">
        <v>997</v>
      </c>
      <c r="E407" s="41" t="s">
        <v>25</v>
      </c>
      <c r="F407" s="142" t="s">
        <v>237</v>
      </c>
      <c r="G407" s="143"/>
      <c r="H407" s="42" t="s">
        <v>876</v>
      </c>
      <c r="I407" s="44">
        <v>2.59</v>
      </c>
      <c r="J407" s="45">
        <f t="shared" si="6"/>
        <v>10.36</v>
      </c>
      <c r="K407" s="27"/>
    </row>
    <row r="408" spans="1:11" ht="24">
      <c r="A408" s="26"/>
      <c r="B408" s="39">
        <v>4</v>
      </c>
      <c r="C408" s="40" t="s">
        <v>875</v>
      </c>
      <c r="D408" s="41" t="s">
        <v>997</v>
      </c>
      <c r="E408" s="41" t="s">
        <v>25</v>
      </c>
      <c r="F408" s="142" t="s">
        <v>235</v>
      </c>
      <c r="G408" s="143"/>
      <c r="H408" s="42" t="s">
        <v>876</v>
      </c>
      <c r="I408" s="44">
        <v>2.59</v>
      </c>
      <c r="J408" s="45">
        <f t="shared" si="6"/>
        <v>10.36</v>
      </c>
      <c r="K408" s="27"/>
    </row>
    <row r="409" spans="1:11" ht="24">
      <c r="A409" s="26"/>
      <c r="B409" s="39">
        <v>4</v>
      </c>
      <c r="C409" s="40" t="s">
        <v>875</v>
      </c>
      <c r="D409" s="41" t="s">
        <v>997</v>
      </c>
      <c r="E409" s="41" t="s">
        <v>25</v>
      </c>
      <c r="F409" s="142" t="s">
        <v>236</v>
      </c>
      <c r="G409" s="143"/>
      <c r="H409" s="42" t="s">
        <v>876</v>
      </c>
      <c r="I409" s="44">
        <v>2.59</v>
      </c>
      <c r="J409" s="45">
        <f t="shared" si="6"/>
        <v>10.36</v>
      </c>
      <c r="K409" s="27"/>
    </row>
    <row r="410" spans="1:11" ht="24">
      <c r="A410" s="26"/>
      <c r="B410" s="39">
        <v>4</v>
      </c>
      <c r="C410" s="40" t="s">
        <v>875</v>
      </c>
      <c r="D410" s="41" t="s">
        <v>997</v>
      </c>
      <c r="E410" s="41" t="s">
        <v>25</v>
      </c>
      <c r="F410" s="142" t="s">
        <v>844</v>
      </c>
      <c r="G410" s="143"/>
      <c r="H410" s="42" t="s">
        <v>876</v>
      </c>
      <c r="I410" s="44">
        <v>2.59</v>
      </c>
      <c r="J410" s="45">
        <f t="shared" si="6"/>
        <v>10.36</v>
      </c>
      <c r="K410" s="27"/>
    </row>
    <row r="411" spans="1:11" ht="24">
      <c r="A411" s="26"/>
      <c r="B411" s="39">
        <v>4</v>
      </c>
      <c r="C411" s="40" t="s">
        <v>875</v>
      </c>
      <c r="D411" s="41" t="s">
        <v>998</v>
      </c>
      <c r="E411" s="41" t="s">
        <v>26</v>
      </c>
      <c r="F411" s="142" t="s">
        <v>237</v>
      </c>
      <c r="G411" s="143"/>
      <c r="H411" s="42" t="s">
        <v>876</v>
      </c>
      <c r="I411" s="44">
        <v>2.59</v>
      </c>
      <c r="J411" s="45">
        <f t="shared" si="6"/>
        <v>10.36</v>
      </c>
      <c r="K411" s="27"/>
    </row>
    <row r="412" spans="1:11" ht="24">
      <c r="A412" s="26"/>
      <c r="B412" s="39">
        <v>4</v>
      </c>
      <c r="C412" s="40" t="s">
        <v>875</v>
      </c>
      <c r="D412" s="41" t="s">
        <v>998</v>
      </c>
      <c r="E412" s="41" t="s">
        <v>26</v>
      </c>
      <c r="F412" s="142" t="s">
        <v>235</v>
      </c>
      <c r="G412" s="143"/>
      <c r="H412" s="42" t="s">
        <v>876</v>
      </c>
      <c r="I412" s="44">
        <v>2.59</v>
      </c>
      <c r="J412" s="45">
        <f t="shared" si="6"/>
        <v>10.36</v>
      </c>
      <c r="K412" s="27"/>
    </row>
    <row r="413" spans="1:11" ht="24">
      <c r="A413" s="26"/>
      <c r="B413" s="39">
        <v>4</v>
      </c>
      <c r="C413" s="40" t="s">
        <v>875</v>
      </c>
      <c r="D413" s="41" t="s">
        <v>998</v>
      </c>
      <c r="E413" s="41" t="s">
        <v>26</v>
      </c>
      <c r="F413" s="142" t="s">
        <v>236</v>
      </c>
      <c r="G413" s="143"/>
      <c r="H413" s="42" t="s">
        <v>876</v>
      </c>
      <c r="I413" s="44">
        <v>2.59</v>
      </c>
      <c r="J413" s="45">
        <f t="shared" si="6"/>
        <v>10.36</v>
      </c>
      <c r="K413" s="27"/>
    </row>
    <row r="414" spans="1:11" ht="24">
      <c r="A414" s="26"/>
      <c r="B414" s="39">
        <v>4</v>
      </c>
      <c r="C414" s="40" t="s">
        <v>875</v>
      </c>
      <c r="D414" s="41" t="s">
        <v>998</v>
      </c>
      <c r="E414" s="41" t="s">
        <v>26</v>
      </c>
      <c r="F414" s="142" t="s">
        <v>844</v>
      </c>
      <c r="G414" s="143"/>
      <c r="H414" s="42" t="s">
        <v>876</v>
      </c>
      <c r="I414" s="44">
        <v>2.59</v>
      </c>
      <c r="J414" s="45">
        <f t="shared" si="6"/>
        <v>10.36</v>
      </c>
      <c r="K414" s="27"/>
    </row>
    <row r="415" spans="1:11" ht="24">
      <c r="A415" s="26"/>
      <c r="B415" s="39">
        <v>4</v>
      </c>
      <c r="C415" s="40" t="s">
        <v>877</v>
      </c>
      <c r="D415" s="41" t="s">
        <v>999</v>
      </c>
      <c r="E415" s="41" t="s">
        <v>25</v>
      </c>
      <c r="F415" s="142" t="s">
        <v>237</v>
      </c>
      <c r="G415" s="143"/>
      <c r="H415" s="42" t="s">
        <v>878</v>
      </c>
      <c r="I415" s="44">
        <v>2.29</v>
      </c>
      <c r="J415" s="45">
        <f t="shared" si="6"/>
        <v>9.16</v>
      </c>
      <c r="K415" s="27"/>
    </row>
    <row r="416" spans="1:11" ht="24">
      <c r="A416" s="26"/>
      <c r="B416" s="39">
        <v>4</v>
      </c>
      <c r="C416" s="40" t="s">
        <v>877</v>
      </c>
      <c r="D416" s="41" t="s">
        <v>999</v>
      </c>
      <c r="E416" s="41" t="s">
        <v>25</v>
      </c>
      <c r="F416" s="142" t="s">
        <v>235</v>
      </c>
      <c r="G416" s="143"/>
      <c r="H416" s="42" t="s">
        <v>878</v>
      </c>
      <c r="I416" s="44">
        <v>2.29</v>
      </c>
      <c r="J416" s="45">
        <f t="shared" si="6"/>
        <v>9.16</v>
      </c>
      <c r="K416" s="27"/>
    </row>
    <row r="417" spans="1:11" ht="24">
      <c r="A417" s="26"/>
      <c r="B417" s="39">
        <v>4</v>
      </c>
      <c r="C417" s="40" t="s">
        <v>877</v>
      </c>
      <c r="D417" s="41" t="s">
        <v>999</v>
      </c>
      <c r="E417" s="41" t="s">
        <v>25</v>
      </c>
      <c r="F417" s="142" t="s">
        <v>236</v>
      </c>
      <c r="G417" s="143"/>
      <c r="H417" s="42" t="s">
        <v>878</v>
      </c>
      <c r="I417" s="44">
        <v>2.29</v>
      </c>
      <c r="J417" s="45">
        <f t="shared" si="6"/>
        <v>9.16</v>
      </c>
      <c r="K417" s="27"/>
    </row>
    <row r="418" spans="1:11" ht="24">
      <c r="A418" s="26"/>
      <c r="B418" s="39">
        <v>4</v>
      </c>
      <c r="C418" s="40" t="s">
        <v>877</v>
      </c>
      <c r="D418" s="41" t="s">
        <v>999</v>
      </c>
      <c r="E418" s="41" t="s">
        <v>25</v>
      </c>
      <c r="F418" s="142" t="s">
        <v>844</v>
      </c>
      <c r="G418" s="143"/>
      <c r="H418" s="42" t="s">
        <v>878</v>
      </c>
      <c r="I418" s="44">
        <v>2.29</v>
      </c>
      <c r="J418" s="45">
        <f t="shared" si="6"/>
        <v>9.16</v>
      </c>
      <c r="K418" s="27"/>
    </row>
    <row r="419" spans="1:11" ht="24">
      <c r="A419" s="26"/>
      <c r="B419" s="39">
        <v>4</v>
      </c>
      <c r="C419" s="40" t="s">
        <v>877</v>
      </c>
      <c r="D419" s="41" t="s">
        <v>1000</v>
      </c>
      <c r="E419" s="41" t="s">
        <v>26</v>
      </c>
      <c r="F419" s="142" t="s">
        <v>237</v>
      </c>
      <c r="G419" s="143"/>
      <c r="H419" s="42" t="s">
        <v>878</v>
      </c>
      <c r="I419" s="44">
        <v>2.29</v>
      </c>
      <c r="J419" s="45">
        <f t="shared" si="6"/>
        <v>9.16</v>
      </c>
      <c r="K419" s="27"/>
    </row>
    <row r="420" spans="1:11" ht="24">
      <c r="A420" s="26"/>
      <c r="B420" s="39">
        <v>4</v>
      </c>
      <c r="C420" s="40" t="s">
        <v>877</v>
      </c>
      <c r="D420" s="41" t="s">
        <v>1000</v>
      </c>
      <c r="E420" s="41" t="s">
        <v>26</v>
      </c>
      <c r="F420" s="142" t="s">
        <v>235</v>
      </c>
      <c r="G420" s="143"/>
      <c r="H420" s="42" t="s">
        <v>878</v>
      </c>
      <c r="I420" s="44">
        <v>2.29</v>
      </c>
      <c r="J420" s="45">
        <f t="shared" si="6"/>
        <v>9.16</v>
      </c>
      <c r="K420" s="27"/>
    </row>
    <row r="421" spans="1:11" ht="24">
      <c r="A421" s="26"/>
      <c r="B421" s="39">
        <v>4</v>
      </c>
      <c r="C421" s="40" t="s">
        <v>877</v>
      </c>
      <c r="D421" s="41" t="s">
        <v>1000</v>
      </c>
      <c r="E421" s="41" t="s">
        <v>26</v>
      </c>
      <c r="F421" s="142" t="s">
        <v>236</v>
      </c>
      <c r="G421" s="143"/>
      <c r="H421" s="42" t="s">
        <v>878</v>
      </c>
      <c r="I421" s="44">
        <v>2.29</v>
      </c>
      <c r="J421" s="45">
        <f t="shared" si="6"/>
        <v>9.16</v>
      </c>
      <c r="K421" s="27"/>
    </row>
    <row r="422" spans="1:11" ht="24">
      <c r="A422" s="26"/>
      <c r="B422" s="39">
        <v>4</v>
      </c>
      <c r="C422" s="40" t="s">
        <v>877</v>
      </c>
      <c r="D422" s="41" t="s">
        <v>1000</v>
      </c>
      <c r="E422" s="41" t="s">
        <v>26</v>
      </c>
      <c r="F422" s="142" t="s">
        <v>844</v>
      </c>
      <c r="G422" s="143"/>
      <c r="H422" s="42" t="s">
        <v>878</v>
      </c>
      <c r="I422" s="44">
        <v>2.29</v>
      </c>
      <c r="J422" s="45">
        <f t="shared" si="6"/>
        <v>9.16</v>
      </c>
      <c r="K422" s="27"/>
    </row>
    <row r="423" spans="1:11">
      <c r="A423" s="26"/>
      <c r="B423" s="39">
        <v>6</v>
      </c>
      <c r="C423" s="40" t="s">
        <v>879</v>
      </c>
      <c r="D423" s="41" t="s">
        <v>1001</v>
      </c>
      <c r="E423" s="41" t="s">
        <v>880</v>
      </c>
      <c r="F423" s="142" t="s">
        <v>237</v>
      </c>
      <c r="G423" s="143"/>
      <c r="H423" s="42" t="s">
        <v>881</v>
      </c>
      <c r="I423" s="44">
        <v>0.44</v>
      </c>
      <c r="J423" s="45">
        <f t="shared" si="6"/>
        <v>2.64</v>
      </c>
      <c r="K423" s="27"/>
    </row>
    <row r="424" spans="1:11">
      <c r="A424" s="26"/>
      <c r="B424" s="39">
        <v>6</v>
      </c>
      <c r="C424" s="40" t="s">
        <v>879</v>
      </c>
      <c r="D424" s="41" t="s">
        <v>1001</v>
      </c>
      <c r="E424" s="41" t="s">
        <v>880</v>
      </c>
      <c r="F424" s="142" t="s">
        <v>546</v>
      </c>
      <c r="G424" s="143"/>
      <c r="H424" s="42" t="s">
        <v>881</v>
      </c>
      <c r="I424" s="44">
        <v>0.44</v>
      </c>
      <c r="J424" s="45">
        <f t="shared" si="6"/>
        <v>2.64</v>
      </c>
      <c r="K424" s="27"/>
    </row>
    <row r="425" spans="1:11">
      <c r="A425" s="26"/>
      <c r="B425" s="39">
        <v>6</v>
      </c>
      <c r="C425" s="40" t="s">
        <v>879</v>
      </c>
      <c r="D425" s="41" t="s">
        <v>1001</v>
      </c>
      <c r="E425" s="41" t="s">
        <v>880</v>
      </c>
      <c r="F425" s="142" t="s">
        <v>110</v>
      </c>
      <c r="G425" s="143"/>
      <c r="H425" s="42" t="s">
        <v>881</v>
      </c>
      <c r="I425" s="44">
        <v>0.44</v>
      </c>
      <c r="J425" s="45">
        <f t="shared" si="6"/>
        <v>2.64</v>
      </c>
      <c r="K425" s="27"/>
    </row>
    <row r="426" spans="1:11">
      <c r="A426" s="26"/>
      <c r="B426" s="39">
        <v>6</v>
      </c>
      <c r="C426" s="40" t="s">
        <v>879</v>
      </c>
      <c r="D426" s="41" t="s">
        <v>1001</v>
      </c>
      <c r="E426" s="41" t="s">
        <v>880</v>
      </c>
      <c r="F426" s="142" t="s">
        <v>636</v>
      </c>
      <c r="G426" s="143"/>
      <c r="H426" s="42" t="s">
        <v>881</v>
      </c>
      <c r="I426" s="44">
        <v>0.44</v>
      </c>
      <c r="J426" s="45">
        <f t="shared" si="6"/>
        <v>2.64</v>
      </c>
      <c r="K426" s="27"/>
    </row>
    <row r="427" spans="1:11">
      <c r="A427" s="26"/>
      <c r="B427" s="39">
        <v>6</v>
      </c>
      <c r="C427" s="40" t="s">
        <v>879</v>
      </c>
      <c r="D427" s="41" t="s">
        <v>1001</v>
      </c>
      <c r="E427" s="41" t="s">
        <v>880</v>
      </c>
      <c r="F427" s="142" t="s">
        <v>682</v>
      </c>
      <c r="G427" s="143"/>
      <c r="H427" s="42" t="s">
        <v>881</v>
      </c>
      <c r="I427" s="44">
        <v>0.44</v>
      </c>
      <c r="J427" s="45">
        <f t="shared" si="6"/>
        <v>2.64</v>
      </c>
      <c r="K427" s="27"/>
    </row>
    <row r="428" spans="1:11">
      <c r="A428" s="26"/>
      <c r="B428" s="39">
        <v>6</v>
      </c>
      <c r="C428" s="40" t="s">
        <v>879</v>
      </c>
      <c r="D428" s="41" t="s">
        <v>1001</v>
      </c>
      <c r="E428" s="41" t="s">
        <v>880</v>
      </c>
      <c r="F428" s="142" t="s">
        <v>688</v>
      </c>
      <c r="G428" s="143"/>
      <c r="H428" s="42" t="s">
        <v>881</v>
      </c>
      <c r="I428" s="44">
        <v>0.44</v>
      </c>
      <c r="J428" s="45">
        <f t="shared" si="6"/>
        <v>2.64</v>
      </c>
      <c r="K428" s="27"/>
    </row>
    <row r="429" spans="1:11">
      <c r="A429" s="26"/>
      <c r="B429" s="39">
        <v>6</v>
      </c>
      <c r="C429" s="40" t="s">
        <v>879</v>
      </c>
      <c r="D429" s="41" t="s">
        <v>1001</v>
      </c>
      <c r="E429" s="41" t="s">
        <v>880</v>
      </c>
      <c r="F429" s="142" t="s">
        <v>684</v>
      </c>
      <c r="G429" s="143"/>
      <c r="H429" s="42" t="s">
        <v>881</v>
      </c>
      <c r="I429" s="44">
        <v>0.44</v>
      </c>
      <c r="J429" s="45">
        <f t="shared" si="6"/>
        <v>2.64</v>
      </c>
      <c r="K429" s="27"/>
    </row>
    <row r="430" spans="1:11">
      <c r="A430" s="26"/>
      <c r="B430" s="39">
        <v>6</v>
      </c>
      <c r="C430" s="40" t="s">
        <v>879</v>
      </c>
      <c r="D430" s="41" t="s">
        <v>1002</v>
      </c>
      <c r="E430" s="41" t="s">
        <v>766</v>
      </c>
      <c r="F430" s="142" t="s">
        <v>546</v>
      </c>
      <c r="G430" s="143"/>
      <c r="H430" s="42" t="s">
        <v>881</v>
      </c>
      <c r="I430" s="44">
        <v>0.46</v>
      </c>
      <c r="J430" s="45">
        <f t="shared" si="6"/>
        <v>2.7600000000000002</v>
      </c>
      <c r="K430" s="27"/>
    </row>
    <row r="431" spans="1:11">
      <c r="A431" s="26"/>
      <c r="B431" s="39">
        <v>6</v>
      </c>
      <c r="C431" s="40" t="s">
        <v>879</v>
      </c>
      <c r="D431" s="41" t="s">
        <v>1002</v>
      </c>
      <c r="E431" s="41" t="s">
        <v>766</v>
      </c>
      <c r="F431" s="142" t="s">
        <v>636</v>
      </c>
      <c r="G431" s="143"/>
      <c r="H431" s="42" t="s">
        <v>881</v>
      </c>
      <c r="I431" s="44">
        <v>0.46</v>
      </c>
      <c r="J431" s="45">
        <f t="shared" si="6"/>
        <v>2.7600000000000002</v>
      </c>
      <c r="K431" s="27"/>
    </row>
    <row r="432" spans="1:11">
      <c r="A432" s="26"/>
      <c r="B432" s="39">
        <v>10</v>
      </c>
      <c r="C432" s="40" t="s">
        <v>879</v>
      </c>
      <c r="D432" s="41" t="s">
        <v>1002</v>
      </c>
      <c r="E432" s="41" t="s">
        <v>766</v>
      </c>
      <c r="F432" s="142" t="s">
        <v>682</v>
      </c>
      <c r="G432" s="143"/>
      <c r="H432" s="42" t="s">
        <v>881</v>
      </c>
      <c r="I432" s="44">
        <v>0.46</v>
      </c>
      <c r="J432" s="45">
        <f t="shared" si="6"/>
        <v>4.6000000000000005</v>
      </c>
      <c r="K432" s="27"/>
    </row>
    <row r="433" spans="1:11">
      <c r="A433" s="26"/>
      <c r="B433" s="39">
        <v>6</v>
      </c>
      <c r="C433" s="40" t="s">
        <v>879</v>
      </c>
      <c r="D433" s="41" t="s">
        <v>1002</v>
      </c>
      <c r="E433" s="41" t="s">
        <v>766</v>
      </c>
      <c r="F433" s="142" t="s">
        <v>684</v>
      </c>
      <c r="G433" s="143"/>
      <c r="H433" s="42" t="s">
        <v>881</v>
      </c>
      <c r="I433" s="44">
        <v>0.46</v>
      </c>
      <c r="J433" s="45">
        <f t="shared" si="6"/>
        <v>2.7600000000000002</v>
      </c>
      <c r="K433" s="27"/>
    </row>
    <row r="434" spans="1:11">
      <c r="A434" s="26"/>
      <c r="B434" s="39">
        <v>10</v>
      </c>
      <c r="C434" s="40" t="s">
        <v>879</v>
      </c>
      <c r="D434" s="41" t="s">
        <v>1003</v>
      </c>
      <c r="E434" s="41" t="s">
        <v>747</v>
      </c>
      <c r="F434" s="142" t="s">
        <v>237</v>
      </c>
      <c r="G434" s="143"/>
      <c r="H434" s="42" t="s">
        <v>881</v>
      </c>
      <c r="I434" s="44">
        <v>0.48</v>
      </c>
      <c r="J434" s="45">
        <f t="shared" si="6"/>
        <v>4.8</v>
      </c>
      <c r="K434" s="27"/>
    </row>
    <row r="435" spans="1:11">
      <c r="A435" s="26"/>
      <c r="B435" s="39">
        <v>6</v>
      </c>
      <c r="C435" s="40" t="s">
        <v>879</v>
      </c>
      <c r="D435" s="41" t="s">
        <v>1003</v>
      </c>
      <c r="E435" s="41" t="s">
        <v>747</v>
      </c>
      <c r="F435" s="142" t="s">
        <v>636</v>
      </c>
      <c r="G435" s="143"/>
      <c r="H435" s="42" t="s">
        <v>881</v>
      </c>
      <c r="I435" s="44">
        <v>0.48</v>
      </c>
      <c r="J435" s="45">
        <f t="shared" si="6"/>
        <v>2.88</v>
      </c>
      <c r="K435" s="27"/>
    </row>
    <row r="436" spans="1:11">
      <c r="A436" s="26"/>
      <c r="B436" s="39">
        <v>6</v>
      </c>
      <c r="C436" s="40" t="s">
        <v>879</v>
      </c>
      <c r="D436" s="41" t="s">
        <v>1003</v>
      </c>
      <c r="E436" s="41" t="s">
        <v>747</v>
      </c>
      <c r="F436" s="142" t="s">
        <v>682</v>
      </c>
      <c r="G436" s="143"/>
      <c r="H436" s="42" t="s">
        <v>881</v>
      </c>
      <c r="I436" s="44">
        <v>0.48</v>
      </c>
      <c r="J436" s="45">
        <f t="shared" si="6"/>
        <v>2.88</v>
      </c>
      <c r="K436" s="27"/>
    </row>
    <row r="437" spans="1:11">
      <c r="A437" s="26"/>
      <c r="B437" s="39">
        <v>6</v>
      </c>
      <c r="C437" s="40" t="s">
        <v>879</v>
      </c>
      <c r="D437" s="41" t="s">
        <v>1003</v>
      </c>
      <c r="E437" s="41" t="s">
        <v>747</v>
      </c>
      <c r="F437" s="142" t="s">
        <v>684</v>
      </c>
      <c r="G437" s="143"/>
      <c r="H437" s="42" t="s">
        <v>881</v>
      </c>
      <c r="I437" s="44">
        <v>0.48</v>
      </c>
      <c r="J437" s="45">
        <f t="shared" si="6"/>
        <v>2.88</v>
      </c>
      <c r="K437" s="27"/>
    </row>
    <row r="438" spans="1:11">
      <c r="A438" s="26"/>
      <c r="B438" s="39">
        <v>2</v>
      </c>
      <c r="C438" s="40" t="s">
        <v>879</v>
      </c>
      <c r="D438" s="41" t="s">
        <v>1003</v>
      </c>
      <c r="E438" s="41" t="s">
        <v>747</v>
      </c>
      <c r="F438" s="142" t="s">
        <v>882</v>
      </c>
      <c r="G438" s="143"/>
      <c r="H438" s="42" t="s">
        <v>881</v>
      </c>
      <c r="I438" s="44">
        <v>0.48</v>
      </c>
      <c r="J438" s="45">
        <f t="shared" si="6"/>
        <v>0.96</v>
      </c>
      <c r="K438" s="27"/>
    </row>
    <row r="439" spans="1:11">
      <c r="A439" s="26"/>
      <c r="B439" s="39">
        <v>10</v>
      </c>
      <c r="C439" s="40" t="s">
        <v>879</v>
      </c>
      <c r="D439" s="41" t="s">
        <v>1004</v>
      </c>
      <c r="E439" s="41" t="s">
        <v>757</v>
      </c>
      <c r="F439" s="142" t="s">
        <v>237</v>
      </c>
      <c r="G439" s="143"/>
      <c r="H439" s="42" t="s">
        <v>881</v>
      </c>
      <c r="I439" s="44">
        <v>0.52</v>
      </c>
      <c r="J439" s="45">
        <f t="shared" si="6"/>
        <v>5.2</v>
      </c>
      <c r="K439" s="27"/>
    </row>
    <row r="440" spans="1:11">
      <c r="A440" s="26"/>
      <c r="B440" s="39">
        <v>6</v>
      </c>
      <c r="C440" s="40" t="s">
        <v>879</v>
      </c>
      <c r="D440" s="41" t="s">
        <v>1004</v>
      </c>
      <c r="E440" s="41" t="s">
        <v>757</v>
      </c>
      <c r="F440" s="142" t="s">
        <v>636</v>
      </c>
      <c r="G440" s="143"/>
      <c r="H440" s="42" t="s">
        <v>881</v>
      </c>
      <c r="I440" s="44">
        <v>0.52</v>
      </c>
      <c r="J440" s="45">
        <f t="shared" si="6"/>
        <v>3.12</v>
      </c>
      <c r="K440" s="27"/>
    </row>
    <row r="441" spans="1:11">
      <c r="A441" s="26"/>
      <c r="B441" s="39">
        <v>6</v>
      </c>
      <c r="C441" s="40" t="s">
        <v>879</v>
      </c>
      <c r="D441" s="41" t="s">
        <v>1004</v>
      </c>
      <c r="E441" s="41" t="s">
        <v>757</v>
      </c>
      <c r="F441" s="142" t="s">
        <v>682</v>
      </c>
      <c r="G441" s="143"/>
      <c r="H441" s="42" t="s">
        <v>881</v>
      </c>
      <c r="I441" s="44">
        <v>0.52</v>
      </c>
      <c r="J441" s="45">
        <f t="shared" si="6"/>
        <v>3.12</v>
      </c>
      <c r="K441" s="27"/>
    </row>
    <row r="442" spans="1:11">
      <c r="A442" s="26"/>
      <c r="B442" s="39">
        <v>6</v>
      </c>
      <c r="C442" s="40" t="s">
        <v>879</v>
      </c>
      <c r="D442" s="41" t="s">
        <v>1004</v>
      </c>
      <c r="E442" s="41" t="s">
        <v>757</v>
      </c>
      <c r="F442" s="142" t="s">
        <v>684</v>
      </c>
      <c r="G442" s="143"/>
      <c r="H442" s="42" t="s">
        <v>881</v>
      </c>
      <c r="I442" s="44">
        <v>0.52</v>
      </c>
      <c r="J442" s="45">
        <f t="shared" si="6"/>
        <v>3.12</v>
      </c>
      <c r="K442" s="27"/>
    </row>
    <row r="443" spans="1:11">
      <c r="A443" s="26"/>
      <c r="B443" s="39">
        <v>2</v>
      </c>
      <c r="C443" s="40" t="s">
        <v>879</v>
      </c>
      <c r="D443" s="41" t="s">
        <v>1004</v>
      </c>
      <c r="E443" s="41" t="s">
        <v>757</v>
      </c>
      <c r="F443" s="142" t="s">
        <v>882</v>
      </c>
      <c r="G443" s="143"/>
      <c r="H443" s="42" t="s">
        <v>881</v>
      </c>
      <c r="I443" s="44">
        <v>0.52</v>
      </c>
      <c r="J443" s="45">
        <f t="shared" si="6"/>
        <v>1.04</v>
      </c>
      <c r="K443" s="27"/>
    </row>
    <row r="444" spans="1:11">
      <c r="A444" s="26"/>
      <c r="B444" s="39">
        <v>2</v>
      </c>
      <c r="C444" s="40" t="s">
        <v>879</v>
      </c>
      <c r="D444" s="41" t="s">
        <v>1005</v>
      </c>
      <c r="E444" s="41" t="s">
        <v>764</v>
      </c>
      <c r="F444" s="142" t="s">
        <v>237</v>
      </c>
      <c r="G444" s="143"/>
      <c r="H444" s="42" t="s">
        <v>881</v>
      </c>
      <c r="I444" s="44">
        <v>0.56000000000000005</v>
      </c>
      <c r="J444" s="45">
        <f t="shared" si="6"/>
        <v>1.1200000000000001</v>
      </c>
      <c r="K444" s="27"/>
    </row>
    <row r="445" spans="1:11">
      <c r="A445" s="26"/>
      <c r="B445" s="39">
        <v>2</v>
      </c>
      <c r="C445" s="40" t="s">
        <v>879</v>
      </c>
      <c r="D445" s="41" t="s">
        <v>1005</v>
      </c>
      <c r="E445" s="41" t="s">
        <v>764</v>
      </c>
      <c r="F445" s="142" t="s">
        <v>110</v>
      </c>
      <c r="G445" s="143"/>
      <c r="H445" s="42" t="s">
        <v>881</v>
      </c>
      <c r="I445" s="44">
        <v>0.56000000000000005</v>
      </c>
      <c r="J445" s="45">
        <f t="shared" si="6"/>
        <v>1.1200000000000001</v>
      </c>
      <c r="K445" s="27"/>
    </row>
    <row r="446" spans="1:11">
      <c r="A446" s="26"/>
      <c r="B446" s="39">
        <v>6</v>
      </c>
      <c r="C446" s="40" t="s">
        <v>879</v>
      </c>
      <c r="D446" s="41" t="s">
        <v>1005</v>
      </c>
      <c r="E446" s="41" t="s">
        <v>764</v>
      </c>
      <c r="F446" s="142" t="s">
        <v>636</v>
      </c>
      <c r="G446" s="143"/>
      <c r="H446" s="42" t="s">
        <v>881</v>
      </c>
      <c r="I446" s="44">
        <v>0.56000000000000005</v>
      </c>
      <c r="J446" s="45">
        <f t="shared" si="6"/>
        <v>3.3600000000000003</v>
      </c>
      <c r="K446" s="27"/>
    </row>
    <row r="447" spans="1:11">
      <c r="A447" s="26"/>
      <c r="B447" s="39">
        <v>6</v>
      </c>
      <c r="C447" s="40" t="s">
        <v>879</v>
      </c>
      <c r="D447" s="41" t="s">
        <v>1005</v>
      </c>
      <c r="E447" s="41" t="s">
        <v>764</v>
      </c>
      <c r="F447" s="142" t="s">
        <v>682</v>
      </c>
      <c r="G447" s="143"/>
      <c r="H447" s="42" t="s">
        <v>881</v>
      </c>
      <c r="I447" s="44">
        <v>0.56000000000000005</v>
      </c>
      <c r="J447" s="45">
        <f t="shared" si="6"/>
        <v>3.3600000000000003</v>
      </c>
      <c r="K447" s="27"/>
    </row>
    <row r="448" spans="1:11">
      <c r="A448" s="26"/>
      <c r="B448" s="39">
        <v>2</v>
      </c>
      <c r="C448" s="40" t="s">
        <v>879</v>
      </c>
      <c r="D448" s="41" t="s">
        <v>1005</v>
      </c>
      <c r="E448" s="41" t="s">
        <v>764</v>
      </c>
      <c r="F448" s="142" t="s">
        <v>688</v>
      </c>
      <c r="G448" s="143"/>
      <c r="H448" s="42" t="s">
        <v>881</v>
      </c>
      <c r="I448" s="44">
        <v>0.56000000000000005</v>
      </c>
      <c r="J448" s="45">
        <f t="shared" si="6"/>
        <v>1.1200000000000001</v>
      </c>
      <c r="K448" s="27"/>
    </row>
    <row r="449" spans="1:11">
      <c r="A449" s="26"/>
      <c r="B449" s="39">
        <v>8</v>
      </c>
      <c r="C449" s="40" t="s">
        <v>879</v>
      </c>
      <c r="D449" s="41" t="s">
        <v>1005</v>
      </c>
      <c r="E449" s="41" t="s">
        <v>764</v>
      </c>
      <c r="F449" s="142" t="s">
        <v>684</v>
      </c>
      <c r="G449" s="143"/>
      <c r="H449" s="42" t="s">
        <v>881</v>
      </c>
      <c r="I449" s="44">
        <v>0.56000000000000005</v>
      </c>
      <c r="J449" s="45">
        <f t="shared" si="6"/>
        <v>4.4800000000000004</v>
      </c>
      <c r="K449" s="27"/>
    </row>
    <row r="450" spans="1:11">
      <c r="A450" s="26"/>
      <c r="B450" s="39">
        <v>6</v>
      </c>
      <c r="C450" s="40" t="s">
        <v>879</v>
      </c>
      <c r="D450" s="41" t="s">
        <v>1006</v>
      </c>
      <c r="E450" s="41" t="s">
        <v>744</v>
      </c>
      <c r="F450" s="142" t="s">
        <v>237</v>
      </c>
      <c r="G450" s="143"/>
      <c r="H450" s="42" t="s">
        <v>881</v>
      </c>
      <c r="I450" s="44">
        <v>0.62</v>
      </c>
      <c r="J450" s="45">
        <f t="shared" si="6"/>
        <v>3.7199999999999998</v>
      </c>
      <c r="K450" s="27"/>
    </row>
    <row r="451" spans="1:11">
      <c r="A451" s="26"/>
      <c r="B451" s="39">
        <v>8</v>
      </c>
      <c r="C451" s="40" t="s">
        <v>879</v>
      </c>
      <c r="D451" s="41" t="s">
        <v>1006</v>
      </c>
      <c r="E451" s="41" t="s">
        <v>744</v>
      </c>
      <c r="F451" s="142" t="s">
        <v>546</v>
      </c>
      <c r="G451" s="143"/>
      <c r="H451" s="42" t="s">
        <v>881</v>
      </c>
      <c r="I451" s="44">
        <v>0.62</v>
      </c>
      <c r="J451" s="45">
        <f t="shared" si="6"/>
        <v>4.96</v>
      </c>
      <c r="K451" s="27"/>
    </row>
    <row r="452" spans="1:11">
      <c r="A452" s="26"/>
      <c r="B452" s="39">
        <v>2</v>
      </c>
      <c r="C452" s="40" t="s">
        <v>879</v>
      </c>
      <c r="D452" s="41" t="s">
        <v>1006</v>
      </c>
      <c r="E452" s="41" t="s">
        <v>744</v>
      </c>
      <c r="F452" s="142" t="s">
        <v>110</v>
      </c>
      <c r="G452" s="143"/>
      <c r="H452" s="42" t="s">
        <v>881</v>
      </c>
      <c r="I452" s="44">
        <v>0.62</v>
      </c>
      <c r="J452" s="45">
        <f t="shared" si="6"/>
        <v>1.24</v>
      </c>
      <c r="K452" s="27"/>
    </row>
    <row r="453" spans="1:11">
      <c r="A453" s="26"/>
      <c r="B453" s="39">
        <v>6</v>
      </c>
      <c r="C453" s="40" t="s">
        <v>879</v>
      </c>
      <c r="D453" s="41" t="s">
        <v>1006</v>
      </c>
      <c r="E453" s="41" t="s">
        <v>744</v>
      </c>
      <c r="F453" s="142" t="s">
        <v>636</v>
      </c>
      <c r="G453" s="143"/>
      <c r="H453" s="42" t="s">
        <v>881</v>
      </c>
      <c r="I453" s="44">
        <v>0.62</v>
      </c>
      <c r="J453" s="45">
        <f t="shared" si="6"/>
        <v>3.7199999999999998</v>
      </c>
      <c r="K453" s="27"/>
    </row>
    <row r="454" spans="1:11">
      <c r="A454" s="26"/>
      <c r="B454" s="39">
        <v>6</v>
      </c>
      <c r="C454" s="40" t="s">
        <v>879</v>
      </c>
      <c r="D454" s="41" t="s">
        <v>1006</v>
      </c>
      <c r="E454" s="41" t="s">
        <v>744</v>
      </c>
      <c r="F454" s="142" t="s">
        <v>682</v>
      </c>
      <c r="G454" s="143"/>
      <c r="H454" s="42" t="s">
        <v>881</v>
      </c>
      <c r="I454" s="44">
        <v>0.62</v>
      </c>
      <c r="J454" s="45">
        <f t="shared" si="6"/>
        <v>3.7199999999999998</v>
      </c>
      <c r="K454" s="27"/>
    </row>
    <row r="455" spans="1:11">
      <c r="A455" s="26"/>
      <c r="B455" s="39">
        <v>6</v>
      </c>
      <c r="C455" s="40" t="s">
        <v>879</v>
      </c>
      <c r="D455" s="41" t="s">
        <v>1006</v>
      </c>
      <c r="E455" s="41" t="s">
        <v>744</v>
      </c>
      <c r="F455" s="142" t="s">
        <v>688</v>
      </c>
      <c r="G455" s="143"/>
      <c r="H455" s="42" t="s">
        <v>881</v>
      </c>
      <c r="I455" s="44">
        <v>0.62</v>
      </c>
      <c r="J455" s="45">
        <f t="shared" si="6"/>
        <v>3.7199999999999998</v>
      </c>
      <c r="K455" s="27"/>
    </row>
    <row r="456" spans="1:11">
      <c r="A456" s="26"/>
      <c r="B456" s="39">
        <v>66</v>
      </c>
      <c r="C456" s="40" t="s">
        <v>879</v>
      </c>
      <c r="D456" s="41" t="s">
        <v>1006</v>
      </c>
      <c r="E456" s="41" t="s">
        <v>744</v>
      </c>
      <c r="F456" s="142" t="s">
        <v>684</v>
      </c>
      <c r="G456" s="143"/>
      <c r="H456" s="42" t="s">
        <v>881</v>
      </c>
      <c r="I456" s="44">
        <v>0.62</v>
      </c>
      <c r="J456" s="45">
        <f t="shared" si="6"/>
        <v>40.92</v>
      </c>
      <c r="K456" s="27"/>
    </row>
    <row r="457" spans="1:11">
      <c r="A457" s="26"/>
      <c r="B457" s="39">
        <v>2</v>
      </c>
      <c r="C457" s="40" t="s">
        <v>879</v>
      </c>
      <c r="D457" s="41" t="s">
        <v>1006</v>
      </c>
      <c r="E457" s="41" t="s">
        <v>744</v>
      </c>
      <c r="F457" s="142" t="s">
        <v>882</v>
      </c>
      <c r="G457" s="143"/>
      <c r="H457" s="42" t="s">
        <v>881</v>
      </c>
      <c r="I457" s="44">
        <v>0.62</v>
      </c>
      <c r="J457" s="45">
        <f t="shared" si="6"/>
        <v>1.24</v>
      </c>
      <c r="K457" s="27"/>
    </row>
    <row r="458" spans="1:11">
      <c r="A458" s="26"/>
      <c r="B458" s="39">
        <v>6</v>
      </c>
      <c r="C458" s="40" t="s">
        <v>879</v>
      </c>
      <c r="D458" s="41" t="s">
        <v>1007</v>
      </c>
      <c r="E458" s="41" t="s">
        <v>768</v>
      </c>
      <c r="F458" s="142" t="s">
        <v>237</v>
      </c>
      <c r="G458" s="143"/>
      <c r="H458" s="42" t="s">
        <v>881</v>
      </c>
      <c r="I458" s="44">
        <v>0.66</v>
      </c>
      <c r="J458" s="45">
        <f t="shared" si="6"/>
        <v>3.96</v>
      </c>
      <c r="K458" s="27"/>
    </row>
    <row r="459" spans="1:11">
      <c r="A459" s="26"/>
      <c r="B459" s="39">
        <v>6</v>
      </c>
      <c r="C459" s="40" t="s">
        <v>879</v>
      </c>
      <c r="D459" s="41" t="s">
        <v>1007</v>
      </c>
      <c r="E459" s="41" t="s">
        <v>768</v>
      </c>
      <c r="F459" s="142" t="s">
        <v>546</v>
      </c>
      <c r="G459" s="143"/>
      <c r="H459" s="42" t="s">
        <v>881</v>
      </c>
      <c r="I459" s="44">
        <v>0.66</v>
      </c>
      <c r="J459" s="45">
        <f t="shared" si="6"/>
        <v>3.96</v>
      </c>
      <c r="K459" s="27"/>
    </row>
    <row r="460" spans="1:11">
      <c r="A460" s="26"/>
      <c r="B460" s="39">
        <v>6</v>
      </c>
      <c r="C460" s="40" t="s">
        <v>879</v>
      </c>
      <c r="D460" s="41" t="s">
        <v>1007</v>
      </c>
      <c r="E460" s="41" t="s">
        <v>768</v>
      </c>
      <c r="F460" s="142" t="s">
        <v>110</v>
      </c>
      <c r="G460" s="143"/>
      <c r="H460" s="42" t="s">
        <v>881</v>
      </c>
      <c r="I460" s="44">
        <v>0.66</v>
      </c>
      <c r="J460" s="45">
        <f t="shared" si="6"/>
        <v>3.96</v>
      </c>
      <c r="K460" s="27"/>
    </row>
    <row r="461" spans="1:11">
      <c r="A461" s="26"/>
      <c r="B461" s="39">
        <v>6</v>
      </c>
      <c r="C461" s="40" t="s">
        <v>879</v>
      </c>
      <c r="D461" s="41" t="s">
        <v>1007</v>
      </c>
      <c r="E461" s="41" t="s">
        <v>768</v>
      </c>
      <c r="F461" s="142" t="s">
        <v>636</v>
      </c>
      <c r="G461" s="143"/>
      <c r="H461" s="42" t="s">
        <v>881</v>
      </c>
      <c r="I461" s="44">
        <v>0.66</v>
      </c>
      <c r="J461" s="45">
        <f t="shared" si="6"/>
        <v>3.96</v>
      </c>
      <c r="K461" s="27"/>
    </row>
    <row r="462" spans="1:11">
      <c r="A462" s="26"/>
      <c r="B462" s="39">
        <v>6</v>
      </c>
      <c r="C462" s="40" t="s">
        <v>879</v>
      </c>
      <c r="D462" s="41" t="s">
        <v>1007</v>
      </c>
      <c r="E462" s="41" t="s">
        <v>768</v>
      </c>
      <c r="F462" s="142" t="s">
        <v>682</v>
      </c>
      <c r="G462" s="143"/>
      <c r="H462" s="42" t="s">
        <v>881</v>
      </c>
      <c r="I462" s="44">
        <v>0.66</v>
      </c>
      <c r="J462" s="45">
        <f t="shared" si="6"/>
        <v>3.96</v>
      </c>
      <c r="K462" s="27"/>
    </row>
    <row r="463" spans="1:11">
      <c r="A463" s="26"/>
      <c r="B463" s="39">
        <v>6</v>
      </c>
      <c r="C463" s="40" t="s">
        <v>879</v>
      </c>
      <c r="D463" s="41" t="s">
        <v>1007</v>
      </c>
      <c r="E463" s="41" t="s">
        <v>768</v>
      </c>
      <c r="F463" s="142" t="s">
        <v>688</v>
      </c>
      <c r="G463" s="143"/>
      <c r="H463" s="42" t="s">
        <v>881</v>
      </c>
      <c r="I463" s="44">
        <v>0.66</v>
      </c>
      <c r="J463" s="45">
        <f t="shared" si="6"/>
        <v>3.96</v>
      </c>
      <c r="K463" s="27"/>
    </row>
    <row r="464" spans="1:11">
      <c r="A464" s="26"/>
      <c r="B464" s="39">
        <v>2</v>
      </c>
      <c r="C464" s="40" t="s">
        <v>879</v>
      </c>
      <c r="D464" s="41" t="s">
        <v>1008</v>
      </c>
      <c r="E464" s="41" t="s">
        <v>748</v>
      </c>
      <c r="F464" s="142" t="s">
        <v>237</v>
      </c>
      <c r="G464" s="143"/>
      <c r="H464" s="42" t="s">
        <v>881</v>
      </c>
      <c r="I464" s="44">
        <v>0.69</v>
      </c>
      <c r="J464" s="45">
        <f t="shared" si="6"/>
        <v>1.38</v>
      </c>
      <c r="K464" s="27"/>
    </row>
    <row r="465" spans="1:11">
      <c r="A465" s="26"/>
      <c r="B465" s="39">
        <v>10</v>
      </c>
      <c r="C465" s="40" t="s">
        <v>879</v>
      </c>
      <c r="D465" s="41" t="s">
        <v>1009</v>
      </c>
      <c r="E465" s="41" t="s">
        <v>749</v>
      </c>
      <c r="F465" s="142" t="s">
        <v>237</v>
      </c>
      <c r="G465" s="143"/>
      <c r="H465" s="42" t="s">
        <v>881</v>
      </c>
      <c r="I465" s="44">
        <v>0.7</v>
      </c>
      <c r="J465" s="45">
        <f t="shared" si="6"/>
        <v>7</v>
      </c>
      <c r="K465" s="27"/>
    </row>
    <row r="466" spans="1:11">
      <c r="A466" s="26"/>
      <c r="B466" s="39">
        <v>6</v>
      </c>
      <c r="C466" s="40" t="s">
        <v>879</v>
      </c>
      <c r="D466" s="41" t="s">
        <v>1009</v>
      </c>
      <c r="E466" s="41" t="s">
        <v>749</v>
      </c>
      <c r="F466" s="142" t="s">
        <v>546</v>
      </c>
      <c r="G466" s="143"/>
      <c r="H466" s="42" t="s">
        <v>881</v>
      </c>
      <c r="I466" s="44">
        <v>0.7</v>
      </c>
      <c r="J466" s="45">
        <f t="shared" si="6"/>
        <v>4.1999999999999993</v>
      </c>
      <c r="K466" s="27"/>
    </row>
    <row r="467" spans="1:11">
      <c r="A467" s="26"/>
      <c r="B467" s="39">
        <v>8</v>
      </c>
      <c r="C467" s="40" t="s">
        <v>879</v>
      </c>
      <c r="D467" s="41" t="s">
        <v>1009</v>
      </c>
      <c r="E467" s="41" t="s">
        <v>749</v>
      </c>
      <c r="F467" s="142" t="s">
        <v>636</v>
      </c>
      <c r="G467" s="143"/>
      <c r="H467" s="42" t="s">
        <v>881</v>
      </c>
      <c r="I467" s="44">
        <v>0.7</v>
      </c>
      <c r="J467" s="45">
        <f t="shared" si="6"/>
        <v>5.6</v>
      </c>
      <c r="K467" s="27"/>
    </row>
    <row r="468" spans="1:11">
      <c r="A468" s="26"/>
      <c r="B468" s="39">
        <v>6</v>
      </c>
      <c r="C468" s="40" t="s">
        <v>879</v>
      </c>
      <c r="D468" s="41" t="s">
        <v>1009</v>
      </c>
      <c r="E468" s="41" t="s">
        <v>749</v>
      </c>
      <c r="F468" s="142" t="s">
        <v>682</v>
      </c>
      <c r="G468" s="143"/>
      <c r="H468" s="42" t="s">
        <v>881</v>
      </c>
      <c r="I468" s="44">
        <v>0.7</v>
      </c>
      <c r="J468" s="45">
        <f t="shared" si="6"/>
        <v>4.1999999999999993</v>
      </c>
      <c r="K468" s="27"/>
    </row>
    <row r="469" spans="1:11">
      <c r="A469" s="26"/>
      <c r="B469" s="39">
        <v>6</v>
      </c>
      <c r="C469" s="40" t="s">
        <v>879</v>
      </c>
      <c r="D469" s="41" t="s">
        <v>1009</v>
      </c>
      <c r="E469" s="41" t="s">
        <v>749</v>
      </c>
      <c r="F469" s="142" t="s">
        <v>684</v>
      </c>
      <c r="G469" s="143"/>
      <c r="H469" s="42" t="s">
        <v>881</v>
      </c>
      <c r="I469" s="44">
        <v>0.7</v>
      </c>
      <c r="J469" s="45">
        <f t="shared" si="6"/>
        <v>4.1999999999999993</v>
      </c>
      <c r="K469" s="27"/>
    </row>
    <row r="470" spans="1:11">
      <c r="A470" s="26"/>
      <c r="B470" s="39">
        <v>4</v>
      </c>
      <c r="C470" s="40" t="s">
        <v>879</v>
      </c>
      <c r="D470" s="41" t="s">
        <v>1010</v>
      </c>
      <c r="E470" s="41" t="s">
        <v>755</v>
      </c>
      <c r="F470" s="142" t="s">
        <v>237</v>
      </c>
      <c r="G470" s="143"/>
      <c r="H470" s="42" t="s">
        <v>881</v>
      </c>
      <c r="I470" s="44">
        <v>0.76</v>
      </c>
      <c r="J470" s="45">
        <f t="shared" ref="J470:J529" si="7">I470*B470</f>
        <v>3.04</v>
      </c>
      <c r="K470" s="27"/>
    </row>
    <row r="471" spans="1:11">
      <c r="A471" s="26"/>
      <c r="B471" s="39">
        <v>2</v>
      </c>
      <c r="C471" s="40" t="s">
        <v>879</v>
      </c>
      <c r="D471" s="41" t="s">
        <v>1010</v>
      </c>
      <c r="E471" s="41" t="s">
        <v>755</v>
      </c>
      <c r="F471" s="142" t="s">
        <v>110</v>
      </c>
      <c r="G471" s="143"/>
      <c r="H471" s="42" t="s">
        <v>881</v>
      </c>
      <c r="I471" s="44">
        <v>0.76</v>
      </c>
      <c r="J471" s="45">
        <f t="shared" si="7"/>
        <v>1.52</v>
      </c>
      <c r="K471" s="27"/>
    </row>
    <row r="472" spans="1:11">
      <c r="A472" s="26"/>
      <c r="B472" s="39">
        <v>4</v>
      </c>
      <c r="C472" s="40" t="s">
        <v>879</v>
      </c>
      <c r="D472" s="41" t="s">
        <v>1010</v>
      </c>
      <c r="E472" s="41" t="s">
        <v>755</v>
      </c>
      <c r="F472" s="142" t="s">
        <v>636</v>
      </c>
      <c r="G472" s="143"/>
      <c r="H472" s="42" t="s">
        <v>881</v>
      </c>
      <c r="I472" s="44">
        <v>0.76</v>
      </c>
      <c r="J472" s="45">
        <f t="shared" si="7"/>
        <v>3.04</v>
      </c>
      <c r="K472" s="27"/>
    </row>
    <row r="473" spans="1:11">
      <c r="A473" s="26"/>
      <c r="B473" s="39">
        <v>4</v>
      </c>
      <c r="C473" s="40" t="s">
        <v>879</v>
      </c>
      <c r="D473" s="41" t="s">
        <v>1010</v>
      </c>
      <c r="E473" s="41" t="s">
        <v>755</v>
      </c>
      <c r="F473" s="142" t="s">
        <v>682</v>
      </c>
      <c r="G473" s="143"/>
      <c r="H473" s="42" t="s">
        <v>881</v>
      </c>
      <c r="I473" s="44">
        <v>0.76</v>
      </c>
      <c r="J473" s="45">
        <f t="shared" si="7"/>
        <v>3.04</v>
      </c>
      <c r="K473" s="27"/>
    </row>
    <row r="474" spans="1:11">
      <c r="A474" s="26"/>
      <c r="B474" s="39">
        <v>6</v>
      </c>
      <c r="C474" s="40" t="s">
        <v>879</v>
      </c>
      <c r="D474" s="41" t="s">
        <v>1010</v>
      </c>
      <c r="E474" s="41" t="s">
        <v>755</v>
      </c>
      <c r="F474" s="142" t="s">
        <v>688</v>
      </c>
      <c r="G474" s="143"/>
      <c r="H474" s="42" t="s">
        <v>881</v>
      </c>
      <c r="I474" s="44">
        <v>0.76</v>
      </c>
      <c r="J474" s="45">
        <f t="shared" si="7"/>
        <v>4.5600000000000005</v>
      </c>
      <c r="K474" s="27"/>
    </row>
    <row r="475" spans="1:11">
      <c r="A475" s="26"/>
      <c r="B475" s="39">
        <v>4</v>
      </c>
      <c r="C475" s="40" t="s">
        <v>879</v>
      </c>
      <c r="D475" s="41" t="s">
        <v>1010</v>
      </c>
      <c r="E475" s="41" t="s">
        <v>755</v>
      </c>
      <c r="F475" s="142" t="s">
        <v>684</v>
      </c>
      <c r="G475" s="143"/>
      <c r="H475" s="42" t="s">
        <v>881</v>
      </c>
      <c r="I475" s="44">
        <v>0.76</v>
      </c>
      <c r="J475" s="45">
        <f t="shared" si="7"/>
        <v>3.04</v>
      </c>
      <c r="K475" s="27"/>
    </row>
    <row r="476" spans="1:11">
      <c r="A476" s="26"/>
      <c r="B476" s="39">
        <v>2</v>
      </c>
      <c r="C476" s="40" t="s">
        <v>879</v>
      </c>
      <c r="D476" s="41" t="s">
        <v>1010</v>
      </c>
      <c r="E476" s="41" t="s">
        <v>755</v>
      </c>
      <c r="F476" s="142" t="s">
        <v>685</v>
      </c>
      <c r="G476" s="143"/>
      <c r="H476" s="42" t="s">
        <v>881</v>
      </c>
      <c r="I476" s="44">
        <v>0.76</v>
      </c>
      <c r="J476" s="45">
        <f t="shared" si="7"/>
        <v>1.52</v>
      </c>
      <c r="K476" s="27"/>
    </row>
    <row r="477" spans="1:11">
      <c r="A477" s="26"/>
      <c r="B477" s="39">
        <v>2</v>
      </c>
      <c r="C477" s="40" t="s">
        <v>879</v>
      </c>
      <c r="D477" s="41" t="s">
        <v>1010</v>
      </c>
      <c r="E477" s="41" t="s">
        <v>755</v>
      </c>
      <c r="F477" s="142" t="s">
        <v>882</v>
      </c>
      <c r="G477" s="143"/>
      <c r="H477" s="42" t="s">
        <v>881</v>
      </c>
      <c r="I477" s="44">
        <v>0.76</v>
      </c>
      <c r="J477" s="45">
        <f t="shared" si="7"/>
        <v>1.52</v>
      </c>
      <c r="K477" s="27"/>
    </row>
    <row r="478" spans="1:11">
      <c r="A478" s="26"/>
      <c r="B478" s="39">
        <v>2</v>
      </c>
      <c r="C478" s="40" t="s">
        <v>879</v>
      </c>
      <c r="D478" s="41" t="s">
        <v>1011</v>
      </c>
      <c r="E478" s="41" t="s">
        <v>769</v>
      </c>
      <c r="F478" s="142" t="s">
        <v>546</v>
      </c>
      <c r="G478" s="143"/>
      <c r="H478" s="42" t="s">
        <v>881</v>
      </c>
      <c r="I478" s="44">
        <v>0.89</v>
      </c>
      <c r="J478" s="45">
        <f t="shared" si="7"/>
        <v>1.78</v>
      </c>
      <c r="K478" s="27"/>
    </row>
    <row r="479" spans="1:11">
      <c r="A479" s="26"/>
      <c r="B479" s="39">
        <v>2</v>
      </c>
      <c r="C479" s="40" t="s">
        <v>879</v>
      </c>
      <c r="D479" s="41" t="s">
        <v>1011</v>
      </c>
      <c r="E479" s="41" t="s">
        <v>769</v>
      </c>
      <c r="F479" s="142" t="s">
        <v>110</v>
      </c>
      <c r="G479" s="143"/>
      <c r="H479" s="42" t="s">
        <v>881</v>
      </c>
      <c r="I479" s="44">
        <v>0.89</v>
      </c>
      <c r="J479" s="45">
        <f t="shared" si="7"/>
        <v>1.78</v>
      </c>
      <c r="K479" s="27"/>
    </row>
    <row r="480" spans="1:11">
      <c r="A480" s="26"/>
      <c r="B480" s="39">
        <v>4</v>
      </c>
      <c r="C480" s="40" t="s">
        <v>879</v>
      </c>
      <c r="D480" s="41" t="s">
        <v>1011</v>
      </c>
      <c r="E480" s="41" t="s">
        <v>769</v>
      </c>
      <c r="F480" s="142" t="s">
        <v>636</v>
      </c>
      <c r="G480" s="143"/>
      <c r="H480" s="42" t="s">
        <v>881</v>
      </c>
      <c r="I480" s="44">
        <v>0.89</v>
      </c>
      <c r="J480" s="45">
        <f t="shared" si="7"/>
        <v>3.56</v>
      </c>
      <c r="K480" s="27"/>
    </row>
    <row r="481" spans="1:11">
      <c r="A481" s="26"/>
      <c r="B481" s="39">
        <v>4</v>
      </c>
      <c r="C481" s="40" t="s">
        <v>879</v>
      </c>
      <c r="D481" s="41" t="s">
        <v>1011</v>
      </c>
      <c r="E481" s="41" t="s">
        <v>769</v>
      </c>
      <c r="F481" s="142" t="s">
        <v>682</v>
      </c>
      <c r="G481" s="143"/>
      <c r="H481" s="42" t="s">
        <v>881</v>
      </c>
      <c r="I481" s="44">
        <v>0.89</v>
      </c>
      <c r="J481" s="45">
        <f t="shared" si="7"/>
        <v>3.56</v>
      </c>
      <c r="K481" s="27"/>
    </row>
    <row r="482" spans="1:11">
      <c r="A482" s="26"/>
      <c r="B482" s="39">
        <v>2</v>
      </c>
      <c r="C482" s="40" t="s">
        <v>879</v>
      </c>
      <c r="D482" s="41" t="s">
        <v>1011</v>
      </c>
      <c r="E482" s="41" t="s">
        <v>769</v>
      </c>
      <c r="F482" s="142" t="s">
        <v>688</v>
      </c>
      <c r="G482" s="143"/>
      <c r="H482" s="42" t="s">
        <v>881</v>
      </c>
      <c r="I482" s="44">
        <v>0.89</v>
      </c>
      <c r="J482" s="45">
        <f t="shared" si="7"/>
        <v>1.78</v>
      </c>
      <c r="K482" s="27"/>
    </row>
    <row r="483" spans="1:11">
      <c r="A483" s="26"/>
      <c r="B483" s="39">
        <v>4</v>
      </c>
      <c r="C483" s="40" t="s">
        <v>879</v>
      </c>
      <c r="D483" s="41" t="s">
        <v>1011</v>
      </c>
      <c r="E483" s="41" t="s">
        <v>769</v>
      </c>
      <c r="F483" s="142" t="s">
        <v>684</v>
      </c>
      <c r="G483" s="143"/>
      <c r="H483" s="42" t="s">
        <v>881</v>
      </c>
      <c r="I483" s="44">
        <v>0.89</v>
      </c>
      <c r="J483" s="45">
        <f t="shared" si="7"/>
        <v>3.56</v>
      </c>
      <c r="K483" s="27"/>
    </row>
    <row r="484" spans="1:11">
      <c r="A484" s="26"/>
      <c r="B484" s="39">
        <v>2</v>
      </c>
      <c r="C484" s="40" t="s">
        <v>879</v>
      </c>
      <c r="D484" s="41" t="s">
        <v>1011</v>
      </c>
      <c r="E484" s="41" t="s">
        <v>769</v>
      </c>
      <c r="F484" s="142" t="s">
        <v>685</v>
      </c>
      <c r="G484" s="143"/>
      <c r="H484" s="42" t="s">
        <v>881</v>
      </c>
      <c r="I484" s="44">
        <v>0.89</v>
      </c>
      <c r="J484" s="45">
        <f t="shared" si="7"/>
        <v>1.78</v>
      </c>
      <c r="K484" s="27"/>
    </row>
    <row r="485" spans="1:11">
      <c r="A485" s="26"/>
      <c r="B485" s="39">
        <v>2</v>
      </c>
      <c r="C485" s="40" t="s">
        <v>879</v>
      </c>
      <c r="D485" s="41" t="s">
        <v>1011</v>
      </c>
      <c r="E485" s="41" t="s">
        <v>769</v>
      </c>
      <c r="F485" s="142" t="s">
        <v>882</v>
      </c>
      <c r="G485" s="143"/>
      <c r="H485" s="42" t="s">
        <v>881</v>
      </c>
      <c r="I485" s="44">
        <v>0.89</v>
      </c>
      <c r="J485" s="45">
        <f t="shared" si="7"/>
        <v>1.78</v>
      </c>
      <c r="K485" s="27"/>
    </row>
    <row r="486" spans="1:11" ht="24">
      <c r="A486" s="26"/>
      <c r="B486" s="39">
        <v>2</v>
      </c>
      <c r="C486" s="40" t="s">
        <v>883</v>
      </c>
      <c r="D486" s="41" t="s">
        <v>1012</v>
      </c>
      <c r="E486" s="41" t="s">
        <v>766</v>
      </c>
      <c r="F486" s="142" t="s">
        <v>237</v>
      </c>
      <c r="G486" s="143"/>
      <c r="H486" s="42" t="s">
        <v>884</v>
      </c>
      <c r="I486" s="44">
        <v>2.69</v>
      </c>
      <c r="J486" s="45">
        <f t="shared" si="7"/>
        <v>5.38</v>
      </c>
      <c r="K486" s="27"/>
    </row>
    <row r="487" spans="1:11" ht="24">
      <c r="A487" s="26"/>
      <c r="B487" s="39">
        <v>2</v>
      </c>
      <c r="C487" s="40" t="s">
        <v>883</v>
      </c>
      <c r="D487" s="41" t="s">
        <v>1012</v>
      </c>
      <c r="E487" s="41" t="s">
        <v>766</v>
      </c>
      <c r="F487" s="142" t="s">
        <v>636</v>
      </c>
      <c r="G487" s="143"/>
      <c r="H487" s="42" t="s">
        <v>884</v>
      </c>
      <c r="I487" s="44">
        <v>2.69</v>
      </c>
      <c r="J487" s="45">
        <f t="shared" si="7"/>
        <v>5.38</v>
      </c>
      <c r="K487" s="27"/>
    </row>
    <row r="488" spans="1:11" ht="24">
      <c r="A488" s="26"/>
      <c r="B488" s="39">
        <v>2</v>
      </c>
      <c r="C488" s="40" t="s">
        <v>883</v>
      </c>
      <c r="D488" s="41" t="s">
        <v>1013</v>
      </c>
      <c r="E488" s="41" t="s">
        <v>747</v>
      </c>
      <c r="F488" s="142" t="s">
        <v>636</v>
      </c>
      <c r="G488" s="143"/>
      <c r="H488" s="42" t="s">
        <v>884</v>
      </c>
      <c r="I488" s="44">
        <v>2.89</v>
      </c>
      <c r="J488" s="45">
        <f t="shared" si="7"/>
        <v>5.78</v>
      </c>
      <c r="K488" s="27"/>
    </row>
    <row r="489" spans="1:11" ht="24">
      <c r="A489" s="26"/>
      <c r="B489" s="39">
        <v>2</v>
      </c>
      <c r="C489" s="40" t="s">
        <v>883</v>
      </c>
      <c r="D489" s="41" t="s">
        <v>1013</v>
      </c>
      <c r="E489" s="41" t="s">
        <v>747</v>
      </c>
      <c r="F489" s="142" t="s">
        <v>236</v>
      </c>
      <c r="G489" s="143"/>
      <c r="H489" s="42" t="s">
        <v>884</v>
      </c>
      <c r="I489" s="44">
        <v>2.89</v>
      </c>
      <c r="J489" s="45">
        <f t="shared" si="7"/>
        <v>5.78</v>
      </c>
      <c r="K489" s="27"/>
    </row>
    <row r="490" spans="1:11" ht="24">
      <c r="A490" s="26"/>
      <c r="B490" s="39">
        <v>2</v>
      </c>
      <c r="C490" s="40" t="s">
        <v>883</v>
      </c>
      <c r="D490" s="41" t="s">
        <v>1014</v>
      </c>
      <c r="E490" s="41" t="s">
        <v>757</v>
      </c>
      <c r="F490" s="142" t="s">
        <v>235</v>
      </c>
      <c r="G490" s="143"/>
      <c r="H490" s="42" t="s">
        <v>884</v>
      </c>
      <c r="I490" s="44">
        <v>3.09</v>
      </c>
      <c r="J490" s="45">
        <f t="shared" si="7"/>
        <v>6.18</v>
      </c>
      <c r="K490" s="27"/>
    </row>
    <row r="491" spans="1:11" ht="24">
      <c r="A491" s="26"/>
      <c r="B491" s="39">
        <v>2</v>
      </c>
      <c r="C491" s="40" t="s">
        <v>883</v>
      </c>
      <c r="D491" s="41" t="s">
        <v>1015</v>
      </c>
      <c r="E491" s="41" t="s">
        <v>764</v>
      </c>
      <c r="F491" s="142" t="s">
        <v>237</v>
      </c>
      <c r="G491" s="143"/>
      <c r="H491" s="42" t="s">
        <v>884</v>
      </c>
      <c r="I491" s="44">
        <v>3.29</v>
      </c>
      <c r="J491" s="45">
        <f t="shared" si="7"/>
        <v>6.58</v>
      </c>
      <c r="K491" s="27"/>
    </row>
    <row r="492" spans="1:11" ht="24">
      <c r="A492" s="26"/>
      <c r="B492" s="39">
        <v>2</v>
      </c>
      <c r="C492" s="40" t="s">
        <v>883</v>
      </c>
      <c r="D492" s="41" t="s">
        <v>1015</v>
      </c>
      <c r="E492" s="41" t="s">
        <v>764</v>
      </c>
      <c r="F492" s="142" t="s">
        <v>636</v>
      </c>
      <c r="G492" s="143"/>
      <c r="H492" s="42" t="s">
        <v>884</v>
      </c>
      <c r="I492" s="44">
        <v>3.29</v>
      </c>
      <c r="J492" s="45">
        <f t="shared" si="7"/>
        <v>6.58</v>
      </c>
      <c r="K492" s="27"/>
    </row>
    <row r="493" spans="1:11" ht="24">
      <c r="A493" s="26"/>
      <c r="B493" s="39">
        <v>2</v>
      </c>
      <c r="C493" s="40" t="s">
        <v>883</v>
      </c>
      <c r="D493" s="41" t="s">
        <v>1016</v>
      </c>
      <c r="E493" s="41" t="s">
        <v>744</v>
      </c>
      <c r="F493" s="142" t="s">
        <v>235</v>
      </c>
      <c r="G493" s="143"/>
      <c r="H493" s="42" t="s">
        <v>884</v>
      </c>
      <c r="I493" s="44">
        <v>3.54</v>
      </c>
      <c r="J493" s="45">
        <f t="shared" si="7"/>
        <v>7.08</v>
      </c>
      <c r="K493" s="27"/>
    </row>
    <row r="494" spans="1:11" ht="24">
      <c r="A494" s="26"/>
      <c r="B494" s="39">
        <v>2</v>
      </c>
      <c r="C494" s="40" t="s">
        <v>883</v>
      </c>
      <c r="D494" s="41" t="s">
        <v>1017</v>
      </c>
      <c r="E494" s="41" t="s">
        <v>748</v>
      </c>
      <c r="F494" s="142" t="s">
        <v>237</v>
      </c>
      <c r="G494" s="143"/>
      <c r="H494" s="42" t="s">
        <v>884</v>
      </c>
      <c r="I494" s="44">
        <v>4.04</v>
      </c>
      <c r="J494" s="45">
        <f t="shared" si="7"/>
        <v>8.08</v>
      </c>
      <c r="K494" s="27"/>
    </row>
    <row r="495" spans="1:11" ht="24">
      <c r="A495" s="26"/>
      <c r="B495" s="39">
        <v>2</v>
      </c>
      <c r="C495" s="40" t="s">
        <v>883</v>
      </c>
      <c r="D495" s="41" t="s">
        <v>1017</v>
      </c>
      <c r="E495" s="41" t="s">
        <v>748</v>
      </c>
      <c r="F495" s="142" t="s">
        <v>636</v>
      </c>
      <c r="G495" s="143"/>
      <c r="H495" s="42" t="s">
        <v>884</v>
      </c>
      <c r="I495" s="44">
        <v>4.04</v>
      </c>
      <c r="J495" s="45">
        <f t="shared" si="7"/>
        <v>8.08</v>
      </c>
      <c r="K495" s="27"/>
    </row>
    <row r="496" spans="1:11" ht="24">
      <c r="A496" s="26"/>
      <c r="B496" s="39">
        <v>2</v>
      </c>
      <c r="C496" s="40" t="s">
        <v>883</v>
      </c>
      <c r="D496" s="41" t="s">
        <v>1017</v>
      </c>
      <c r="E496" s="41" t="s">
        <v>748</v>
      </c>
      <c r="F496" s="142" t="s">
        <v>235</v>
      </c>
      <c r="G496" s="143"/>
      <c r="H496" s="42" t="s">
        <v>884</v>
      </c>
      <c r="I496" s="44">
        <v>4.04</v>
      </c>
      <c r="J496" s="45">
        <f t="shared" si="7"/>
        <v>8.08</v>
      </c>
      <c r="K496" s="27"/>
    </row>
    <row r="497" spans="1:11" ht="24">
      <c r="A497" s="26"/>
      <c r="B497" s="39">
        <v>2</v>
      </c>
      <c r="C497" s="40" t="s">
        <v>883</v>
      </c>
      <c r="D497" s="41" t="s">
        <v>1017</v>
      </c>
      <c r="E497" s="41" t="s">
        <v>748</v>
      </c>
      <c r="F497" s="142" t="s">
        <v>236</v>
      </c>
      <c r="G497" s="143"/>
      <c r="H497" s="42" t="s">
        <v>884</v>
      </c>
      <c r="I497" s="44">
        <v>4.04</v>
      </c>
      <c r="J497" s="45">
        <f t="shared" si="7"/>
        <v>8.08</v>
      </c>
      <c r="K497" s="27"/>
    </row>
    <row r="498" spans="1:11" ht="24">
      <c r="A498" s="26"/>
      <c r="B498" s="39">
        <v>2</v>
      </c>
      <c r="C498" s="40" t="s">
        <v>883</v>
      </c>
      <c r="D498" s="41" t="s">
        <v>1018</v>
      </c>
      <c r="E498" s="41" t="s">
        <v>754</v>
      </c>
      <c r="F498" s="142" t="s">
        <v>237</v>
      </c>
      <c r="G498" s="143"/>
      <c r="H498" s="42" t="s">
        <v>884</v>
      </c>
      <c r="I498" s="44">
        <v>4.4400000000000004</v>
      </c>
      <c r="J498" s="45">
        <f t="shared" si="7"/>
        <v>8.8800000000000008</v>
      </c>
      <c r="K498" s="27"/>
    </row>
    <row r="499" spans="1:11" ht="24">
      <c r="A499" s="26"/>
      <c r="B499" s="39">
        <v>2</v>
      </c>
      <c r="C499" s="40" t="s">
        <v>883</v>
      </c>
      <c r="D499" s="41" t="s">
        <v>1018</v>
      </c>
      <c r="E499" s="41" t="s">
        <v>754</v>
      </c>
      <c r="F499" s="142" t="s">
        <v>636</v>
      </c>
      <c r="G499" s="143"/>
      <c r="H499" s="42" t="s">
        <v>884</v>
      </c>
      <c r="I499" s="44">
        <v>4.4400000000000004</v>
      </c>
      <c r="J499" s="45">
        <f t="shared" si="7"/>
        <v>8.8800000000000008</v>
      </c>
      <c r="K499" s="27"/>
    </row>
    <row r="500" spans="1:11" ht="24">
      <c r="A500" s="26"/>
      <c r="B500" s="39">
        <v>2</v>
      </c>
      <c r="C500" s="40" t="s">
        <v>883</v>
      </c>
      <c r="D500" s="41" t="s">
        <v>1018</v>
      </c>
      <c r="E500" s="41" t="s">
        <v>754</v>
      </c>
      <c r="F500" s="142" t="s">
        <v>235</v>
      </c>
      <c r="G500" s="143"/>
      <c r="H500" s="42" t="s">
        <v>884</v>
      </c>
      <c r="I500" s="44">
        <v>4.4400000000000004</v>
      </c>
      <c r="J500" s="45">
        <f t="shared" si="7"/>
        <v>8.8800000000000008</v>
      </c>
      <c r="K500" s="27"/>
    </row>
    <row r="501" spans="1:11" ht="24">
      <c r="A501" s="26"/>
      <c r="B501" s="39">
        <v>2</v>
      </c>
      <c r="C501" s="40" t="s">
        <v>883</v>
      </c>
      <c r="D501" s="41" t="s">
        <v>1018</v>
      </c>
      <c r="E501" s="41" t="s">
        <v>754</v>
      </c>
      <c r="F501" s="142" t="s">
        <v>236</v>
      </c>
      <c r="G501" s="143"/>
      <c r="H501" s="42" t="s">
        <v>884</v>
      </c>
      <c r="I501" s="44">
        <v>4.4400000000000004</v>
      </c>
      <c r="J501" s="45">
        <f t="shared" si="7"/>
        <v>8.8800000000000008</v>
      </c>
      <c r="K501" s="27"/>
    </row>
    <row r="502" spans="1:11" ht="24">
      <c r="A502" s="26"/>
      <c r="B502" s="39">
        <v>2</v>
      </c>
      <c r="C502" s="40" t="s">
        <v>883</v>
      </c>
      <c r="D502" s="41" t="s">
        <v>1019</v>
      </c>
      <c r="E502" s="41" t="s">
        <v>769</v>
      </c>
      <c r="F502" s="142" t="s">
        <v>636</v>
      </c>
      <c r="G502" s="143"/>
      <c r="H502" s="42" t="s">
        <v>884</v>
      </c>
      <c r="I502" s="44">
        <v>5.55</v>
      </c>
      <c r="J502" s="45">
        <f t="shared" si="7"/>
        <v>11.1</v>
      </c>
      <c r="K502" s="27"/>
    </row>
    <row r="503" spans="1:11" ht="24">
      <c r="A503" s="26"/>
      <c r="B503" s="39">
        <v>2</v>
      </c>
      <c r="C503" s="40" t="s">
        <v>883</v>
      </c>
      <c r="D503" s="41" t="s">
        <v>1019</v>
      </c>
      <c r="E503" s="41" t="s">
        <v>769</v>
      </c>
      <c r="F503" s="142" t="s">
        <v>235</v>
      </c>
      <c r="G503" s="143"/>
      <c r="H503" s="42" t="s">
        <v>884</v>
      </c>
      <c r="I503" s="44">
        <v>5.55</v>
      </c>
      <c r="J503" s="45">
        <f t="shared" si="7"/>
        <v>11.1</v>
      </c>
      <c r="K503" s="27"/>
    </row>
    <row r="504" spans="1:11" ht="24">
      <c r="A504" s="26"/>
      <c r="B504" s="39">
        <v>2</v>
      </c>
      <c r="C504" s="40" t="s">
        <v>883</v>
      </c>
      <c r="D504" s="41" t="s">
        <v>1019</v>
      </c>
      <c r="E504" s="41" t="s">
        <v>769</v>
      </c>
      <c r="F504" s="142" t="s">
        <v>236</v>
      </c>
      <c r="G504" s="143"/>
      <c r="H504" s="42" t="s">
        <v>884</v>
      </c>
      <c r="I504" s="44">
        <v>5.55</v>
      </c>
      <c r="J504" s="45">
        <f t="shared" si="7"/>
        <v>11.1</v>
      </c>
      <c r="K504" s="27"/>
    </row>
    <row r="505" spans="1:11" ht="24">
      <c r="A505" s="26"/>
      <c r="B505" s="39">
        <v>2</v>
      </c>
      <c r="C505" s="40" t="s">
        <v>885</v>
      </c>
      <c r="D505" s="41" t="s">
        <v>1020</v>
      </c>
      <c r="E505" s="41" t="s">
        <v>764</v>
      </c>
      <c r="F505" s="142"/>
      <c r="G505" s="143"/>
      <c r="H505" s="42" t="s">
        <v>886</v>
      </c>
      <c r="I505" s="44">
        <v>1.89</v>
      </c>
      <c r="J505" s="45">
        <f t="shared" si="7"/>
        <v>3.78</v>
      </c>
      <c r="K505" s="27"/>
    </row>
    <row r="506" spans="1:11" ht="24">
      <c r="A506" s="26"/>
      <c r="B506" s="39">
        <v>2</v>
      </c>
      <c r="C506" s="40" t="s">
        <v>885</v>
      </c>
      <c r="D506" s="41" t="s">
        <v>1021</v>
      </c>
      <c r="E506" s="41" t="s">
        <v>768</v>
      </c>
      <c r="F506" s="142"/>
      <c r="G506" s="143"/>
      <c r="H506" s="42" t="s">
        <v>886</v>
      </c>
      <c r="I506" s="44">
        <v>2.99</v>
      </c>
      <c r="J506" s="45">
        <f t="shared" si="7"/>
        <v>5.98</v>
      </c>
      <c r="K506" s="27"/>
    </row>
    <row r="507" spans="1:11" ht="24">
      <c r="A507" s="26"/>
      <c r="B507" s="39">
        <v>4</v>
      </c>
      <c r="C507" s="40" t="s">
        <v>887</v>
      </c>
      <c r="D507" s="41" t="s">
        <v>1022</v>
      </c>
      <c r="E507" s="41" t="s">
        <v>764</v>
      </c>
      <c r="F507" s="142"/>
      <c r="G507" s="143"/>
      <c r="H507" s="42" t="s">
        <v>888</v>
      </c>
      <c r="I507" s="44">
        <v>1.59</v>
      </c>
      <c r="J507" s="45">
        <f t="shared" si="7"/>
        <v>6.36</v>
      </c>
      <c r="K507" s="27"/>
    </row>
    <row r="508" spans="1:11">
      <c r="A508" s="26"/>
      <c r="B508" s="39">
        <v>8</v>
      </c>
      <c r="C508" s="40" t="s">
        <v>889</v>
      </c>
      <c r="D508" s="41" t="s">
        <v>889</v>
      </c>
      <c r="E508" s="41" t="s">
        <v>28</v>
      </c>
      <c r="F508" s="142"/>
      <c r="G508" s="143"/>
      <c r="H508" s="42" t="s">
        <v>890</v>
      </c>
      <c r="I508" s="44">
        <v>1.57</v>
      </c>
      <c r="J508" s="45">
        <f t="shared" si="7"/>
        <v>12.56</v>
      </c>
      <c r="K508" s="27"/>
    </row>
    <row r="509" spans="1:11">
      <c r="A509" s="26"/>
      <c r="B509" s="39">
        <v>8</v>
      </c>
      <c r="C509" s="40" t="s">
        <v>889</v>
      </c>
      <c r="D509" s="41" t="s">
        <v>889</v>
      </c>
      <c r="E509" s="41" t="s">
        <v>29</v>
      </c>
      <c r="F509" s="142"/>
      <c r="G509" s="143"/>
      <c r="H509" s="42" t="s">
        <v>890</v>
      </c>
      <c r="I509" s="44">
        <v>1.57</v>
      </c>
      <c r="J509" s="45">
        <f t="shared" si="7"/>
        <v>12.56</v>
      </c>
      <c r="K509" s="27"/>
    </row>
    <row r="510" spans="1:11">
      <c r="A510" s="26"/>
      <c r="B510" s="39">
        <v>8</v>
      </c>
      <c r="C510" s="40" t="s">
        <v>889</v>
      </c>
      <c r="D510" s="41" t="s">
        <v>889</v>
      </c>
      <c r="E510" s="41" t="s">
        <v>48</v>
      </c>
      <c r="F510" s="142"/>
      <c r="G510" s="143"/>
      <c r="H510" s="42" t="s">
        <v>890</v>
      </c>
      <c r="I510" s="44">
        <v>1.57</v>
      </c>
      <c r="J510" s="45">
        <f t="shared" si="7"/>
        <v>12.56</v>
      </c>
      <c r="K510" s="27"/>
    </row>
    <row r="511" spans="1:11">
      <c r="A511" s="26"/>
      <c r="B511" s="39">
        <v>5</v>
      </c>
      <c r="C511" s="40" t="s">
        <v>889</v>
      </c>
      <c r="D511" s="41" t="s">
        <v>889</v>
      </c>
      <c r="E511" s="41" t="s">
        <v>49</v>
      </c>
      <c r="F511" s="142"/>
      <c r="G511" s="143"/>
      <c r="H511" s="42" t="s">
        <v>890</v>
      </c>
      <c r="I511" s="44">
        <v>1.57</v>
      </c>
      <c r="J511" s="45">
        <f t="shared" si="7"/>
        <v>7.8500000000000005</v>
      </c>
      <c r="K511" s="27"/>
    </row>
    <row r="512" spans="1:11" ht="24">
      <c r="A512" s="26"/>
      <c r="B512" s="39">
        <v>10</v>
      </c>
      <c r="C512" s="40" t="s">
        <v>891</v>
      </c>
      <c r="D512" s="41" t="s">
        <v>891</v>
      </c>
      <c r="E512" s="41" t="s">
        <v>107</v>
      </c>
      <c r="F512" s="142" t="s">
        <v>27</v>
      </c>
      <c r="G512" s="143"/>
      <c r="H512" s="42" t="s">
        <v>892</v>
      </c>
      <c r="I512" s="44">
        <v>1.99</v>
      </c>
      <c r="J512" s="45">
        <f t="shared" si="7"/>
        <v>19.899999999999999</v>
      </c>
      <c r="K512" s="27"/>
    </row>
    <row r="513" spans="1:11" ht="24">
      <c r="A513" s="26"/>
      <c r="B513" s="39">
        <v>10</v>
      </c>
      <c r="C513" s="40" t="s">
        <v>891</v>
      </c>
      <c r="D513" s="41" t="s">
        <v>891</v>
      </c>
      <c r="E513" s="41" t="s">
        <v>107</v>
      </c>
      <c r="F513" s="142" t="s">
        <v>28</v>
      </c>
      <c r="G513" s="143"/>
      <c r="H513" s="42" t="s">
        <v>892</v>
      </c>
      <c r="I513" s="44">
        <v>1.99</v>
      </c>
      <c r="J513" s="45">
        <f t="shared" si="7"/>
        <v>19.899999999999999</v>
      </c>
      <c r="K513" s="27"/>
    </row>
    <row r="514" spans="1:11" ht="36">
      <c r="A514" s="26"/>
      <c r="B514" s="39">
        <v>2</v>
      </c>
      <c r="C514" s="40" t="s">
        <v>893</v>
      </c>
      <c r="D514" s="41" t="s">
        <v>893</v>
      </c>
      <c r="E514" s="41" t="s">
        <v>206</v>
      </c>
      <c r="F514" s="142" t="s">
        <v>23</v>
      </c>
      <c r="G514" s="143"/>
      <c r="H514" s="42" t="s">
        <v>894</v>
      </c>
      <c r="I514" s="44">
        <v>3.99</v>
      </c>
      <c r="J514" s="45">
        <f t="shared" si="7"/>
        <v>7.98</v>
      </c>
      <c r="K514" s="27"/>
    </row>
    <row r="515" spans="1:11" ht="36">
      <c r="A515" s="26"/>
      <c r="B515" s="39">
        <v>2</v>
      </c>
      <c r="C515" s="40" t="s">
        <v>893</v>
      </c>
      <c r="D515" s="41" t="s">
        <v>893</v>
      </c>
      <c r="E515" s="41" t="s">
        <v>206</v>
      </c>
      <c r="F515" s="142" t="s">
        <v>25</v>
      </c>
      <c r="G515" s="143"/>
      <c r="H515" s="42" t="s">
        <v>894</v>
      </c>
      <c r="I515" s="44">
        <v>3.99</v>
      </c>
      <c r="J515" s="45">
        <f t="shared" si="7"/>
        <v>7.98</v>
      </c>
      <c r="K515" s="27"/>
    </row>
    <row r="516" spans="1:11" ht="36">
      <c r="A516" s="26"/>
      <c r="B516" s="39">
        <v>2</v>
      </c>
      <c r="C516" s="40" t="s">
        <v>893</v>
      </c>
      <c r="D516" s="41" t="s">
        <v>893</v>
      </c>
      <c r="E516" s="41" t="s">
        <v>206</v>
      </c>
      <c r="F516" s="142" t="s">
        <v>26</v>
      </c>
      <c r="G516" s="143"/>
      <c r="H516" s="42" t="s">
        <v>894</v>
      </c>
      <c r="I516" s="44">
        <v>3.99</v>
      </c>
      <c r="J516" s="45">
        <f t="shared" si="7"/>
        <v>7.98</v>
      </c>
      <c r="K516" s="27"/>
    </row>
    <row r="517" spans="1:11" ht="36">
      <c r="A517" s="26"/>
      <c r="B517" s="39">
        <v>1</v>
      </c>
      <c r="C517" s="40" t="s">
        <v>895</v>
      </c>
      <c r="D517" s="41" t="s">
        <v>895</v>
      </c>
      <c r="E517" s="41" t="s">
        <v>206</v>
      </c>
      <c r="F517" s="142" t="s">
        <v>23</v>
      </c>
      <c r="G517" s="143"/>
      <c r="H517" s="42" t="s">
        <v>896</v>
      </c>
      <c r="I517" s="44">
        <v>7.15</v>
      </c>
      <c r="J517" s="45">
        <f t="shared" si="7"/>
        <v>7.15</v>
      </c>
      <c r="K517" s="27"/>
    </row>
    <row r="518" spans="1:11" ht="36">
      <c r="A518" s="26"/>
      <c r="B518" s="39">
        <v>1</v>
      </c>
      <c r="C518" s="40" t="s">
        <v>895</v>
      </c>
      <c r="D518" s="41" t="s">
        <v>895</v>
      </c>
      <c r="E518" s="41" t="s">
        <v>206</v>
      </c>
      <c r="F518" s="142" t="s">
        <v>25</v>
      </c>
      <c r="G518" s="143"/>
      <c r="H518" s="42" t="s">
        <v>896</v>
      </c>
      <c r="I518" s="44">
        <v>7.15</v>
      </c>
      <c r="J518" s="45">
        <f t="shared" si="7"/>
        <v>7.15</v>
      </c>
      <c r="K518" s="27"/>
    </row>
    <row r="519" spans="1:11" ht="36">
      <c r="A519" s="26"/>
      <c r="B519" s="39">
        <v>1</v>
      </c>
      <c r="C519" s="40" t="s">
        <v>895</v>
      </c>
      <c r="D519" s="41" t="s">
        <v>895</v>
      </c>
      <c r="E519" s="41" t="s">
        <v>206</v>
      </c>
      <c r="F519" s="142" t="s">
        <v>26</v>
      </c>
      <c r="G519" s="143"/>
      <c r="H519" s="42" t="s">
        <v>896</v>
      </c>
      <c r="I519" s="44">
        <v>7.15</v>
      </c>
      <c r="J519" s="45">
        <f t="shared" si="7"/>
        <v>7.15</v>
      </c>
      <c r="K519" s="27"/>
    </row>
    <row r="520" spans="1:11" ht="36">
      <c r="A520" s="26"/>
      <c r="B520" s="39">
        <v>4</v>
      </c>
      <c r="C520" s="40" t="s">
        <v>897</v>
      </c>
      <c r="D520" s="41" t="s">
        <v>897</v>
      </c>
      <c r="E520" s="41" t="s">
        <v>28</v>
      </c>
      <c r="F520" s="142" t="s">
        <v>107</v>
      </c>
      <c r="G520" s="143"/>
      <c r="H520" s="42" t="s">
        <v>898</v>
      </c>
      <c r="I520" s="44">
        <v>3.37</v>
      </c>
      <c r="J520" s="45">
        <f t="shared" si="7"/>
        <v>13.48</v>
      </c>
      <c r="K520" s="27"/>
    </row>
    <row r="521" spans="1:11" ht="36">
      <c r="A521" s="26"/>
      <c r="B521" s="39">
        <v>4</v>
      </c>
      <c r="C521" s="40" t="s">
        <v>897</v>
      </c>
      <c r="D521" s="41" t="s">
        <v>897</v>
      </c>
      <c r="E521" s="41" t="s">
        <v>28</v>
      </c>
      <c r="F521" s="142" t="s">
        <v>177</v>
      </c>
      <c r="G521" s="143"/>
      <c r="H521" s="42" t="s">
        <v>898</v>
      </c>
      <c r="I521" s="44">
        <v>3.37</v>
      </c>
      <c r="J521" s="45">
        <f t="shared" si="7"/>
        <v>13.48</v>
      </c>
      <c r="K521" s="27"/>
    </row>
    <row r="522" spans="1:11" ht="36">
      <c r="A522" s="26"/>
      <c r="B522" s="39">
        <v>4</v>
      </c>
      <c r="C522" s="40" t="s">
        <v>897</v>
      </c>
      <c r="D522" s="41" t="s">
        <v>897</v>
      </c>
      <c r="E522" s="41" t="s">
        <v>28</v>
      </c>
      <c r="F522" s="142" t="s">
        <v>179</v>
      </c>
      <c r="G522" s="143"/>
      <c r="H522" s="42" t="s">
        <v>898</v>
      </c>
      <c r="I522" s="44">
        <v>3.37</v>
      </c>
      <c r="J522" s="45">
        <f t="shared" si="7"/>
        <v>13.48</v>
      </c>
      <c r="K522" s="27"/>
    </row>
    <row r="523" spans="1:11" ht="36">
      <c r="A523" s="26"/>
      <c r="B523" s="39">
        <v>4</v>
      </c>
      <c r="C523" s="40" t="s">
        <v>897</v>
      </c>
      <c r="D523" s="41" t="s">
        <v>897</v>
      </c>
      <c r="E523" s="41" t="s">
        <v>28</v>
      </c>
      <c r="F523" s="142" t="s">
        <v>227</v>
      </c>
      <c r="G523" s="143"/>
      <c r="H523" s="42" t="s">
        <v>898</v>
      </c>
      <c r="I523" s="44">
        <v>3.37</v>
      </c>
      <c r="J523" s="45">
        <f t="shared" si="7"/>
        <v>13.48</v>
      </c>
      <c r="K523" s="27"/>
    </row>
    <row r="524" spans="1:11" ht="36">
      <c r="A524" s="26"/>
      <c r="B524" s="39">
        <v>4</v>
      </c>
      <c r="C524" s="40" t="s">
        <v>897</v>
      </c>
      <c r="D524" s="41" t="s">
        <v>897</v>
      </c>
      <c r="E524" s="41" t="s">
        <v>28</v>
      </c>
      <c r="F524" s="142" t="s">
        <v>230</v>
      </c>
      <c r="G524" s="143"/>
      <c r="H524" s="42" t="s">
        <v>898</v>
      </c>
      <c r="I524" s="44">
        <v>3.37</v>
      </c>
      <c r="J524" s="45">
        <f t="shared" si="7"/>
        <v>13.48</v>
      </c>
      <c r="K524" s="27"/>
    </row>
    <row r="525" spans="1:11" ht="24">
      <c r="A525" s="26"/>
      <c r="B525" s="39">
        <v>4</v>
      </c>
      <c r="C525" s="40" t="s">
        <v>899</v>
      </c>
      <c r="D525" s="41" t="s">
        <v>1023</v>
      </c>
      <c r="E525" s="41" t="s">
        <v>26</v>
      </c>
      <c r="F525" s="142"/>
      <c r="G525" s="143"/>
      <c r="H525" s="42" t="s">
        <v>900</v>
      </c>
      <c r="I525" s="44">
        <v>3.85</v>
      </c>
      <c r="J525" s="45">
        <f t="shared" si="7"/>
        <v>15.4</v>
      </c>
      <c r="K525" s="27"/>
    </row>
    <row r="526" spans="1:11" ht="24">
      <c r="A526" s="26"/>
      <c r="B526" s="39">
        <v>5</v>
      </c>
      <c r="C526" s="40" t="s">
        <v>901</v>
      </c>
      <c r="D526" s="41" t="s">
        <v>901</v>
      </c>
      <c r="E526" s="41"/>
      <c r="F526" s="142"/>
      <c r="G526" s="143"/>
      <c r="H526" s="42" t="s">
        <v>902</v>
      </c>
      <c r="I526" s="44">
        <v>0.61</v>
      </c>
      <c r="J526" s="45">
        <f t="shared" si="7"/>
        <v>3.05</v>
      </c>
      <c r="K526" s="27"/>
    </row>
    <row r="527" spans="1:11" ht="24">
      <c r="A527" s="26"/>
      <c r="B527" s="39">
        <v>5</v>
      </c>
      <c r="C527" s="40" t="s">
        <v>903</v>
      </c>
      <c r="D527" s="41" t="s">
        <v>903</v>
      </c>
      <c r="E527" s="41"/>
      <c r="F527" s="142"/>
      <c r="G527" s="143"/>
      <c r="H527" s="42" t="s">
        <v>904</v>
      </c>
      <c r="I527" s="44">
        <v>0.72</v>
      </c>
      <c r="J527" s="45">
        <f t="shared" si="7"/>
        <v>3.5999999999999996</v>
      </c>
      <c r="K527" s="27"/>
    </row>
    <row r="528" spans="1:11" ht="24">
      <c r="A528" s="26"/>
      <c r="B528" s="39">
        <v>5</v>
      </c>
      <c r="C528" s="40" t="s">
        <v>905</v>
      </c>
      <c r="D528" s="41" t="s">
        <v>905</v>
      </c>
      <c r="E528" s="41"/>
      <c r="F528" s="142"/>
      <c r="G528" s="143"/>
      <c r="H528" s="42" t="s">
        <v>906</v>
      </c>
      <c r="I528" s="44">
        <v>0.72</v>
      </c>
      <c r="J528" s="45">
        <f t="shared" si="7"/>
        <v>3.5999999999999996</v>
      </c>
      <c r="K528" s="27"/>
    </row>
    <row r="529" spans="1:11" ht="24">
      <c r="A529" s="26"/>
      <c r="B529" s="24">
        <v>5</v>
      </c>
      <c r="C529" s="10" t="s">
        <v>907</v>
      </c>
      <c r="D529" s="30" t="s">
        <v>907</v>
      </c>
      <c r="E529" s="30"/>
      <c r="F529" s="154"/>
      <c r="G529" s="155"/>
      <c r="H529" s="11" t="s">
        <v>908</v>
      </c>
      <c r="I529" s="12">
        <v>0.75</v>
      </c>
      <c r="J529" s="25">
        <f t="shared" si="7"/>
        <v>3.75</v>
      </c>
      <c r="K529" s="27"/>
    </row>
    <row r="530" spans="1:11">
      <c r="A530" s="26"/>
      <c r="B530" s="43"/>
      <c r="C530" s="43"/>
      <c r="D530" s="43"/>
      <c r="E530" s="43"/>
      <c r="F530" s="43"/>
      <c r="G530" s="43"/>
      <c r="H530" s="43"/>
      <c r="I530" s="46" t="s">
        <v>222</v>
      </c>
      <c r="J530" s="47">
        <f>SUM(J22:J529)</f>
        <v>5064.9699999999984</v>
      </c>
      <c r="K530" s="27"/>
    </row>
    <row r="531" spans="1:11">
      <c r="A531" s="26"/>
      <c r="B531" s="43"/>
      <c r="C531" s="43"/>
      <c r="D531" s="43"/>
      <c r="E531" s="43"/>
      <c r="F531" s="43"/>
      <c r="G531" s="43"/>
      <c r="H531" s="43"/>
      <c r="I531" s="46" t="s">
        <v>1040</v>
      </c>
      <c r="J531" s="47">
        <f>ROUND(J530*-0.15,2)</f>
        <v>-759.75</v>
      </c>
      <c r="K531" s="27"/>
    </row>
    <row r="532" spans="1:11" outlineLevel="1">
      <c r="A532" s="26"/>
      <c r="B532" s="43"/>
      <c r="C532" s="43"/>
      <c r="D532" s="43"/>
      <c r="E532" s="43"/>
      <c r="F532" s="43"/>
      <c r="G532" s="43"/>
      <c r="H532" s="43"/>
      <c r="I532" s="46" t="s">
        <v>1120</v>
      </c>
      <c r="J532" s="47">
        <v>20</v>
      </c>
      <c r="K532" s="27"/>
    </row>
    <row r="533" spans="1:11">
      <c r="A533" s="26"/>
      <c r="B533" s="43"/>
      <c r="C533" s="43"/>
      <c r="D533" s="43"/>
      <c r="E533" s="43"/>
      <c r="F533" s="43"/>
      <c r="G533" s="43"/>
      <c r="H533" s="43"/>
      <c r="I533" s="46" t="s">
        <v>224</v>
      </c>
      <c r="J533" s="47">
        <f>SUM(J530:J532)</f>
        <v>4325.2199999999984</v>
      </c>
      <c r="K533" s="27"/>
    </row>
    <row r="534" spans="1:11">
      <c r="A534" s="6"/>
      <c r="B534" s="7"/>
      <c r="C534" s="7"/>
      <c r="D534" s="7"/>
      <c r="E534" s="7"/>
      <c r="F534" s="7"/>
      <c r="G534" s="7"/>
      <c r="H534" s="7" t="s">
        <v>1176</v>
      </c>
      <c r="I534" s="7"/>
      <c r="J534" s="7"/>
      <c r="K534" s="8"/>
    </row>
    <row r="536" spans="1:11">
      <c r="H536" s="1" t="s">
        <v>1173</v>
      </c>
      <c r="I536" s="2">
        <v>2038.68</v>
      </c>
    </row>
    <row r="537" spans="1:11">
      <c r="H537" s="1" t="s">
        <v>1174</v>
      </c>
      <c r="I537" s="2">
        <v>2277.9699999999998</v>
      </c>
    </row>
    <row r="538" spans="1:11">
      <c r="H538" s="63" t="s">
        <v>224</v>
      </c>
      <c r="I538" s="61">
        <f>SUM(I536:I537)</f>
        <v>4316.6499999999996</v>
      </c>
    </row>
    <row r="539" spans="1:11">
      <c r="H539" s="1"/>
    </row>
    <row r="540" spans="1:11">
      <c r="H540" s="63" t="s">
        <v>1175</v>
      </c>
      <c r="I540" s="63">
        <v>8.57</v>
      </c>
      <c r="J540" s="1"/>
    </row>
    <row r="541" spans="1:11" hidden="1">
      <c r="H541" s="1"/>
      <c r="I541" s="1"/>
      <c r="J541" s="1"/>
    </row>
    <row r="542" spans="1:11">
      <c r="H542" s="1"/>
      <c r="I542" s="1"/>
      <c r="J542" s="1"/>
    </row>
    <row r="543" spans="1:11">
      <c r="H543" s="1" t="s">
        <v>668</v>
      </c>
      <c r="I543" s="1">
        <f>'Tax Invoice'!E14</f>
        <v>33.71</v>
      </c>
      <c r="J543" s="1"/>
    </row>
    <row r="544" spans="1:11">
      <c r="H544" s="1" t="s">
        <v>669</v>
      </c>
      <c r="I544" s="1">
        <f>I545</f>
        <v>145803.16619999995</v>
      </c>
      <c r="J544" s="1"/>
    </row>
    <row r="545" spans="8:10">
      <c r="H545" s="1" t="s">
        <v>670</v>
      </c>
      <c r="I545" s="1">
        <f>J533*I543</f>
        <v>145803.16619999995</v>
      </c>
      <c r="J545" s="1"/>
    </row>
    <row r="546" spans="8:10">
      <c r="H546" s="1"/>
      <c r="I546" s="1"/>
      <c r="J546" s="1"/>
    </row>
    <row r="547" spans="8:10">
      <c r="H547" s="1"/>
      <c r="I547" s="1"/>
      <c r="J547" s="1"/>
    </row>
    <row r="548" spans="8:10">
      <c r="H548" s="1"/>
      <c r="I548" s="1"/>
      <c r="J548" s="1"/>
    </row>
    <row r="549" spans="8:10">
      <c r="J549" s="55"/>
    </row>
    <row r="551" spans="8:10">
      <c r="J551" s="55"/>
    </row>
  </sheetData>
  <mergeCells count="512">
    <mergeCell ref="F528:G528"/>
    <mergeCell ref="F529:G529"/>
    <mergeCell ref="F523:G523"/>
    <mergeCell ref="F524:G524"/>
    <mergeCell ref="F525:G525"/>
    <mergeCell ref="F526:G526"/>
    <mergeCell ref="F527:G527"/>
    <mergeCell ref="F518:G518"/>
    <mergeCell ref="F519:G519"/>
    <mergeCell ref="F520:G520"/>
    <mergeCell ref="F521:G521"/>
    <mergeCell ref="F522:G522"/>
    <mergeCell ref="F513:G513"/>
    <mergeCell ref="F514:G514"/>
    <mergeCell ref="F515:G515"/>
    <mergeCell ref="F516:G516"/>
    <mergeCell ref="F517:G517"/>
    <mergeCell ref="F508:G508"/>
    <mergeCell ref="F509:G509"/>
    <mergeCell ref="F510:G510"/>
    <mergeCell ref="F511:G511"/>
    <mergeCell ref="F512:G512"/>
    <mergeCell ref="F503:G503"/>
    <mergeCell ref="F504:G504"/>
    <mergeCell ref="F505:G505"/>
    <mergeCell ref="F506:G506"/>
    <mergeCell ref="F507:G507"/>
    <mergeCell ref="F498:G498"/>
    <mergeCell ref="F499:G499"/>
    <mergeCell ref="F500:G500"/>
    <mergeCell ref="F501:G501"/>
    <mergeCell ref="F502:G502"/>
    <mergeCell ref="F493:G493"/>
    <mergeCell ref="F494:G494"/>
    <mergeCell ref="F495:G495"/>
    <mergeCell ref="F496:G496"/>
    <mergeCell ref="F497:G497"/>
    <mergeCell ref="F488:G488"/>
    <mergeCell ref="F489:G489"/>
    <mergeCell ref="F490:G490"/>
    <mergeCell ref="F491:G491"/>
    <mergeCell ref="F492:G492"/>
    <mergeCell ref="F483:G483"/>
    <mergeCell ref="F484:G484"/>
    <mergeCell ref="F485:G485"/>
    <mergeCell ref="F486:G486"/>
    <mergeCell ref="F487:G487"/>
    <mergeCell ref="F478:G478"/>
    <mergeCell ref="F479:G479"/>
    <mergeCell ref="F480:G480"/>
    <mergeCell ref="F481:G481"/>
    <mergeCell ref="F482:G482"/>
    <mergeCell ref="F473:G473"/>
    <mergeCell ref="F474:G474"/>
    <mergeCell ref="F475:G475"/>
    <mergeCell ref="F476:G476"/>
    <mergeCell ref="F477:G477"/>
    <mergeCell ref="F468:G468"/>
    <mergeCell ref="F469:G469"/>
    <mergeCell ref="F470:G470"/>
    <mergeCell ref="F471:G471"/>
    <mergeCell ref="F472:G472"/>
    <mergeCell ref="F463:G463"/>
    <mergeCell ref="F464:G464"/>
    <mergeCell ref="F465:G465"/>
    <mergeCell ref="F466:G466"/>
    <mergeCell ref="F467:G467"/>
    <mergeCell ref="F458:G458"/>
    <mergeCell ref="F459:G459"/>
    <mergeCell ref="F460:G460"/>
    <mergeCell ref="F461:G461"/>
    <mergeCell ref="F462:G462"/>
    <mergeCell ref="F453:G453"/>
    <mergeCell ref="F454:G454"/>
    <mergeCell ref="F455:G455"/>
    <mergeCell ref="F456:G456"/>
    <mergeCell ref="F457:G457"/>
    <mergeCell ref="F448:G448"/>
    <mergeCell ref="F449:G449"/>
    <mergeCell ref="F450:G450"/>
    <mergeCell ref="F451:G451"/>
    <mergeCell ref="F452:G452"/>
    <mergeCell ref="F443:G443"/>
    <mergeCell ref="F444:G444"/>
    <mergeCell ref="F445:G445"/>
    <mergeCell ref="F446:G446"/>
    <mergeCell ref="F447:G447"/>
    <mergeCell ref="F438:G438"/>
    <mergeCell ref="F439:G439"/>
    <mergeCell ref="F440:G440"/>
    <mergeCell ref="F441:G441"/>
    <mergeCell ref="F442:G442"/>
    <mergeCell ref="F433:G433"/>
    <mergeCell ref="F434:G434"/>
    <mergeCell ref="F435:G435"/>
    <mergeCell ref="F436:G436"/>
    <mergeCell ref="F437:G437"/>
    <mergeCell ref="F428:G428"/>
    <mergeCell ref="F429:G429"/>
    <mergeCell ref="F430:G430"/>
    <mergeCell ref="F431:G431"/>
    <mergeCell ref="F432:G432"/>
    <mergeCell ref="F423:G423"/>
    <mergeCell ref="F424:G424"/>
    <mergeCell ref="F425:G425"/>
    <mergeCell ref="F426:G426"/>
    <mergeCell ref="F427:G427"/>
    <mergeCell ref="F418:G418"/>
    <mergeCell ref="F419:G419"/>
    <mergeCell ref="F420:G420"/>
    <mergeCell ref="F421:G421"/>
    <mergeCell ref="F422:G422"/>
    <mergeCell ref="F413:G413"/>
    <mergeCell ref="F414:G414"/>
    <mergeCell ref="F415:G415"/>
    <mergeCell ref="F416:G416"/>
    <mergeCell ref="F417:G417"/>
    <mergeCell ref="F408:G408"/>
    <mergeCell ref="F409:G409"/>
    <mergeCell ref="F410:G410"/>
    <mergeCell ref="F411:G411"/>
    <mergeCell ref="F412:G412"/>
    <mergeCell ref="F403:G403"/>
    <mergeCell ref="F404:G404"/>
    <mergeCell ref="F405:G405"/>
    <mergeCell ref="F406:G406"/>
    <mergeCell ref="F407:G407"/>
    <mergeCell ref="F398:G398"/>
    <mergeCell ref="F399:G399"/>
    <mergeCell ref="F400:G400"/>
    <mergeCell ref="F401:G401"/>
    <mergeCell ref="F402:G402"/>
    <mergeCell ref="F393:G393"/>
    <mergeCell ref="F394:G394"/>
    <mergeCell ref="F395:G395"/>
    <mergeCell ref="F396:G396"/>
    <mergeCell ref="F397:G397"/>
    <mergeCell ref="F388:G388"/>
    <mergeCell ref="F389:G389"/>
    <mergeCell ref="F390:G390"/>
    <mergeCell ref="F391:G391"/>
    <mergeCell ref="F392:G392"/>
    <mergeCell ref="F383:G383"/>
    <mergeCell ref="F384:G384"/>
    <mergeCell ref="F385:G385"/>
    <mergeCell ref="F386:G386"/>
    <mergeCell ref="F387:G387"/>
    <mergeCell ref="F378:G378"/>
    <mergeCell ref="F379:G379"/>
    <mergeCell ref="F380:G380"/>
    <mergeCell ref="F381:G381"/>
    <mergeCell ref="F382:G382"/>
    <mergeCell ref="F373:G373"/>
    <mergeCell ref="F374:G374"/>
    <mergeCell ref="F375:G375"/>
    <mergeCell ref="F376:G376"/>
    <mergeCell ref="F377:G377"/>
    <mergeCell ref="F368:G368"/>
    <mergeCell ref="F369:G369"/>
    <mergeCell ref="F370:G370"/>
    <mergeCell ref="F371:G371"/>
    <mergeCell ref="F372:G372"/>
    <mergeCell ref="F363:G363"/>
    <mergeCell ref="F364:G364"/>
    <mergeCell ref="F365:G365"/>
    <mergeCell ref="F366:G366"/>
    <mergeCell ref="F367:G367"/>
    <mergeCell ref="F358:G358"/>
    <mergeCell ref="F359:G359"/>
    <mergeCell ref="F360:G360"/>
    <mergeCell ref="F361:G361"/>
    <mergeCell ref="F362:G362"/>
    <mergeCell ref="F353:G353"/>
    <mergeCell ref="F354:G354"/>
    <mergeCell ref="F355:G355"/>
    <mergeCell ref="F356:G356"/>
    <mergeCell ref="F357:G357"/>
    <mergeCell ref="F348:G348"/>
    <mergeCell ref="F349:G349"/>
    <mergeCell ref="F350:G350"/>
    <mergeCell ref="F351:G351"/>
    <mergeCell ref="F352:G352"/>
    <mergeCell ref="F343:G343"/>
    <mergeCell ref="F344:G344"/>
    <mergeCell ref="F345:G345"/>
    <mergeCell ref="F346:G346"/>
    <mergeCell ref="F347:G347"/>
    <mergeCell ref="F338:G338"/>
    <mergeCell ref="F339:G339"/>
    <mergeCell ref="F340:G340"/>
    <mergeCell ref="F341:G341"/>
    <mergeCell ref="F342:G342"/>
    <mergeCell ref="F333:G333"/>
    <mergeCell ref="F334:G334"/>
    <mergeCell ref="F335:G335"/>
    <mergeCell ref="F336:G336"/>
    <mergeCell ref="F337:G337"/>
    <mergeCell ref="F328:G328"/>
    <mergeCell ref="F329:G329"/>
    <mergeCell ref="F330:G330"/>
    <mergeCell ref="F331:G331"/>
    <mergeCell ref="F332:G332"/>
    <mergeCell ref="F323:G323"/>
    <mergeCell ref="F324:G324"/>
    <mergeCell ref="F325:G325"/>
    <mergeCell ref="F326:G326"/>
    <mergeCell ref="F327:G327"/>
    <mergeCell ref="F318:G318"/>
    <mergeCell ref="F319:G319"/>
    <mergeCell ref="F320:G320"/>
    <mergeCell ref="F321:G321"/>
    <mergeCell ref="F322:G322"/>
    <mergeCell ref="F313:G313"/>
    <mergeCell ref="F314:G314"/>
    <mergeCell ref="F315:G315"/>
    <mergeCell ref="F316:G316"/>
    <mergeCell ref="F317:G317"/>
    <mergeCell ref="F308:G308"/>
    <mergeCell ref="F309:G309"/>
    <mergeCell ref="F310:G310"/>
    <mergeCell ref="F311:G311"/>
    <mergeCell ref="F312:G312"/>
    <mergeCell ref="F303:G303"/>
    <mergeCell ref="F304:G304"/>
    <mergeCell ref="F305:G305"/>
    <mergeCell ref="F306:G306"/>
    <mergeCell ref="F307:G307"/>
    <mergeCell ref="F298:G298"/>
    <mergeCell ref="F299:G299"/>
    <mergeCell ref="F300:G300"/>
    <mergeCell ref="F301:G301"/>
    <mergeCell ref="F302:G302"/>
    <mergeCell ref="F293:G293"/>
    <mergeCell ref="F294:G294"/>
    <mergeCell ref="F295:G295"/>
    <mergeCell ref="F296:G296"/>
    <mergeCell ref="F297:G297"/>
    <mergeCell ref="F288:G288"/>
    <mergeCell ref="F289:G289"/>
    <mergeCell ref="F290:G290"/>
    <mergeCell ref="F291:G291"/>
    <mergeCell ref="F292:G292"/>
    <mergeCell ref="F283:G283"/>
    <mergeCell ref="F284:G284"/>
    <mergeCell ref="F285:G285"/>
    <mergeCell ref="F286:G286"/>
    <mergeCell ref="F287:G287"/>
    <mergeCell ref="F278:G278"/>
    <mergeCell ref="F279:G279"/>
    <mergeCell ref="F280:G280"/>
    <mergeCell ref="F281:G281"/>
    <mergeCell ref="F282:G282"/>
    <mergeCell ref="F273:G273"/>
    <mergeCell ref="F274:G274"/>
    <mergeCell ref="F275:G275"/>
    <mergeCell ref="F276:G276"/>
    <mergeCell ref="F277:G277"/>
    <mergeCell ref="F268:G268"/>
    <mergeCell ref="F269:G269"/>
    <mergeCell ref="F270:G270"/>
    <mergeCell ref="F271:G271"/>
    <mergeCell ref="F272:G272"/>
    <mergeCell ref="F263:G263"/>
    <mergeCell ref="F264:G264"/>
    <mergeCell ref="F265:G265"/>
    <mergeCell ref="F266:G266"/>
    <mergeCell ref="F267:G267"/>
    <mergeCell ref="F258:G258"/>
    <mergeCell ref="F259:G259"/>
    <mergeCell ref="F260:G260"/>
    <mergeCell ref="F261:G261"/>
    <mergeCell ref="F262:G262"/>
    <mergeCell ref="F253:G253"/>
    <mergeCell ref="F254:G254"/>
    <mergeCell ref="F255:G255"/>
    <mergeCell ref="F256:G256"/>
    <mergeCell ref="F257:G257"/>
    <mergeCell ref="F248:G248"/>
    <mergeCell ref="F249:G249"/>
    <mergeCell ref="F250:G250"/>
    <mergeCell ref="F251:G251"/>
    <mergeCell ref="F252:G252"/>
    <mergeCell ref="F243:G243"/>
    <mergeCell ref="F244:G244"/>
    <mergeCell ref="F245:G245"/>
    <mergeCell ref="F246:G246"/>
    <mergeCell ref="F247:G247"/>
    <mergeCell ref="F238:G238"/>
    <mergeCell ref="F239:G239"/>
    <mergeCell ref="F240:G240"/>
    <mergeCell ref="F241:G241"/>
    <mergeCell ref="F242:G242"/>
    <mergeCell ref="F233:G233"/>
    <mergeCell ref="F234:G234"/>
    <mergeCell ref="F235:G235"/>
    <mergeCell ref="F236:G236"/>
    <mergeCell ref="F237:G237"/>
    <mergeCell ref="F228:G228"/>
    <mergeCell ref="F229:G229"/>
    <mergeCell ref="F230:G230"/>
    <mergeCell ref="F231:G231"/>
    <mergeCell ref="F232:G232"/>
    <mergeCell ref="F223:G223"/>
    <mergeCell ref="F224:G224"/>
    <mergeCell ref="F225:G225"/>
    <mergeCell ref="F226:G226"/>
    <mergeCell ref="F227:G227"/>
    <mergeCell ref="F218:G218"/>
    <mergeCell ref="F219:G219"/>
    <mergeCell ref="F220:G220"/>
    <mergeCell ref="F221:G221"/>
    <mergeCell ref="F222:G222"/>
    <mergeCell ref="F213:G213"/>
    <mergeCell ref="F214:G214"/>
    <mergeCell ref="F215:G215"/>
    <mergeCell ref="F216:G216"/>
    <mergeCell ref="F217:G217"/>
    <mergeCell ref="F208:G208"/>
    <mergeCell ref="F209:G209"/>
    <mergeCell ref="F210:G210"/>
    <mergeCell ref="F211:G211"/>
    <mergeCell ref="F212:G212"/>
    <mergeCell ref="F203:G203"/>
    <mergeCell ref="F204:G204"/>
    <mergeCell ref="F205:G205"/>
    <mergeCell ref="F206:G206"/>
    <mergeCell ref="F207:G207"/>
    <mergeCell ref="F198:G198"/>
    <mergeCell ref="F199:G199"/>
    <mergeCell ref="F200:G200"/>
    <mergeCell ref="F201:G201"/>
    <mergeCell ref="F202:G202"/>
    <mergeCell ref="F193:G193"/>
    <mergeCell ref="F194:G194"/>
    <mergeCell ref="F195:G195"/>
    <mergeCell ref="F196:G196"/>
    <mergeCell ref="F197:G197"/>
    <mergeCell ref="F188:G188"/>
    <mergeCell ref="F189:G189"/>
    <mergeCell ref="F190:G190"/>
    <mergeCell ref="F191:G191"/>
    <mergeCell ref="F192:G192"/>
    <mergeCell ref="F183:G183"/>
    <mergeCell ref="F184:G184"/>
    <mergeCell ref="F185:G185"/>
    <mergeCell ref="F186:G186"/>
    <mergeCell ref="F187:G187"/>
    <mergeCell ref="F178:G178"/>
    <mergeCell ref="F179:G179"/>
    <mergeCell ref="F180:G180"/>
    <mergeCell ref="F181:G181"/>
    <mergeCell ref="F182:G182"/>
    <mergeCell ref="F173:G173"/>
    <mergeCell ref="F174:G174"/>
    <mergeCell ref="F175:G175"/>
    <mergeCell ref="F176:G176"/>
    <mergeCell ref="F177:G177"/>
    <mergeCell ref="F168:G168"/>
    <mergeCell ref="F169:G169"/>
    <mergeCell ref="F170:G170"/>
    <mergeCell ref="F171:G171"/>
    <mergeCell ref="F172:G172"/>
    <mergeCell ref="F163:G163"/>
    <mergeCell ref="F164:G164"/>
    <mergeCell ref="F165:G165"/>
    <mergeCell ref="F166:G166"/>
    <mergeCell ref="F167:G167"/>
    <mergeCell ref="F158:G158"/>
    <mergeCell ref="F159:G159"/>
    <mergeCell ref="F160:G160"/>
    <mergeCell ref="F161:G161"/>
    <mergeCell ref="F162:G162"/>
    <mergeCell ref="F153:G153"/>
    <mergeCell ref="F154:G154"/>
    <mergeCell ref="F155:G155"/>
    <mergeCell ref="F156:G156"/>
    <mergeCell ref="F157:G157"/>
    <mergeCell ref="F148:G148"/>
    <mergeCell ref="F149:G149"/>
    <mergeCell ref="F150:G150"/>
    <mergeCell ref="F151:G151"/>
    <mergeCell ref="F152:G152"/>
    <mergeCell ref="F143:G143"/>
    <mergeCell ref="F144:G144"/>
    <mergeCell ref="F145:G145"/>
    <mergeCell ref="F146:G146"/>
    <mergeCell ref="F147:G147"/>
    <mergeCell ref="F138:G138"/>
    <mergeCell ref="F139:G139"/>
    <mergeCell ref="F140:G140"/>
    <mergeCell ref="F141:G141"/>
    <mergeCell ref="F142:G142"/>
    <mergeCell ref="F133:G133"/>
    <mergeCell ref="F134:G134"/>
    <mergeCell ref="F135:G135"/>
    <mergeCell ref="F136:G136"/>
    <mergeCell ref="F137:G137"/>
    <mergeCell ref="F128:G128"/>
    <mergeCell ref="F129:G129"/>
    <mergeCell ref="F130:G130"/>
    <mergeCell ref="F131:G131"/>
    <mergeCell ref="F132:G132"/>
    <mergeCell ref="F123:G123"/>
    <mergeCell ref="F124:G124"/>
    <mergeCell ref="F125:G125"/>
    <mergeCell ref="F126:G126"/>
    <mergeCell ref="F127:G127"/>
    <mergeCell ref="F118:G118"/>
    <mergeCell ref="F119:G119"/>
    <mergeCell ref="F120:G120"/>
    <mergeCell ref="F121:G121"/>
    <mergeCell ref="F122:G122"/>
    <mergeCell ref="F113:G113"/>
    <mergeCell ref="F114:G114"/>
    <mergeCell ref="F115:G115"/>
    <mergeCell ref="F116:G116"/>
    <mergeCell ref="F117:G117"/>
    <mergeCell ref="F108:G108"/>
    <mergeCell ref="F109:G109"/>
    <mergeCell ref="F110:G110"/>
    <mergeCell ref="F111:G111"/>
    <mergeCell ref="F112:G112"/>
    <mergeCell ref="F103:G103"/>
    <mergeCell ref="F104:G104"/>
    <mergeCell ref="F105:G105"/>
    <mergeCell ref="F106:G106"/>
    <mergeCell ref="F107:G107"/>
    <mergeCell ref="F98:G98"/>
    <mergeCell ref="F99:G99"/>
    <mergeCell ref="F100:G100"/>
    <mergeCell ref="F101:G101"/>
    <mergeCell ref="F102:G102"/>
    <mergeCell ref="F93:G93"/>
    <mergeCell ref="F94:G94"/>
    <mergeCell ref="F95:G95"/>
    <mergeCell ref="F96:G96"/>
    <mergeCell ref="F97:G97"/>
    <mergeCell ref="F88:G88"/>
    <mergeCell ref="F89:G89"/>
    <mergeCell ref="F90:G90"/>
    <mergeCell ref="F91:G91"/>
    <mergeCell ref="F92:G92"/>
    <mergeCell ref="F83:G83"/>
    <mergeCell ref="F84:G84"/>
    <mergeCell ref="F85:G85"/>
    <mergeCell ref="F86:G86"/>
    <mergeCell ref="F87:G87"/>
    <mergeCell ref="F78:G78"/>
    <mergeCell ref="F79:G79"/>
    <mergeCell ref="F80:G80"/>
    <mergeCell ref="F81:G81"/>
    <mergeCell ref="F82:G82"/>
    <mergeCell ref="F73:G73"/>
    <mergeCell ref="F74:G74"/>
    <mergeCell ref="F75:G75"/>
    <mergeCell ref="F76:G76"/>
    <mergeCell ref="F77:G77"/>
    <mergeCell ref="F68:G68"/>
    <mergeCell ref="F69:G69"/>
    <mergeCell ref="F70:G70"/>
    <mergeCell ref="F71:G71"/>
    <mergeCell ref="F72:G72"/>
    <mergeCell ref="F63:G63"/>
    <mergeCell ref="F64:G64"/>
    <mergeCell ref="F65:G65"/>
    <mergeCell ref="F66:G66"/>
    <mergeCell ref="F67:G67"/>
    <mergeCell ref="F58:G58"/>
    <mergeCell ref="F59:G59"/>
    <mergeCell ref="F60:G60"/>
    <mergeCell ref="F61:G61"/>
    <mergeCell ref="F62:G62"/>
    <mergeCell ref="F53:G53"/>
    <mergeCell ref="F54:G54"/>
    <mergeCell ref="F55:G55"/>
    <mergeCell ref="F56:G56"/>
    <mergeCell ref="F57:G57"/>
    <mergeCell ref="F48:G48"/>
    <mergeCell ref="F49:G49"/>
    <mergeCell ref="F50:G50"/>
    <mergeCell ref="F51:G51"/>
    <mergeCell ref="F52:G52"/>
    <mergeCell ref="F43:G43"/>
    <mergeCell ref="F44:G44"/>
    <mergeCell ref="F45:G45"/>
    <mergeCell ref="F46:G46"/>
    <mergeCell ref="F47:G47"/>
    <mergeCell ref="F38:G38"/>
    <mergeCell ref="F39:G39"/>
    <mergeCell ref="F40:G40"/>
    <mergeCell ref="F41:G41"/>
    <mergeCell ref="F42:G42"/>
    <mergeCell ref="F33:G33"/>
    <mergeCell ref="F34:G34"/>
    <mergeCell ref="F35:G35"/>
    <mergeCell ref="F36:G36"/>
    <mergeCell ref="F37:G37"/>
    <mergeCell ref="F28:G28"/>
    <mergeCell ref="F29:G29"/>
    <mergeCell ref="F30:G30"/>
    <mergeCell ref="F31:G31"/>
    <mergeCell ref="F32:G32"/>
    <mergeCell ref="F23:G23"/>
    <mergeCell ref="F24:G24"/>
    <mergeCell ref="F25:G25"/>
    <mergeCell ref="F26:G26"/>
    <mergeCell ref="F27:G27"/>
    <mergeCell ref="J10:J11"/>
    <mergeCell ref="J14:J15"/>
    <mergeCell ref="F20:G20"/>
    <mergeCell ref="F21:G21"/>
    <mergeCell ref="F22:G22"/>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46E95-BB23-4243-BC37-661097C5D283}">
  <sheetPr codeName="shTaxSource"/>
  <dimension ref="A1:U529"/>
  <sheetViews>
    <sheetView workbookViewId="0">
      <selection activeCell="M1" sqref="M1:V5"/>
    </sheetView>
  </sheetViews>
  <sheetFormatPr defaultRowHeight="15"/>
  <cols>
    <col min="1" max="1" width="4.140625" customWidth="1"/>
    <col min="13" max="13" width="4.5703125" customWidth="1"/>
    <col min="16" max="16" width="9.42578125" bestFit="1" customWidth="1"/>
    <col min="257" max="257" width="4.140625" customWidth="1"/>
    <col min="269" max="269" width="4.5703125" customWidth="1"/>
    <col min="272" max="272" width="9.42578125" bestFit="1" customWidth="1"/>
    <col min="513" max="513" width="4.140625" customWidth="1"/>
    <col min="525" max="525" width="4.5703125" customWidth="1"/>
    <col min="528" max="528" width="9.42578125" bestFit="1" customWidth="1"/>
    <col min="769" max="769" width="4.140625" customWidth="1"/>
    <col min="781" max="781" width="4.5703125" customWidth="1"/>
    <col min="784" max="784" width="9.42578125" bestFit="1" customWidth="1"/>
    <col min="1025" max="1025" width="4.140625" customWidth="1"/>
    <col min="1037" max="1037" width="4.5703125" customWidth="1"/>
    <col min="1040" max="1040" width="9.42578125" bestFit="1" customWidth="1"/>
    <col min="1281" max="1281" width="4.140625" customWidth="1"/>
    <col min="1293" max="1293" width="4.5703125" customWidth="1"/>
    <col min="1296" max="1296" width="9.42578125" bestFit="1" customWidth="1"/>
    <col min="1537" max="1537" width="4.140625" customWidth="1"/>
    <col min="1549" max="1549" width="4.5703125" customWidth="1"/>
    <col min="1552" max="1552" width="9.42578125" bestFit="1" customWidth="1"/>
    <col min="1793" max="1793" width="4.140625" customWidth="1"/>
    <col min="1805" max="1805" width="4.5703125" customWidth="1"/>
    <col min="1808" max="1808" width="9.42578125" bestFit="1" customWidth="1"/>
    <col min="2049" max="2049" width="4.140625" customWidth="1"/>
    <col min="2061" max="2061" width="4.5703125" customWidth="1"/>
    <col min="2064" max="2064" width="9.42578125" bestFit="1" customWidth="1"/>
    <col min="2305" max="2305" width="4.140625" customWidth="1"/>
    <col min="2317" max="2317" width="4.5703125" customWidth="1"/>
    <col min="2320" max="2320" width="9.42578125" bestFit="1" customWidth="1"/>
    <col min="2561" max="2561" width="4.140625" customWidth="1"/>
    <col min="2573" max="2573" width="4.5703125" customWidth="1"/>
    <col min="2576" max="2576" width="9.42578125" bestFit="1" customWidth="1"/>
    <col min="2817" max="2817" width="4.140625" customWidth="1"/>
    <col min="2829" max="2829" width="4.5703125" customWidth="1"/>
    <col min="2832" max="2832" width="9.42578125" bestFit="1" customWidth="1"/>
    <col min="3073" max="3073" width="4.140625" customWidth="1"/>
    <col min="3085" max="3085" width="4.5703125" customWidth="1"/>
    <col min="3088" max="3088" width="9.42578125" bestFit="1" customWidth="1"/>
    <col min="3329" max="3329" width="4.140625" customWidth="1"/>
    <col min="3341" max="3341" width="4.5703125" customWidth="1"/>
    <col min="3344" max="3344" width="9.42578125" bestFit="1" customWidth="1"/>
    <col min="3585" max="3585" width="4.140625" customWidth="1"/>
    <col min="3597" max="3597" width="4.5703125" customWidth="1"/>
    <col min="3600" max="3600" width="9.42578125" bestFit="1" customWidth="1"/>
    <col min="3841" max="3841" width="4.140625" customWidth="1"/>
    <col min="3853" max="3853" width="4.5703125" customWidth="1"/>
    <col min="3856" max="3856" width="9.42578125" bestFit="1" customWidth="1"/>
    <col min="4097" max="4097" width="4.140625" customWidth="1"/>
    <col min="4109" max="4109" width="4.5703125" customWidth="1"/>
    <col min="4112" max="4112" width="9.42578125" bestFit="1" customWidth="1"/>
    <col min="4353" max="4353" width="4.140625" customWidth="1"/>
    <col min="4365" max="4365" width="4.5703125" customWidth="1"/>
    <col min="4368" max="4368" width="9.42578125" bestFit="1" customWidth="1"/>
    <col min="4609" max="4609" width="4.140625" customWidth="1"/>
    <col min="4621" max="4621" width="4.5703125" customWidth="1"/>
    <col min="4624" max="4624" width="9.42578125" bestFit="1" customWidth="1"/>
    <col min="4865" max="4865" width="4.140625" customWidth="1"/>
    <col min="4877" max="4877" width="4.5703125" customWidth="1"/>
    <col min="4880" max="4880" width="9.42578125" bestFit="1" customWidth="1"/>
    <col min="5121" max="5121" width="4.140625" customWidth="1"/>
    <col min="5133" max="5133" width="4.5703125" customWidth="1"/>
    <col min="5136" max="5136" width="9.42578125" bestFit="1" customWidth="1"/>
    <col min="5377" max="5377" width="4.140625" customWidth="1"/>
    <col min="5389" max="5389" width="4.5703125" customWidth="1"/>
    <col min="5392" max="5392" width="9.42578125" bestFit="1" customWidth="1"/>
    <col min="5633" max="5633" width="4.140625" customWidth="1"/>
    <col min="5645" max="5645" width="4.5703125" customWidth="1"/>
    <col min="5648" max="5648" width="9.42578125" bestFit="1" customWidth="1"/>
    <col min="5889" max="5889" width="4.140625" customWidth="1"/>
    <col min="5901" max="5901" width="4.5703125" customWidth="1"/>
    <col min="5904" max="5904" width="9.42578125" bestFit="1" customWidth="1"/>
    <col min="6145" max="6145" width="4.140625" customWidth="1"/>
    <col min="6157" max="6157" width="4.5703125" customWidth="1"/>
    <col min="6160" max="6160" width="9.42578125" bestFit="1" customWidth="1"/>
    <col min="6401" max="6401" width="4.140625" customWidth="1"/>
    <col min="6413" max="6413" width="4.5703125" customWidth="1"/>
    <col min="6416" max="6416" width="9.42578125" bestFit="1" customWidth="1"/>
    <col min="6657" max="6657" width="4.140625" customWidth="1"/>
    <col min="6669" max="6669" width="4.5703125" customWidth="1"/>
    <col min="6672" max="6672" width="9.42578125" bestFit="1" customWidth="1"/>
    <col min="6913" max="6913" width="4.140625" customWidth="1"/>
    <col min="6925" max="6925" width="4.5703125" customWidth="1"/>
    <col min="6928" max="6928" width="9.42578125" bestFit="1" customWidth="1"/>
    <col min="7169" max="7169" width="4.140625" customWidth="1"/>
    <col min="7181" max="7181" width="4.5703125" customWidth="1"/>
    <col min="7184" max="7184" width="9.42578125" bestFit="1" customWidth="1"/>
    <col min="7425" max="7425" width="4.140625" customWidth="1"/>
    <col min="7437" max="7437" width="4.5703125" customWidth="1"/>
    <col min="7440" max="7440" width="9.42578125" bestFit="1" customWidth="1"/>
    <col min="7681" max="7681" width="4.140625" customWidth="1"/>
    <col min="7693" max="7693" width="4.5703125" customWidth="1"/>
    <col min="7696" max="7696" width="9.42578125" bestFit="1" customWidth="1"/>
    <col min="7937" max="7937" width="4.140625" customWidth="1"/>
    <col min="7949" max="7949" width="4.5703125" customWidth="1"/>
    <col min="7952" max="7952" width="9.42578125" bestFit="1" customWidth="1"/>
    <col min="8193" max="8193" width="4.140625" customWidth="1"/>
    <col min="8205" max="8205" width="4.5703125" customWidth="1"/>
    <col min="8208" max="8208" width="9.42578125" bestFit="1" customWidth="1"/>
    <col min="8449" max="8449" width="4.140625" customWidth="1"/>
    <col min="8461" max="8461" width="4.5703125" customWidth="1"/>
    <col min="8464" max="8464" width="9.42578125" bestFit="1" customWidth="1"/>
    <col min="8705" max="8705" width="4.140625" customWidth="1"/>
    <col min="8717" max="8717" width="4.5703125" customWidth="1"/>
    <col min="8720" max="8720" width="9.42578125" bestFit="1" customWidth="1"/>
    <col min="8961" max="8961" width="4.140625" customWidth="1"/>
    <col min="8973" max="8973" width="4.5703125" customWidth="1"/>
    <col min="8976" max="8976" width="9.42578125" bestFit="1" customWidth="1"/>
    <col min="9217" max="9217" width="4.140625" customWidth="1"/>
    <col min="9229" max="9229" width="4.5703125" customWidth="1"/>
    <col min="9232" max="9232" width="9.42578125" bestFit="1" customWidth="1"/>
    <col min="9473" max="9473" width="4.140625" customWidth="1"/>
    <col min="9485" max="9485" width="4.5703125" customWidth="1"/>
    <col min="9488" max="9488" width="9.42578125" bestFit="1" customWidth="1"/>
    <col min="9729" max="9729" width="4.140625" customWidth="1"/>
    <col min="9741" max="9741" width="4.5703125" customWidth="1"/>
    <col min="9744" max="9744" width="9.42578125" bestFit="1" customWidth="1"/>
    <col min="9985" max="9985" width="4.140625" customWidth="1"/>
    <col min="9997" max="9997" width="4.5703125" customWidth="1"/>
    <col min="10000" max="10000" width="9.42578125" bestFit="1" customWidth="1"/>
    <col min="10241" max="10241" width="4.140625" customWidth="1"/>
    <col min="10253" max="10253" width="4.5703125" customWidth="1"/>
    <col min="10256" max="10256" width="9.42578125" bestFit="1" customWidth="1"/>
    <col min="10497" max="10497" width="4.140625" customWidth="1"/>
    <col min="10509" max="10509" width="4.5703125" customWidth="1"/>
    <col min="10512" max="10512" width="9.42578125" bestFit="1" customWidth="1"/>
    <col min="10753" max="10753" width="4.140625" customWidth="1"/>
    <col min="10765" max="10765" width="4.5703125" customWidth="1"/>
    <col min="10768" max="10768" width="9.42578125" bestFit="1" customWidth="1"/>
    <col min="11009" max="11009" width="4.140625" customWidth="1"/>
    <col min="11021" max="11021" width="4.5703125" customWidth="1"/>
    <col min="11024" max="11024" width="9.42578125" bestFit="1" customWidth="1"/>
    <col min="11265" max="11265" width="4.140625" customWidth="1"/>
    <col min="11277" max="11277" width="4.5703125" customWidth="1"/>
    <col min="11280" max="11280" width="9.42578125" bestFit="1" customWidth="1"/>
    <col min="11521" max="11521" width="4.140625" customWidth="1"/>
    <col min="11533" max="11533" width="4.5703125" customWidth="1"/>
    <col min="11536" max="11536" width="9.42578125" bestFit="1" customWidth="1"/>
    <col min="11777" max="11777" width="4.140625" customWidth="1"/>
    <col min="11789" max="11789" width="4.5703125" customWidth="1"/>
    <col min="11792" max="11792" width="9.42578125" bestFit="1" customWidth="1"/>
    <col min="12033" max="12033" width="4.140625" customWidth="1"/>
    <col min="12045" max="12045" width="4.5703125" customWidth="1"/>
    <col min="12048" max="12048" width="9.42578125" bestFit="1" customWidth="1"/>
    <col min="12289" max="12289" width="4.140625" customWidth="1"/>
    <col min="12301" max="12301" width="4.5703125" customWidth="1"/>
    <col min="12304" max="12304" width="9.42578125" bestFit="1" customWidth="1"/>
    <col min="12545" max="12545" width="4.140625" customWidth="1"/>
    <col min="12557" max="12557" width="4.5703125" customWidth="1"/>
    <col min="12560" max="12560" width="9.42578125" bestFit="1" customWidth="1"/>
    <col min="12801" max="12801" width="4.140625" customWidth="1"/>
    <col min="12813" max="12813" width="4.5703125" customWidth="1"/>
    <col min="12816" max="12816" width="9.42578125" bestFit="1" customWidth="1"/>
    <col min="13057" max="13057" width="4.140625" customWidth="1"/>
    <col min="13069" max="13069" width="4.5703125" customWidth="1"/>
    <col min="13072" max="13072" width="9.42578125" bestFit="1" customWidth="1"/>
    <col min="13313" max="13313" width="4.140625" customWidth="1"/>
    <col min="13325" max="13325" width="4.5703125" customWidth="1"/>
    <col min="13328" max="13328" width="9.42578125" bestFit="1" customWidth="1"/>
    <col min="13569" max="13569" width="4.140625" customWidth="1"/>
    <col min="13581" max="13581" width="4.5703125" customWidth="1"/>
    <col min="13584" max="13584" width="9.42578125" bestFit="1" customWidth="1"/>
    <col min="13825" max="13825" width="4.140625" customWidth="1"/>
    <col min="13837" max="13837" width="4.5703125" customWidth="1"/>
    <col min="13840" max="13840" width="9.42578125" bestFit="1" customWidth="1"/>
    <col min="14081" max="14081" width="4.140625" customWidth="1"/>
    <col min="14093" max="14093" width="4.5703125" customWidth="1"/>
    <col min="14096" max="14096" width="9.42578125" bestFit="1" customWidth="1"/>
    <col min="14337" max="14337" width="4.140625" customWidth="1"/>
    <col min="14349" max="14349" width="4.5703125" customWidth="1"/>
    <col min="14352" max="14352" width="9.42578125" bestFit="1" customWidth="1"/>
    <col min="14593" max="14593" width="4.140625" customWidth="1"/>
    <col min="14605" max="14605" width="4.5703125" customWidth="1"/>
    <col min="14608" max="14608" width="9.42578125" bestFit="1" customWidth="1"/>
    <col min="14849" max="14849" width="4.140625" customWidth="1"/>
    <col min="14861" max="14861" width="4.5703125" customWidth="1"/>
    <col min="14864" max="14864" width="9.42578125" bestFit="1" customWidth="1"/>
    <col min="15105" max="15105" width="4.140625" customWidth="1"/>
    <col min="15117" max="15117" width="4.5703125" customWidth="1"/>
    <col min="15120" max="15120" width="9.42578125" bestFit="1" customWidth="1"/>
    <col min="15361" max="15361" width="4.140625" customWidth="1"/>
    <col min="15373" max="15373" width="4.5703125" customWidth="1"/>
    <col min="15376" max="15376" width="9.42578125" bestFit="1" customWidth="1"/>
    <col min="15617" max="15617" width="4.140625" customWidth="1"/>
    <col min="15629" max="15629" width="4.5703125" customWidth="1"/>
    <col min="15632" max="15632" width="9.42578125" bestFit="1" customWidth="1"/>
    <col min="15873" max="15873" width="4.140625" customWidth="1"/>
    <col min="15885" max="15885" width="4.5703125" customWidth="1"/>
    <col min="15888" max="15888" width="9.42578125" bestFit="1" customWidth="1"/>
    <col min="16129" max="16129" width="4.140625" customWidth="1"/>
    <col min="16141" max="16141" width="4.5703125" customWidth="1"/>
    <col min="16144" max="16144" width="9.42578125" bestFit="1" customWidth="1"/>
  </cols>
  <sheetData>
    <row r="1" spans="1:21">
      <c r="A1" s="3"/>
      <c r="B1" s="4"/>
      <c r="C1" s="4"/>
      <c r="D1" s="4"/>
      <c r="E1" s="4"/>
      <c r="F1" s="4"/>
      <c r="G1" s="4"/>
      <c r="H1" s="4"/>
      <c r="I1" s="4"/>
      <c r="J1" s="5"/>
      <c r="N1">
        <v>4647</v>
      </c>
      <c r="O1" t="s">
        <v>144</v>
      </c>
      <c r="T1" t="s">
        <v>222</v>
      </c>
      <c r="U1">
        <v>5072.5299999999988</v>
      </c>
    </row>
    <row r="2" spans="1:21" ht="15.75">
      <c r="A2" s="26"/>
      <c r="B2" s="35" t="s">
        <v>134</v>
      </c>
      <c r="C2" s="31"/>
      <c r="D2" s="31"/>
      <c r="E2" s="31"/>
      <c r="F2" s="31"/>
      <c r="G2" s="31"/>
      <c r="H2" s="31"/>
      <c r="I2" s="36" t="s">
        <v>140</v>
      </c>
      <c r="J2" s="27"/>
      <c r="T2" t="s">
        <v>151</v>
      </c>
      <c r="U2">
        <v>760.88</v>
      </c>
    </row>
    <row r="3" spans="1:21">
      <c r="A3" s="26"/>
      <c r="B3" s="32" t="s">
        <v>135</v>
      </c>
      <c r="C3" s="31"/>
      <c r="D3" s="31"/>
      <c r="E3" s="31"/>
      <c r="F3" s="31"/>
      <c r="G3" s="31"/>
      <c r="H3" s="31"/>
      <c r="I3" s="31"/>
      <c r="J3" s="27"/>
      <c r="T3" t="s">
        <v>152</v>
      </c>
    </row>
    <row r="4" spans="1:21">
      <c r="A4" s="26"/>
      <c r="B4" s="32" t="s">
        <v>136</v>
      </c>
      <c r="C4" s="31"/>
      <c r="D4" s="31"/>
      <c r="E4" s="31"/>
      <c r="F4" s="31"/>
      <c r="G4" s="31"/>
      <c r="H4" s="31"/>
      <c r="I4" s="31"/>
      <c r="J4" s="27"/>
      <c r="T4" t="s">
        <v>224</v>
      </c>
      <c r="U4">
        <v>5833.4099999999989</v>
      </c>
    </row>
    <row r="5" spans="1:21">
      <c r="A5" s="26"/>
      <c r="B5" s="32" t="s">
        <v>137</v>
      </c>
      <c r="C5" s="31"/>
      <c r="D5" s="31"/>
      <c r="E5" s="31"/>
      <c r="F5" s="31"/>
      <c r="G5" s="31"/>
      <c r="H5" s="31"/>
      <c r="I5" s="31"/>
      <c r="J5" s="27"/>
      <c r="S5" t="s">
        <v>1024</v>
      </c>
    </row>
    <row r="6" spans="1:21">
      <c r="A6" s="26"/>
      <c r="B6" s="32" t="s">
        <v>138</v>
      </c>
      <c r="C6" s="31"/>
      <c r="D6" s="31"/>
      <c r="E6" s="31"/>
      <c r="F6" s="31"/>
      <c r="G6" s="31"/>
      <c r="H6" s="31"/>
      <c r="I6" s="31"/>
      <c r="J6" s="27"/>
    </row>
    <row r="7" spans="1:21">
      <c r="A7" s="26"/>
      <c r="B7" s="32" t="s">
        <v>139</v>
      </c>
      <c r="C7" s="31"/>
      <c r="D7" s="31"/>
      <c r="E7" s="31"/>
      <c r="F7" s="31"/>
      <c r="G7" s="31"/>
      <c r="H7" s="31"/>
      <c r="I7" s="31"/>
      <c r="J7" s="27"/>
    </row>
    <row r="8" spans="1:21">
      <c r="A8" s="26"/>
      <c r="B8" s="31"/>
      <c r="C8" s="31"/>
      <c r="D8" s="31"/>
      <c r="E8" s="31"/>
      <c r="F8" s="31"/>
      <c r="G8" s="31"/>
      <c r="H8" s="31"/>
      <c r="I8" s="31"/>
      <c r="J8" s="27"/>
    </row>
    <row r="9" spans="1:21">
      <c r="A9" s="26"/>
      <c r="B9" s="20" t="s">
        <v>0</v>
      </c>
      <c r="C9" s="21"/>
      <c r="D9" s="21"/>
      <c r="E9" s="22"/>
      <c r="F9" s="17"/>
      <c r="G9" s="18" t="s">
        <v>7</v>
      </c>
      <c r="H9" s="31"/>
      <c r="I9" s="18" t="s">
        <v>162</v>
      </c>
      <c r="J9" s="27"/>
    </row>
    <row r="10" spans="1:21">
      <c r="A10" s="26"/>
      <c r="B10" s="26" t="s">
        <v>671</v>
      </c>
      <c r="C10" s="31"/>
      <c r="D10" s="31"/>
      <c r="E10" s="27"/>
      <c r="F10" s="28"/>
      <c r="G10" s="28" t="s">
        <v>671</v>
      </c>
      <c r="H10" s="31"/>
      <c r="I10" s="144"/>
      <c r="J10" s="27"/>
    </row>
    <row r="11" spans="1:21">
      <c r="A11" s="26"/>
      <c r="B11" s="26" t="s">
        <v>672</v>
      </c>
      <c r="C11" s="31"/>
      <c r="D11" s="31"/>
      <c r="E11" s="27"/>
      <c r="F11" s="28"/>
      <c r="G11" s="28" t="s">
        <v>672</v>
      </c>
      <c r="H11" s="31"/>
      <c r="I11" s="145"/>
      <c r="J11" s="27"/>
    </row>
    <row r="12" spans="1:21">
      <c r="A12" s="26"/>
      <c r="B12" s="26" t="s">
        <v>673</v>
      </c>
      <c r="C12" s="31"/>
      <c r="D12" s="31"/>
      <c r="E12" s="27"/>
      <c r="F12" s="28"/>
      <c r="G12" s="28" t="s">
        <v>676</v>
      </c>
      <c r="H12" s="31"/>
      <c r="I12" s="31"/>
      <c r="J12" s="27"/>
    </row>
    <row r="13" spans="1:21">
      <c r="A13" s="26"/>
      <c r="B13" s="26" t="s">
        <v>674</v>
      </c>
      <c r="C13" s="31"/>
      <c r="D13" s="31"/>
      <c r="E13" s="27"/>
      <c r="F13" s="28"/>
      <c r="G13" s="28" t="s">
        <v>674</v>
      </c>
      <c r="H13" s="31"/>
      <c r="I13" s="18" t="s">
        <v>11</v>
      </c>
      <c r="J13" s="27"/>
    </row>
    <row r="14" spans="1:21">
      <c r="A14" s="26"/>
      <c r="B14" s="26" t="s">
        <v>675</v>
      </c>
      <c r="C14" s="31"/>
      <c r="D14" s="31"/>
      <c r="E14" s="27"/>
      <c r="F14" s="28"/>
      <c r="G14" s="28" t="s">
        <v>675</v>
      </c>
      <c r="H14" s="31"/>
      <c r="I14" s="146">
        <v>45054</v>
      </c>
      <c r="J14" s="27"/>
    </row>
    <row r="15" spans="1:21">
      <c r="A15" s="26"/>
      <c r="B15" s="6" t="s">
        <v>6</v>
      </c>
      <c r="C15" s="7"/>
      <c r="D15" s="7"/>
      <c r="E15" s="8"/>
      <c r="F15" s="28"/>
      <c r="G15" s="9" t="s">
        <v>6</v>
      </c>
      <c r="H15" s="31"/>
      <c r="I15" s="147"/>
      <c r="J15" s="27"/>
    </row>
    <row r="16" spans="1:21">
      <c r="A16" s="26"/>
      <c r="B16" s="31"/>
      <c r="C16" s="31"/>
      <c r="D16" s="31"/>
      <c r="E16" s="31"/>
      <c r="F16" s="31"/>
      <c r="G16" s="31"/>
      <c r="H16" s="34" t="s">
        <v>142</v>
      </c>
      <c r="I16" s="48">
        <v>38533</v>
      </c>
      <c r="J16" s="27"/>
    </row>
    <row r="17" spans="1:16">
      <c r="A17" s="26"/>
      <c r="B17" s="31" t="s">
        <v>677</v>
      </c>
      <c r="C17" s="31"/>
      <c r="D17" s="31"/>
      <c r="E17" s="31"/>
      <c r="F17" s="31"/>
      <c r="G17" s="31"/>
      <c r="H17" s="34" t="s">
        <v>143</v>
      </c>
      <c r="I17" s="48"/>
      <c r="J17" s="27"/>
    </row>
    <row r="18" spans="1:16" ht="18">
      <c r="A18" s="26"/>
      <c r="B18" s="31" t="s">
        <v>678</v>
      </c>
      <c r="C18" s="31"/>
      <c r="D18" s="31"/>
      <c r="E18" s="31"/>
      <c r="F18" s="31"/>
      <c r="G18" s="31"/>
      <c r="H18" s="33" t="s">
        <v>225</v>
      </c>
      <c r="I18" s="23" t="s">
        <v>145</v>
      </c>
      <c r="J18" s="27"/>
    </row>
    <row r="19" spans="1:16">
      <c r="A19" s="26"/>
      <c r="B19" s="31"/>
      <c r="C19" s="31"/>
      <c r="D19" s="31"/>
      <c r="E19" s="31"/>
      <c r="F19" s="31"/>
      <c r="G19" s="31"/>
      <c r="H19" s="31"/>
      <c r="I19" s="31"/>
      <c r="J19" s="27"/>
      <c r="P19">
        <v>45054</v>
      </c>
    </row>
    <row r="20" spans="1:16">
      <c r="A20" s="26"/>
      <c r="B20" s="19" t="s">
        <v>165</v>
      </c>
      <c r="C20" s="19" t="s">
        <v>166</v>
      </c>
      <c r="D20" s="29" t="s">
        <v>167</v>
      </c>
      <c r="E20" s="148" t="s">
        <v>168</v>
      </c>
      <c r="F20" s="149"/>
      <c r="G20" s="19" t="s">
        <v>147</v>
      </c>
      <c r="H20" s="19" t="s">
        <v>169</v>
      </c>
      <c r="I20" s="19" t="s">
        <v>21</v>
      </c>
      <c r="J20" s="27"/>
    </row>
    <row r="21" spans="1:16">
      <c r="A21" s="26"/>
      <c r="B21" s="37"/>
      <c r="C21" s="37"/>
      <c r="D21" s="38"/>
      <c r="E21" s="150"/>
      <c r="F21" s="151"/>
      <c r="G21" s="37" t="s">
        <v>141</v>
      </c>
      <c r="H21" s="37"/>
      <c r="I21" s="37"/>
      <c r="J21" s="27"/>
    </row>
    <row r="22" spans="1:16" ht="108">
      <c r="A22" s="26"/>
      <c r="B22" s="39">
        <v>4</v>
      </c>
      <c r="C22" s="40" t="s">
        <v>679</v>
      </c>
      <c r="D22" s="41" t="s">
        <v>29</v>
      </c>
      <c r="E22" s="142" t="s">
        <v>680</v>
      </c>
      <c r="F22" s="143"/>
      <c r="G22" s="42" t="s">
        <v>681</v>
      </c>
      <c r="H22" s="44">
        <v>0.21</v>
      </c>
      <c r="I22" s="45">
        <f t="shared" ref="I22:I85" si="0">H22*B22</f>
        <v>0.84</v>
      </c>
      <c r="J22" s="27"/>
    </row>
    <row r="23" spans="1:16" ht="108">
      <c r="A23" s="26"/>
      <c r="B23" s="39">
        <v>4</v>
      </c>
      <c r="C23" s="40" t="s">
        <v>679</v>
      </c>
      <c r="D23" s="41" t="s">
        <v>29</v>
      </c>
      <c r="E23" s="142" t="s">
        <v>237</v>
      </c>
      <c r="F23" s="143"/>
      <c r="G23" s="42" t="s">
        <v>681</v>
      </c>
      <c r="H23" s="44">
        <v>0.21</v>
      </c>
      <c r="I23" s="45">
        <f t="shared" si="0"/>
        <v>0.84</v>
      </c>
      <c r="J23" s="27"/>
    </row>
    <row r="24" spans="1:16" ht="108">
      <c r="A24" s="26"/>
      <c r="B24" s="39">
        <v>4</v>
      </c>
      <c r="C24" s="40" t="s">
        <v>679</v>
      </c>
      <c r="D24" s="41" t="s">
        <v>29</v>
      </c>
      <c r="E24" s="142" t="s">
        <v>110</v>
      </c>
      <c r="F24" s="143"/>
      <c r="G24" s="42" t="s">
        <v>681</v>
      </c>
      <c r="H24" s="44">
        <v>0.21</v>
      </c>
      <c r="I24" s="45">
        <f t="shared" si="0"/>
        <v>0.84</v>
      </c>
      <c r="J24" s="27"/>
    </row>
    <row r="25" spans="1:16" ht="108">
      <c r="A25" s="26"/>
      <c r="B25" s="39">
        <v>4</v>
      </c>
      <c r="C25" s="40" t="s">
        <v>679</v>
      </c>
      <c r="D25" s="41" t="s">
        <v>29</v>
      </c>
      <c r="E25" s="142" t="s">
        <v>636</v>
      </c>
      <c r="F25" s="143"/>
      <c r="G25" s="42" t="s">
        <v>681</v>
      </c>
      <c r="H25" s="44">
        <v>0.21</v>
      </c>
      <c r="I25" s="45">
        <f t="shared" si="0"/>
        <v>0.84</v>
      </c>
      <c r="J25" s="27"/>
    </row>
    <row r="26" spans="1:16" ht="108">
      <c r="A26" s="26"/>
      <c r="B26" s="39">
        <v>4</v>
      </c>
      <c r="C26" s="40" t="s">
        <v>679</v>
      </c>
      <c r="D26" s="41" t="s">
        <v>29</v>
      </c>
      <c r="E26" s="142" t="s">
        <v>447</v>
      </c>
      <c r="F26" s="143"/>
      <c r="G26" s="42" t="s">
        <v>681</v>
      </c>
      <c r="H26" s="44">
        <v>0.21</v>
      </c>
      <c r="I26" s="45">
        <f t="shared" si="0"/>
        <v>0.84</v>
      </c>
      <c r="J26" s="27"/>
    </row>
    <row r="27" spans="1:16" ht="108">
      <c r="A27" s="26"/>
      <c r="B27" s="39">
        <v>4</v>
      </c>
      <c r="C27" s="40" t="s">
        <v>679</v>
      </c>
      <c r="D27" s="41" t="s">
        <v>29</v>
      </c>
      <c r="E27" s="142" t="s">
        <v>682</v>
      </c>
      <c r="F27" s="143"/>
      <c r="G27" s="42" t="s">
        <v>681</v>
      </c>
      <c r="H27" s="44">
        <v>0.21</v>
      </c>
      <c r="I27" s="45">
        <f t="shared" si="0"/>
        <v>0.84</v>
      </c>
      <c r="J27" s="27"/>
    </row>
    <row r="28" spans="1:16" ht="108">
      <c r="A28" s="26"/>
      <c r="B28" s="39">
        <v>4</v>
      </c>
      <c r="C28" s="40" t="s">
        <v>679</v>
      </c>
      <c r="D28" s="41" t="s">
        <v>29</v>
      </c>
      <c r="E28" s="142" t="s">
        <v>683</v>
      </c>
      <c r="F28" s="143"/>
      <c r="G28" s="42" t="s">
        <v>681</v>
      </c>
      <c r="H28" s="44">
        <v>0.21</v>
      </c>
      <c r="I28" s="45">
        <f t="shared" si="0"/>
        <v>0.84</v>
      </c>
      <c r="J28" s="27"/>
    </row>
    <row r="29" spans="1:16" ht="108">
      <c r="A29" s="26"/>
      <c r="B29" s="39">
        <v>4</v>
      </c>
      <c r="C29" s="40" t="s">
        <v>679</v>
      </c>
      <c r="D29" s="41" t="s">
        <v>29</v>
      </c>
      <c r="E29" s="142" t="s">
        <v>684</v>
      </c>
      <c r="F29" s="143"/>
      <c r="G29" s="42" t="s">
        <v>681</v>
      </c>
      <c r="H29" s="44">
        <v>0.21</v>
      </c>
      <c r="I29" s="45">
        <f t="shared" si="0"/>
        <v>0.84</v>
      </c>
      <c r="J29" s="27"/>
    </row>
    <row r="30" spans="1:16" ht="108">
      <c r="A30" s="26"/>
      <c r="B30" s="39">
        <v>4</v>
      </c>
      <c r="C30" s="40" t="s">
        <v>679</v>
      </c>
      <c r="D30" s="41" t="s">
        <v>29</v>
      </c>
      <c r="E30" s="142" t="s">
        <v>685</v>
      </c>
      <c r="F30" s="143"/>
      <c r="G30" s="42" t="s">
        <v>681</v>
      </c>
      <c r="H30" s="44">
        <v>0.21</v>
      </c>
      <c r="I30" s="45">
        <f t="shared" si="0"/>
        <v>0.84</v>
      </c>
      <c r="J30" s="27"/>
    </row>
    <row r="31" spans="1:16" ht="108">
      <c r="A31" s="26"/>
      <c r="B31" s="39">
        <v>4</v>
      </c>
      <c r="C31" s="40" t="s">
        <v>679</v>
      </c>
      <c r="D31" s="41" t="s">
        <v>48</v>
      </c>
      <c r="E31" s="142" t="s">
        <v>680</v>
      </c>
      <c r="F31" s="143"/>
      <c r="G31" s="42" t="s">
        <v>681</v>
      </c>
      <c r="H31" s="44">
        <v>0.21</v>
      </c>
      <c r="I31" s="45">
        <f t="shared" si="0"/>
        <v>0.84</v>
      </c>
      <c r="J31" s="27"/>
    </row>
    <row r="32" spans="1:16" ht="108">
      <c r="A32" s="26"/>
      <c r="B32" s="39">
        <v>4</v>
      </c>
      <c r="C32" s="40" t="s">
        <v>679</v>
      </c>
      <c r="D32" s="41" t="s">
        <v>48</v>
      </c>
      <c r="E32" s="142" t="s">
        <v>237</v>
      </c>
      <c r="F32" s="143"/>
      <c r="G32" s="42" t="s">
        <v>681</v>
      </c>
      <c r="H32" s="44">
        <v>0.21</v>
      </c>
      <c r="I32" s="45">
        <f t="shared" si="0"/>
        <v>0.84</v>
      </c>
      <c r="J32" s="27"/>
    </row>
    <row r="33" spans="1:10" ht="108">
      <c r="A33" s="26"/>
      <c r="B33" s="39">
        <v>4</v>
      </c>
      <c r="C33" s="40" t="s">
        <v>679</v>
      </c>
      <c r="D33" s="41" t="s">
        <v>48</v>
      </c>
      <c r="E33" s="142" t="s">
        <v>110</v>
      </c>
      <c r="F33" s="143"/>
      <c r="G33" s="42" t="s">
        <v>681</v>
      </c>
      <c r="H33" s="44">
        <v>0.21</v>
      </c>
      <c r="I33" s="45">
        <f t="shared" si="0"/>
        <v>0.84</v>
      </c>
      <c r="J33" s="27"/>
    </row>
    <row r="34" spans="1:10" ht="108">
      <c r="A34" s="26"/>
      <c r="B34" s="39">
        <v>4</v>
      </c>
      <c r="C34" s="40" t="s">
        <v>679</v>
      </c>
      <c r="D34" s="41" t="s">
        <v>48</v>
      </c>
      <c r="E34" s="142" t="s">
        <v>636</v>
      </c>
      <c r="F34" s="143"/>
      <c r="G34" s="42" t="s">
        <v>681</v>
      </c>
      <c r="H34" s="44">
        <v>0.21</v>
      </c>
      <c r="I34" s="45">
        <f t="shared" si="0"/>
        <v>0.84</v>
      </c>
      <c r="J34" s="27"/>
    </row>
    <row r="35" spans="1:10" ht="108">
      <c r="A35" s="26"/>
      <c r="B35" s="39">
        <v>4</v>
      </c>
      <c r="C35" s="40" t="s">
        <v>679</v>
      </c>
      <c r="D35" s="41" t="s">
        <v>48</v>
      </c>
      <c r="E35" s="142" t="s">
        <v>447</v>
      </c>
      <c r="F35" s="143"/>
      <c r="G35" s="42" t="s">
        <v>681</v>
      </c>
      <c r="H35" s="44">
        <v>0.21</v>
      </c>
      <c r="I35" s="45">
        <f t="shared" si="0"/>
        <v>0.84</v>
      </c>
      <c r="J35" s="27"/>
    </row>
    <row r="36" spans="1:10" ht="108">
      <c r="A36" s="26"/>
      <c r="B36" s="39">
        <v>4</v>
      </c>
      <c r="C36" s="40" t="s">
        <v>679</v>
      </c>
      <c r="D36" s="41" t="s">
        <v>48</v>
      </c>
      <c r="E36" s="142" t="s">
        <v>682</v>
      </c>
      <c r="F36" s="143"/>
      <c r="G36" s="42" t="s">
        <v>681</v>
      </c>
      <c r="H36" s="44">
        <v>0.21</v>
      </c>
      <c r="I36" s="45">
        <f t="shared" si="0"/>
        <v>0.84</v>
      </c>
      <c r="J36" s="27"/>
    </row>
    <row r="37" spans="1:10" ht="108">
      <c r="A37" s="26"/>
      <c r="B37" s="39">
        <v>4</v>
      </c>
      <c r="C37" s="40" t="s">
        <v>679</v>
      </c>
      <c r="D37" s="41" t="s">
        <v>48</v>
      </c>
      <c r="E37" s="142" t="s">
        <v>683</v>
      </c>
      <c r="F37" s="143"/>
      <c r="G37" s="42" t="s">
        <v>681</v>
      </c>
      <c r="H37" s="44">
        <v>0.21</v>
      </c>
      <c r="I37" s="45">
        <f t="shared" si="0"/>
        <v>0.84</v>
      </c>
      <c r="J37" s="27"/>
    </row>
    <row r="38" spans="1:10" ht="108">
      <c r="A38" s="26"/>
      <c r="B38" s="39">
        <v>4</v>
      </c>
      <c r="C38" s="40" t="s">
        <v>679</v>
      </c>
      <c r="D38" s="41" t="s">
        <v>48</v>
      </c>
      <c r="E38" s="142" t="s">
        <v>684</v>
      </c>
      <c r="F38" s="143"/>
      <c r="G38" s="42" t="s">
        <v>681</v>
      </c>
      <c r="H38" s="44">
        <v>0.21</v>
      </c>
      <c r="I38" s="45">
        <f t="shared" si="0"/>
        <v>0.84</v>
      </c>
      <c r="J38" s="27"/>
    </row>
    <row r="39" spans="1:10" ht="108">
      <c r="A39" s="26"/>
      <c r="B39" s="39">
        <v>4</v>
      </c>
      <c r="C39" s="40" t="s">
        <v>679</v>
      </c>
      <c r="D39" s="41" t="s">
        <v>48</v>
      </c>
      <c r="E39" s="142" t="s">
        <v>685</v>
      </c>
      <c r="F39" s="143"/>
      <c r="G39" s="42" t="s">
        <v>681</v>
      </c>
      <c r="H39" s="44">
        <v>0.21</v>
      </c>
      <c r="I39" s="45">
        <f t="shared" si="0"/>
        <v>0.84</v>
      </c>
      <c r="J39" s="27"/>
    </row>
    <row r="40" spans="1:10" ht="132">
      <c r="A40" s="26"/>
      <c r="B40" s="39">
        <v>40</v>
      </c>
      <c r="C40" s="40" t="s">
        <v>686</v>
      </c>
      <c r="D40" s="41" t="s">
        <v>110</v>
      </c>
      <c r="E40" s="142"/>
      <c r="F40" s="143"/>
      <c r="G40" s="42" t="s">
        <v>1025</v>
      </c>
      <c r="H40" s="44">
        <v>0.17</v>
      </c>
      <c r="I40" s="45">
        <f t="shared" si="0"/>
        <v>6.8000000000000007</v>
      </c>
      <c r="J40" s="27"/>
    </row>
    <row r="41" spans="1:10" ht="180">
      <c r="A41" s="26"/>
      <c r="B41" s="39">
        <v>2</v>
      </c>
      <c r="C41" s="40" t="s">
        <v>687</v>
      </c>
      <c r="D41" s="41" t="s">
        <v>237</v>
      </c>
      <c r="E41" s="142"/>
      <c r="F41" s="143"/>
      <c r="G41" s="42" t="s">
        <v>1026</v>
      </c>
      <c r="H41" s="44">
        <v>0.17</v>
      </c>
      <c r="I41" s="45">
        <f t="shared" si="0"/>
        <v>0.34</v>
      </c>
      <c r="J41" s="27"/>
    </row>
    <row r="42" spans="1:10" ht="180">
      <c r="A42" s="26"/>
      <c r="B42" s="39">
        <v>2</v>
      </c>
      <c r="C42" s="40" t="s">
        <v>687</v>
      </c>
      <c r="D42" s="41" t="s">
        <v>636</v>
      </c>
      <c r="E42" s="142"/>
      <c r="F42" s="143"/>
      <c r="G42" s="42" t="s">
        <v>1026</v>
      </c>
      <c r="H42" s="44">
        <v>0.17</v>
      </c>
      <c r="I42" s="45">
        <f t="shared" si="0"/>
        <v>0.34</v>
      </c>
      <c r="J42" s="27"/>
    </row>
    <row r="43" spans="1:10" ht="180">
      <c r="A43" s="26"/>
      <c r="B43" s="39">
        <v>2</v>
      </c>
      <c r="C43" s="40" t="s">
        <v>687</v>
      </c>
      <c r="D43" s="41" t="s">
        <v>447</v>
      </c>
      <c r="E43" s="142"/>
      <c r="F43" s="143"/>
      <c r="G43" s="42" t="s">
        <v>1026</v>
      </c>
      <c r="H43" s="44">
        <v>0.17</v>
      </c>
      <c r="I43" s="45">
        <f t="shared" si="0"/>
        <v>0.34</v>
      </c>
      <c r="J43" s="27"/>
    </row>
    <row r="44" spans="1:10" ht="180">
      <c r="A44" s="26"/>
      <c r="B44" s="39">
        <v>2</v>
      </c>
      <c r="C44" s="40" t="s">
        <v>687</v>
      </c>
      <c r="D44" s="41" t="s">
        <v>683</v>
      </c>
      <c r="E44" s="142"/>
      <c r="F44" s="143"/>
      <c r="G44" s="42" t="s">
        <v>1026</v>
      </c>
      <c r="H44" s="44">
        <v>0.17</v>
      </c>
      <c r="I44" s="45">
        <f t="shared" si="0"/>
        <v>0.34</v>
      </c>
      <c r="J44" s="27"/>
    </row>
    <row r="45" spans="1:10" ht="180">
      <c r="A45" s="26"/>
      <c r="B45" s="39">
        <v>2</v>
      </c>
      <c r="C45" s="40" t="s">
        <v>687</v>
      </c>
      <c r="D45" s="41" t="s">
        <v>688</v>
      </c>
      <c r="E45" s="142"/>
      <c r="F45" s="143"/>
      <c r="G45" s="42" t="s">
        <v>1026</v>
      </c>
      <c r="H45" s="44">
        <v>0.17</v>
      </c>
      <c r="I45" s="45">
        <f t="shared" si="0"/>
        <v>0.34</v>
      </c>
      <c r="J45" s="27"/>
    </row>
    <row r="46" spans="1:10" ht="180">
      <c r="A46" s="26"/>
      <c r="B46" s="39">
        <v>2</v>
      </c>
      <c r="C46" s="40" t="s">
        <v>687</v>
      </c>
      <c r="D46" s="41" t="s">
        <v>684</v>
      </c>
      <c r="E46" s="142"/>
      <c r="F46" s="143"/>
      <c r="G46" s="42" t="s">
        <v>1026</v>
      </c>
      <c r="H46" s="44">
        <v>0.17</v>
      </c>
      <c r="I46" s="45">
        <f t="shared" si="0"/>
        <v>0.34</v>
      </c>
      <c r="J46" s="27"/>
    </row>
    <row r="47" spans="1:10" ht="180">
      <c r="A47" s="26"/>
      <c r="B47" s="39">
        <v>2</v>
      </c>
      <c r="C47" s="40" t="s">
        <v>687</v>
      </c>
      <c r="D47" s="41" t="s">
        <v>689</v>
      </c>
      <c r="E47" s="142"/>
      <c r="F47" s="143"/>
      <c r="G47" s="42" t="s">
        <v>1026</v>
      </c>
      <c r="H47" s="44">
        <v>0.17</v>
      </c>
      <c r="I47" s="45">
        <f t="shared" si="0"/>
        <v>0.34</v>
      </c>
      <c r="J47" s="27"/>
    </row>
    <row r="48" spans="1:10" ht="72">
      <c r="A48" s="26"/>
      <c r="B48" s="39">
        <v>10</v>
      </c>
      <c r="C48" s="40" t="s">
        <v>690</v>
      </c>
      <c r="D48" s="41" t="s">
        <v>257</v>
      </c>
      <c r="E48" s="142"/>
      <c r="F48" s="143"/>
      <c r="G48" s="42" t="s">
        <v>691</v>
      </c>
      <c r="H48" s="44">
        <v>0.99</v>
      </c>
      <c r="I48" s="45">
        <f t="shared" si="0"/>
        <v>9.9</v>
      </c>
      <c r="J48" s="27"/>
    </row>
    <row r="49" spans="1:10" ht="72">
      <c r="A49" s="26"/>
      <c r="B49" s="39">
        <v>10</v>
      </c>
      <c r="C49" s="40" t="s">
        <v>690</v>
      </c>
      <c r="D49" s="41" t="s">
        <v>277</v>
      </c>
      <c r="E49" s="142"/>
      <c r="F49" s="143"/>
      <c r="G49" s="42" t="s">
        <v>691</v>
      </c>
      <c r="H49" s="44">
        <v>1.2</v>
      </c>
      <c r="I49" s="45">
        <f t="shared" si="0"/>
        <v>12</v>
      </c>
      <c r="J49" s="27"/>
    </row>
    <row r="50" spans="1:10" ht="72">
      <c r="A50" s="26"/>
      <c r="B50" s="39">
        <v>10</v>
      </c>
      <c r="C50" s="40" t="s">
        <v>690</v>
      </c>
      <c r="D50" s="41" t="s">
        <v>664</v>
      </c>
      <c r="E50" s="142"/>
      <c r="F50" s="143"/>
      <c r="G50" s="42" t="s">
        <v>691</v>
      </c>
      <c r="H50" s="44">
        <v>1.4</v>
      </c>
      <c r="I50" s="45">
        <f t="shared" si="0"/>
        <v>14</v>
      </c>
      <c r="J50" s="27"/>
    </row>
    <row r="51" spans="1:10" ht="72">
      <c r="A51" s="26"/>
      <c r="B51" s="39">
        <v>10</v>
      </c>
      <c r="C51" s="40" t="s">
        <v>692</v>
      </c>
      <c r="D51" s="41" t="s">
        <v>257</v>
      </c>
      <c r="E51" s="142"/>
      <c r="F51" s="143"/>
      <c r="G51" s="42" t="s">
        <v>693</v>
      </c>
      <c r="H51" s="44">
        <v>0.64</v>
      </c>
      <c r="I51" s="45">
        <f t="shared" si="0"/>
        <v>6.4</v>
      </c>
      <c r="J51" s="27"/>
    </row>
    <row r="52" spans="1:10" ht="72">
      <c r="A52" s="26"/>
      <c r="B52" s="39">
        <v>10</v>
      </c>
      <c r="C52" s="40" t="s">
        <v>692</v>
      </c>
      <c r="D52" s="41" t="s">
        <v>277</v>
      </c>
      <c r="E52" s="142"/>
      <c r="F52" s="143"/>
      <c r="G52" s="42" t="s">
        <v>693</v>
      </c>
      <c r="H52" s="44">
        <v>0.8</v>
      </c>
      <c r="I52" s="45">
        <f t="shared" si="0"/>
        <v>8</v>
      </c>
      <c r="J52" s="27"/>
    </row>
    <row r="53" spans="1:10" ht="72">
      <c r="A53" s="26"/>
      <c r="B53" s="39">
        <v>10</v>
      </c>
      <c r="C53" s="40" t="s">
        <v>692</v>
      </c>
      <c r="D53" s="41" t="s">
        <v>664</v>
      </c>
      <c r="E53" s="142"/>
      <c r="F53" s="143"/>
      <c r="G53" s="42" t="s">
        <v>693</v>
      </c>
      <c r="H53" s="44">
        <v>0.91</v>
      </c>
      <c r="I53" s="45">
        <f t="shared" si="0"/>
        <v>9.1</v>
      </c>
      <c r="J53" s="27"/>
    </row>
    <row r="54" spans="1:10" ht="180">
      <c r="A54" s="26"/>
      <c r="B54" s="39">
        <v>2</v>
      </c>
      <c r="C54" s="40" t="s">
        <v>694</v>
      </c>
      <c r="D54" s="41" t="s">
        <v>598</v>
      </c>
      <c r="E54" s="142"/>
      <c r="F54" s="143"/>
      <c r="G54" s="42" t="s">
        <v>1027</v>
      </c>
      <c r="H54" s="44">
        <v>0.18</v>
      </c>
      <c r="I54" s="45">
        <f t="shared" si="0"/>
        <v>0.36</v>
      </c>
      <c r="J54" s="27"/>
    </row>
    <row r="55" spans="1:10" ht="180">
      <c r="A55" s="26"/>
      <c r="B55" s="39">
        <v>2</v>
      </c>
      <c r="C55" s="40" t="s">
        <v>694</v>
      </c>
      <c r="D55" s="41" t="s">
        <v>599</v>
      </c>
      <c r="E55" s="142"/>
      <c r="F55" s="143"/>
      <c r="G55" s="42" t="s">
        <v>1027</v>
      </c>
      <c r="H55" s="44">
        <v>0.18</v>
      </c>
      <c r="I55" s="45">
        <f t="shared" si="0"/>
        <v>0.36</v>
      </c>
      <c r="J55" s="27"/>
    </row>
    <row r="56" spans="1:10" ht="180">
      <c r="A56" s="26"/>
      <c r="B56" s="39">
        <v>2</v>
      </c>
      <c r="C56" s="40" t="s">
        <v>694</v>
      </c>
      <c r="D56" s="41" t="s">
        <v>600</v>
      </c>
      <c r="E56" s="142"/>
      <c r="F56" s="143"/>
      <c r="G56" s="42" t="s">
        <v>1027</v>
      </c>
      <c r="H56" s="44">
        <v>0.18</v>
      </c>
      <c r="I56" s="45">
        <f t="shared" si="0"/>
        <v>0.36</v>
      </c>
      <c r="J56" s="27"/>
    </row>
    <row r="57" spans="1:10" ht="180">
      <c r="A57" s="26"/>
      <c r="B57" s="39">
        <v>2</v>
      </c>
      <c r="C57" s="40" t="s">
        <v>694</v>
      </c>
      <c r="D57" s="41" t="s">
        <v>601</v>
      </c>
      <c r="E57" s="142"/>
      <c r="F57" s="143"/>
      <c r="G57" s="42" t="s">
        <v>1027</v>
      </c>
      <c r="H57" s="44">
        <v>0.18</v>
      </c>
      <c r="I57" s="45">
        <f t="shared" si="0"/>
        <v>0.36</v>
      </c>
      <c r="J57" s="27"/>
    </row>
    <row r="58" spans="1:10" ht="180">
      <c r="A58" s="26"/>
      <c r="B58" s="39">
        <v>2</v>
      </c>
      <c r="C58" s="40" t="s">
        <v>694</v>
      </c>
      <c r="D58" s="41" t="s">
        <v>602</v>
      </c>
      <c r="E58" s="142"/>
      <c r="F58" s="143"/>
      <c r="G58" s="42" t="s">
        <v>1027</v>
      </c>
      <c r="H58" s="44">
        <v>0.18</v>
      </c>
      <c r="I58" s="45">
        <f t="shared" si="0"/>
        <v>0.36</v>
      </c>
      <c r="J58" s="27"/>
    </row>
    <row r="59" spans="1:10" ht="180">
      <c r="A59" s="26"/>
      <c r="B59" s="39">
        <v>2</v>
      </c>
      <c r="C59" s="40" t="s">
        <v>694</v>
      </c>
      <c r="D59" s="41" t="s">
        <v>603</v>
      </c>
      <c r="E59" s="142"/>
      <c r="F59" s="143"/>
      <c r="G59" s="42" t="s">
        <v>1027</v>
      </c>
      <c r="H59" s="44">
        <v>0.18</v>
      </c>
      <c r="I59" s="45">
        <f t="shared" si="0"/>
        <v>0.36</v>
      </c>
      <c r="J59" s="27"/>
    </row>
    <row r="60" spans="1:10" ht="180">
      <c r="A60" s="26"/>
      <c r="B60" s="39">
        <v>2</v>
      </c>
      <c r="C60" s="40" t="s">
        <v>694</v>
      </c>
      <c r="D60" s="41" t="s">
        <v>695</v>
      </c>
      <c r="E60" s="142"/>
      <c r="F60" s="143"/>
      <c r="G60" s="42" t="s">
        <v>1027</v>
      </c>
      <c r="H60" s="44">
        <v>0.18</v>
      </c>
      <c r="I60" s="45">
        <f t="shared" si="0"/>
        <v>0.36</v>
      </c>
      <c r="J60" s="27"/>
    </row>
    <row r="61" spans="1:10" ht="180">
      <c r="A61" s="26"/>
      <c r="B61" s="39">
        <v>2</v>
      </c>
      <c r="C61" s="40" t="s">
        <v>694</v>
      </c>
      <c r="D61" s="41" t="s">
        <v>604</v>
      </c>
      <c r="E61" s="142"/>
      <c r="F61" s="143"/>
      <c r="G61" s="42" t="s">
        <v>1027</v>
      </c>
      <c r="H61" s="44">
        <v>0.18</v>
      </c>
      <c r="I61" s="45">
        <f t="shared" si="0"/>
        <v>0.36</v>
      </c>
      <c r="J61" s="27"/>
    </row>
    <row r="62" spans="1:10" ht="168">
      <c r="A62" s="26"/>
      <c r="B62" s="39">
        <v>2</v>
      </c>
      <c r="C62" s="40" t="s">
        <v>696</v>
      </c>
      <c r="D62" s="41" t="s">
        <v>598</v>
      </c>
      <c r="E62" s="142"/>
      <c r="F62" s="143"/>
      <c r="G62" s="42" t="s">
        <v>1028</v>
      </c>
      <c r="H62" s="44">
        <v>0.18</v>
      </c>
      <c r="I62" s="45">
        <f t="shared" si="0"/>
        <v>0.36</v>
      </c>
      <c r="J62" s="27"/>
    </row>
    <row r="63" spans="1:10" ht="168">
      <c r="A63" s="26"/>
      <c r="B63" s="39">
        <v>2</v>
      </c>
      <c r="C63" s="40" t="s">
        <v>696</v>
      </c>
      <c r="D63" s="41" t="s">
        <v>599</v>
      </c>
      <c r="E63" s="142"/>
      <c r="F63" s="143"/>
      <c r="G63" s="42" t="s">
        <v>1028</v>
      </c>
      <c r="H63" s="44">
        <v>0.18</v>
      </c>
      <c r="I63" s="45">
        <f t="shared" si="0"/>
        <v>0.36</v>
      </c>
      <c r="J63" s="27"/>
    </row>
    <row r="64" spans="1:10" ht="168">
      <c r="A64" s="26"/>
      <c r="B64" s="39">
        <v>2</v>
      </c>
      <c r="C64" s="40" t="s">
        <v>696</v>
      </c>
      <c r="D64" s="41" t="s">
        <v>600</v>
      </c>
      <c r="E64" s="142"/>
      <c r="F64" s="143"/>
      <c r="G64" s="42" t="s">
        <v>1028</v>
      </c>
      <c r="H64" s="44">
        <v>0.18</v>
      </c>
      <c r="I64" s="45">
        <f t="shared" si="0"/>
        <v>0.36</v>
      </c>
      <c r="J64" s="27"/>
    </row>
    <row r="65" spans="1:10" ht="168">
      <c r="A65" s="26"/>
      <c r="B65" s="39">
        <v>2</v>
      </c>
      <c r="C65" s="40" t="s">
        <v>696</v>
      </c>
      <c r="D65" s="41" t="s">
        <v>601</v>
      </c>
      <c r="E65" s="142"/>
      <c r="F65" s="143"/>
      <c r="G65" s="42" t="s">
        <v>1028</v>
      </c>
      <c r="H65" s="44">
        <v>0.18</v>
      </c>
      <c r="I65" s="45">
        <f t="shared" si="0"/>
        <v>0.36</v>
      </c>
      <c r="J65" s="27"/>
    </row>
    <row r="66" spans="1:10" ht="168">
      <c r="A66" s="26"/>
      <c r="B66" s="39">
        <v>2</v>
      </c>
      <c r="C66" s="40" t="s">
        <v>696</v>
      </c>
      <c r="D66" s="41" t="s">
        <v>602</v>
      </c>
      <c r="E66" s="142"/>
      <c r="F66" s="143"/>
      <c r="G66" s="42" t="s">
        <v>1028</v>
      </c>
      <c r="H66" s="44">
        <v>0.18</v>
      </c>
      <c r="I66" s="45">
        <f t="shared" si="0"/>
        <v>0.36</v>
      </c>
      <c r="J66" s="27"/>
    </row>
    <row r="67" spans="1:10" ht="168">
      <c r="A67" s="26"/>
      <c r="B67" s="39">
        <v>2</v>
      </c>
      <c r="C67" s="40" t="s">
        <v>696</v>
      </c>
      <c r="D67" s="41" t="s">
        <v>603</v>
      </c>
      <c r="E67" s="142"/>
      <c r="F67" s="143"/>
      <c r="G67" s="42" t="s">
        <v>1028</v>
      </c>
      <c r="H67" s="44">
        <v>0.18</v>
      </c>
      <c r="I67" s="45">
        <f t="shared" si="0"/>
        <v>0.36</v>
      </c>
      <c r="J67" s="27"/>
    </row>
    <row r="68" spans="1:10" ht="168">
      <c r="A68" s="26"/>
      <c r="B68" s="39">
        <v>2</v>
      </c>
      <c r="C68" s="40" t="s">
        <v>696</v>
      </c>
      <c r="D68" s="41" t="s">
        <v>695</v>
      </c>
      <c r="E68" s="142"/>
      <c r="F68" s="143"/>
      <c r="G68" s="42" t="s">
        <v>1028</v>
      </c>
      <c r="H68" s="44">
        <v>0.18</v>
      </c>
      <c r="I68" s="45">
        <f t="shared" si="0"/>
        <v>0.36</v>
      </c>
      <c r="J68" s="27"/>
    </row>
    <row r="69" spans="1:10" ht="204">
      <c r="A69" s="26"/>
      <c r="B69" s="39">
        <v>1</v>
      </c>
      <c r="C69" s="40" t="s">
        <v>697</v>
      </c>
      <c r="D69" s="41" t="s">
        <v>28</v>
      </c>
      <c r="E69" s="142" t="s">
        <v>107</v>
      </c>
      <c r="F69" s="143"/>
      <c r="G69" s="42" t="s">
        <v>698</v>
      </c>
      <c r="H69" s="44">
        <v>1.66</v>
      </c>
      <c r="I69" s="45">
        <f t="shared" si="0"/>
        <v>1.66</v>
      </c>
      <c r="J69" s="27"/>
    </row>
    <row r="70" spans="1:10" ht="204">
      <c r="A70" s="26"/>
      <c r="B70" s="39">
        <v>1</v>
      </c>
      <c r="C70" s="40" t="s">
        <v>697</v>
      </c>
      <c r="D70" s="41" t="s">
        <v>28</v>
      </c>
      <c r="E70" s="142" t="s">
        <v>177</v>
      </c>
      <c r="F70" s="143"/>
      <c r="G70" s="42" t="s">
        <v>698</v>
      </c>
      <c r="H70" s="44">
        <v>1.66</v>
      </c>
      <c r="I70" s="45">
        <f t="shared" si="0"/>
        <v>1.66</v>
      </c>
      <c r="J70" s="27"/>
    </row>
    <row r="71" spans="1:10" ht="204">
      <c r="A71" s="26"/>
      <c r="B71" s="39">
        <v>1</v>
      </c>
      <c r="C71" s="40" t="s">
        <v>697</v>
      </c>
      <c r="D71" s="41" t="s">
        <v>28</v>
      </c>
      <c r="E71" s="142" t="s">
        <v>179</v>
      </c>
      <c r="F71" s="143"/>
      <c r="G71" s="42" t="s">
        <v>698</v>
      </c>
      <c r="H71" s="44">
        <v>1.66</v>
      </c>
      <c r="I71" s="45">
        <f t="shared" si="0"/>
        <v>1.66</v>
      </c>
      <c r="J71" s="27"/>
    </row>
    <row r="72" spans="1:10" ht="204">
      <c r="A72" s="26"/>
      <c r="B72" s="39">
        <v>1</v>
      </c>
      <c r="C72" s="40" t="s">
        <v>697</v>
      </c>
      <c r="D72" s="41" t="s">
        <v>28</v>
      </c>
      <c r="E72" s="142" t="s">
        <v>227</v>
      </c>
      <c r="F72" s="143"/>
      <c r="G72" s="42" t="s">
        <v>698</v>
      </c>
      <c r="H72" s="44">
        <v>1.66</v>
      </c>
      <c r="I72" s="45">
        <f t="shared" si="0"/>
        <v>1.66</v>
      </c>
      <c r="J72" s="27"/>
    </row>
    <row r="73" spans="1:10" ht="204">
      <c r="A73" s="26"/>
      <c r="B73" s="39">
        <v>1</v>
      </c>
      <c r="C73" s="40" t="s">
        <v>697</v>
      </c>
      <c r="D73" s="41" t="s">
        <v>28</v>
      </c>
      <c r="E73" s="142" t="s">
        <v>229</v>
      </c>
      <c r="F73" s="143"/>
      <c r="G73" s="42" t="s">
        <v>698</v>
      </c>
      <c r="H73" s="44">
        <v>1.66</v>
      </c>
      <c r="I73" s="45">
        <f t="shared" si="0"/>
        <v>1.66</v>
      </c>
      <c r="J73" s="27"/>
    </row>
    <row r="74" spans="1:10" ht="204">
      <c r="A74" s="26"/>
      <c r="B74" s="39">
        <v>1</v>
      </c>
      <c r="C74" s="40" t="s">
        <v>697</v>
      </c>
      <c r="D74" s="41" t="s">
        <v>28</v>
      </c>
      <c r="E74" s="142" t="s">
        <v>230</v>
      </c>
      <c r="F74" s="143"/>
      <c r="G74" s="42" t="s">
        <v>698</v>
      </c>
      <c r="H74" s="44">
        <v>1.66</v>
      </c>
      <c r="I74" s="45">
        <f t="shared" si="0"/>
        <v>1.66</v>
      </c>
      <c r="J74" s="27"/>
    </row>
    <row r="75" spans="1:10" ht="204">
      <c r="A75" s="26"/>
      <c r="B75" s="39">
        <v>1</v>
      </c>
      <c r="C75" s="40" t="s">
        <v>697</v>
      </c>
      <c r="D75" s="41" t="s">
        <v>28</v>
      </c>
      <c r="E75" s="142" t="s">
        <v>231</v>
      </c>
      <c r="F75" s="143"/>
      <c r="G75" s="42" t="s">
        <v>698</v>
      </c>
      <c r="H75" s="44">
        <v>1.66</v>
      </c>
      <c r="I75" s="45">
        <f t="shared" si="0"/>
        <v>1.66</v>
      </c>
      <c r="J75" s="27"/>
    </row>
    <row r="76" spans="1:10" ht="204">
      <c r="A76" s="26"/>
      <c r="B76" s="39">
        <v>1</v>
      </c>
      <c r="C76" s="40" t="s">
        <v>697</v>
      </c>
      <c r="D76" s="41" t="s">
        <v>28</v>
      </c>
      <c r="E76" s="142" t="s">
        <v>233</v>
      </c>
      <c r="F76" s="143"/>
      <c r="G76" s="42" t="s">
        <v>698</v>
      </c>
      <c r="H76" s="44">
        <v>1.66</v>
      </c>
      <c r="I76" s="45">
        <f t="shared" si="0"/>
        <v>1.66</v>
      </c>
      <c r="J76" s="27"/>
    </row>
    <row r="77" spans="1:10" ht="156">
      <c r="A77" s="26"/>
      <c r="B77" s="39">
        <v>3</v>
      </c>
      <c r="C77" s="40" t="s">
        <v>699</v>
      </c>
      <c r="D77" s="41" t="s">
        <v>237</v>
      </c>
      <c r="E77" s="142"/>
      <c r="F77" s="143"/>
      <c r="G77" s="42" t="s">
        <v>1029</v>
      </c>
      <c r="H77" s="44">
        <v>0.17</v>
      </c>
      <c r="I77" s="45">
        <f t="shared" si="0"/>
        <v>0.51</v>
      </c>
      <c r="J77" s="27"/>
    </row>
    <row r="78" spans="1:10" ht="156">
      <c r="A78" s="26"/>
      <c r="B78" s="39">
        <v>5</v>
      </c>
      <c r="C78" s="40" t="s">
        <v>699</v>
      </c>
      <c r="D78" s="41" t="s">
        <v>110</v>
      </c>
      <c r="E78" s="142"/>
      <c r="F78" s="143"/>
      <c r="G78" s="42" t="s">
        <v>1029</v>
      </c>
      <c r="H78" s="44">
        <v>0.17</v>
      </c>
      <c r="I78" s="45">
        <f t="shared" si="0"/>
        <v>0.85000000000000009</v>
      </c>
      <c r="J78" s="27"/>
    </row>
    <row r="79" spans="1:10" ht="156">
      <c r="A79" s="26"/>
      <c r="B79" s="39">
        <v>3</v>
      </c>
      <c r="C79" s="40" t="s">
        <v>699</v>
      </c>
      <c r="D79" s="41" t="s">
        <v>636</v>
      </c>
      <c r="E79" s="142"/>
      <c r="F79" s="143"/>
      <c r="G79" s="42" t="s">
        <v>1029</v>
      </c>
      <c r="H79" s="44">
        <v>0.17</v>
      </c>
      <c r="I79" s="45">
        <f t="shared" si="0"/>
        <v>0.51</v>
      </c>
      <c r="J79" s="27"/>
    </row>
    <row r="80" spans="1:10" ht="156">
      <c r="A80" s="26"/>
      <c r="B80" s="39">
        <v>3</v>
      </c>
      <c r="C80" s="40" t="s">
        <v>699</v>
      </c>
      <c r="D80" s="41" t="s">
        <v>682</v>
      </c>
      <c r="E80" s="142"/>
      <c r="F80" s="143"/>
      <c r="G80" s="42" t="s">
        <v>1029</v>
      </c>
      <c r="H80" s="44">
        <v>0.17</v>
      </c>
      <c r="I80" s="45">
        <f t="shared" si="0"/>
        <v>0.51</v>
      </c>
      <c r="J80" s="27"/>
    </row>
    <row r="81" spans="1:10" ht="156">
      <c r="A81" s="26"/>
      <c r="B81" s="39">
        <v>3</v>
      </c>
      <c r="C81" s="40" t="s">
        <v>699</v>
      </c>
      <c r="D81" s="41" t="s">
        <v>683</v>
      </c>
      <c r="E81" s="142"/>
      <c r="F81" s="143"/>
      <c r="G81" s="42" t="s">
        <v>1029</v>
      </c>
      <c r="H81" s="44">
        <v>0.17</v>
      </c>
      <c r="I81" s="45">
        <f t="shared" si="0"/>
        <v>0.51</v>
      </c>
      <c r="J81" s="27"/>
    </row>
    <row r="82" spans="1:10" ht="156">
      <c r="A82" s="26"/>
      <c r="B82" s="39">
        <v>3</v>
      </c>
      <c r="C82" s="40" t="s">
        <v>699</v>
      </c>
      <c r="D82" s="41" t="s">
        <v>688</v>
      </c>
      <c r="E82" s="142"/>
      <c r="F82" s="143"/>
      <c r="G82" s="42" t="s">
        <v>1029</v>
      </c>
      <c r="H82" s="44">
        <v>0.17</v>
      </c>
      <c r="I82" s="45">
        <f t="shared" si="0"/>
        <v>0.51</v>
      </c>
      <c r="J82" s="27"/>
    </row>
    <row r="83" spans="1:10" ht="156">
      <c r="A83" s="26"/>
      <c r="B83" s="39">
        <v>3</v>
      </c>
      <c r="C83" s="40" t="s">
        <v>699</v>
      </c>
      <c r="D83" s="41" t="s">
        <v>684</v>
      </c>
      <c r="E83" s="142"/>
      <c r="F83" s="143"/>
      <c r="G83" s="42" t="s">
        <v>1029</v>
      </c>
      <c r="H83" s="44">
        <v>0.17</v>
      </c>
      <c r="I83" s="45">
        <f t="shared" si="0"/>
        <v>0.51</v>
      </c>
      <c r="J83" s="27"/>
    </row>
    <row r="84" spans="1:10" ht="156">
      <c r="A84" s="26"/>
      <c r="B84" s="39">
        <v>3</v>
      </c>
      <c r="C84" s="40" t="s">
        <v>699</v>
      </c>
      <c r="D84" s="41" t="s">
        <v>685</v>
      </c>
      <c r="E84" s="142"/>
      <c r="F84" s="143"/>
      <c r="G84" s="42" t="s">
        <v>1029</v>
      </c>
      <c r="H84" s="44">
        <v>0.17</v>
      </c>
      <c r="I84" s="45">
        <f t="shared" si="0"/>
        <v>0.51</v>
      </c>
      <c r="J84" s="27"/>
    </row>
    <row r="85" spans="1:10" ht="156">
      <c r="A85" s="26"/>
      <c r="B85" s="39">
        <v>4</v>
      </c>
      <c r="C85" s="40" t="s">
        <v>100</v>
      </c>
      <c r="D85" s="41" t="s">
        <v>700</v>
      </c>
      <c r="E85" s="142" t="s">
        <v>107</v>
      </c>
      <c r="F85" s="143"/>
      <c r="G85" s="42" t="s">
        <v>701</v>
      </c>
      <c r="H85" s="44">
        <v>1.04</v>
      </c>
      <c r="I85" s="45">
        <f t="shared" si="0"/>
        <v>4.16</v>
      </c>
      <c r="J85" s="27"/>
    </row>
    <row r="86" spans="1:10" ht="156">
      <c r="A86" s="26"/>
      <c r="B86" s="39">
        <v>4</v>
      </c>
      <c r="C86" s="40" t="s">
        <v>100</v>
      </c>
      <c r="D86" s="41" t="s">
        <v>702</v>
      </c>
      <c r="E86" s="142" t="s">
        <v>107</v>
      </c>
      <c r="F86" s="143"/>
      <c r="G86" s="42" t="s">
        <v>701</v>
      </c>
      <c r="H86" s="44">
        <v>1.04</v>
      </c>
      <c r="I86" s="45">
        <f t="shared" ref="I86:I149" si="1">H86*B86</f>
        <v>4.16</v>
      </c>
      <c r="J86" s="27"/>
    </row>
    <row r="87" spans="1:10" ht="156">
      <c r="A87" s="26"/>
      <c r="B87" s="39">
        <v>4</v>
      </c>
      <c r="C87" s="40" t="s">
        <v>100</v>
      </c>
      <c r="D87" s="41" t="s">
        <v>703</v>
      </c>
      <c r="E87" s="142" t="s">
        <v>107</v>
      </c>
      <c r="F87" s="143"/>
      <c r="G87" s="42" t="s">
        <v>701</v>
      </c>
      <c r="H87" s="44">
        <v>1.04</v>
      </c>
      <c r="I87" s="45">
        <f t="shared" si="1"/>
        <v>4.16</v>
      </c>
      <c r="J87" s="27"/>
    </row>
    <row r="88" spans="1:10" ht="132">
      <c r="A88" s="26"/>
      <c r="B88" s="39">
        <v>4</v>
      </c>
      <c r="C88" s="40" t="s">
        <v>704</v>
      </c>
      <c r="D88" s="41" t="s">
        <v>27</v>
      </c>
      <c r="E88" s="142"/>
      <c r="F88" s="143"/>
      <c r="G88" s="42" t="s">
        <v>705</v>
      </c>
      <c r="H88" s="44">
        <v>1.5</v>
      </c>
      <c r="I88" s="45">
        <f t="shared" si="1"/>
        <v>6</v>
      </c>
      <c r="J88" s="27"/>
    </row>
    <row r="89" spans="1:10" ht="132">
      <c r="A89" s="26"/>
      <c r="B89" s="39">
        <v>4</v>
      </c>
      <c r="C89" s="40" t="s">
        <v>704</v>
      </c>
      <c r="D89" s="41" t="s">
        <v>28</v>
      </c>
      <c r="E89" s="142"/>
      <c r="F89" s="143"/>
      <c r="G89" s="42" t="s">
        <v>705</v>
      </c>
      <c r="H89" s="44">
        <v>1.5</v>
      </c>
      <c r="I89" s="45">
        <f t="shared" si="1"/>
        <v>6</v>
      </c>
      <c r="J89" s="27"/>
    </row>
    <row r="90" spans="1:10" ht="108">
      <c r="A90" s="26"/>
      <c r="B90" s="39">
        <v>40</v>
      </c>
      <c r="C90" s="40" t="s">
        <v>43</v>
      </c>
      <c r="D90" s="41" t="s">
        <v>27</v>
      </c>
      <c r="E90" s="142"/>
      <c r="F90" s="143"/>
      <c r="G90" s="42" t="s">
        <v>706</v>
      </c>
      <c r="H90" s="44">
        <v>0.19</v>
      </c>
      <c r="I90" s="45">
        <f t="shared" si="1"/>
        <v>7.6</v>
      </c>
      <c r="J90" s="27"/>
    </row>
    <row r="91" spans="1:10" ht="108">
      <c r="A91" s="26"/>
      <c r="B91" s="39">
        <v>30</v>
      </c>
      <c r="C91" s="40" t="s">
        <v>43</v>
      </c>
      <c r="D91" s="41" t="s">
        <v>28</v>
      </c>
      <c r="E91" s="142"/>
      <c r="F91" s="143"/>
      <c r="G91" s="42" t="s">
        <v>706</v>
      </c>
      <c r="H91" s="44">
        <v>0.19</v>
      </c>
      <c r="I91" s="45">
        <f t="shared" si="1"/>
        <v>5.7</v>
      </c>
      <c r="J91" s="27"/>
    </row>
    <row r="92" spans="1:10" ht="108">
      <c r="A92" s="26"/>
      <c r="B92" s="39">
        <v>200</v>
      </c>
      <c r="C92" s="40" t="s">
        <v>43</v>
      </c>
      <c r="D92" s="41" t="s">
        <v>29</v>
      </c>
      <c r="E92" s="142"/>
      <c r="F92" s="143"/>
      <c r="G92" s="42" t="s">
        <v>706</v>
      </c>
      <c r="H92" s="44">
        <v>0.19</v>
      </c>
      <c r="I92" s="45">
        <f t="shared" si="1"/>
        <v>38</v>
      </c>
      <c r="J92" s="27"/>
    </row>
    <row r="93" spans="1:10" ht="108">
      <c r="A93" s="26"/>
      <c r="B93" s="39">
        <v>200</v>
      </c>
      <c r="C93" s="40" t="s">
        <v>43</v>
      </c>
      <c r="D93" s="41" t="s">
        <v>48</v>
      </c>
      <c r="E93" s="142"/>
      <c r="F93" s="143"/>
      <c r="G93" s="42" t="s">
        <v>706</v>
      </c>
      <c r="H93" s="44">
        <v>0.19</v>
      </c>
      <c r="I93" s="45">
        <f t="shared" si="1"/>
        <v>38</v>
      </c>
      <c r="J93" s="27"/>
    </row>
    <row r="94" spans="1:10" ht="108">
      <c r="A94" s="26"/>
      <c r="B94" s="39">
        <v>50</v>
      </c>
      <c r="C94" s="40" t="s">
        <v>43</v>
      </c>
      <c r="D94" s="41" t="s">
        <v>49</v>
      </c>
      <c r="E94" s="142"/>
      <c r="F94" s="143"/>
      <c r="G94" s="42" t="s">
        <v>706</v>
      </c>
      <c r="H94" s="44">
        <v>0.19</v>
      </c>
      <c r="I94" s="45">
        <f t="shared" si="1"/>
        <v>9.5</v>
      </c>
      <c r="J94" s="27"/>
    </row>
    <row r="95" spans="1:10" ht="132">
      <c r="A95" s="26"/>
      <c r="B95" s="39">
        <v>3</v>
      </c>
      <c r="C95" s="40" t="s">
        <v>707</v>
      </c>
      <c r="D95" s="41" t="s">
        <v>28</v>
      </c>
      <c r="E95" s="142" t="s">
        <v>237</v>
      </c>
      <c r="F95" s="143"/>
      <c r="G95" s="42" t="s">
        <v>708</v>
      </c>
      <c r="H95" s="44">
        <v>0.69</v>
      </c>
      <c r="I95" s="45">
        <f t="shared" si="1"/>
        <v>2.0699999999999998</v>
      </c>
      <c r="J95" s="27"/>
    </row>
    <row r="96" spans="1:10" ht="132">
      <c r="A96" s="26"/>
      <c r="B96" s="39">
        <v>3</v>
      </c>
      <c r="C96" s="40" t="s">
        <v>707</v>
      </c>
      <c r="D96" s="41" t="s">
        <v>28</v>
      </c>
      <c r="E96" s="142" t="s">
        <v>636</v>
      </c>
      <c r="F96" s="143"/>
      <c r="G96" s="42" t="s">
        <v>708</v>
      </c>
      <c r="H96" s="44">
        <v>0.69</v>
      </c>
      <c r="I96" s="45">
        <f t="shared" si="1"/>
        <v>2.0699999999999998</v>
      </c>
      <c r="J96" s="27"/>
    </row>
    <row r="97" spans="1:10" ht="132">
      <c r="A97" s="26"/>
      <c r="B97" s="39">
        <v>3</v>
      </c>
      <c r="C97" s="40" t="s">
        <v>707</v>
      </c>
      <c r="D97" s="41" t="s">
        <v>28</v>
      </c>
      <c r="E97" s="142" t="s">
        <v>235</v>
      </c>
      <c r="F97" s="143"/>
      <c r="G97" s="42" t="s">
        <v>708</v>
      </c>
      <c r="H97" s="44">
        <v>0.69</v>
      </c>
      <c r="I97" s="45">
        <f t="shared" si="1"/>
        <v>2.0699999999999998</v>
      </c>
      <c r="J97" s="27"/>
    </row>
    <row r="98" spans="1:10" ht="132">
      <c r="A98" s="26"/>
      <c r="B98" s="39">
        <v>3</v>
      </c>
      <c r="C98" s="40" t="s">
        <v>707</v>
      </c>
      <c r="D98" s="41" t="s">
        <v>28</v>
      </c>
      <c r="E98" s="142" t="s">
        <v>236</v>
      </c>
      <c r="F98" s="143"/>
      <c r="G98" s="42" t="s">
        <v>708</v>
      </c>
      <c r="H98" s="44">
        <v>0.69</v>
      </c>
      <c r="I98" s="45">
        <f t="shared" si="1"/>
        <v>2.0699999999999998</v>
      </c>
      <c r="J98" s="27"/>
    </row>
    <row r="99" spans="1:10" ht="132">
      <c r="A99" s="26"/>
      <c r="B99" s="39">
        <v>3</v>
      </c>
      <c r="C99" s="40" t="s">
        <v>707</v>
      </c>
      <c r="D99" s="41" t="s">
        <v>29</v>
      </c>
      <c r="E99" s="142" t="s">
        <v>237</v>
      </c>
      <c r="F99" s="143"/>
      <c r="G99" s="42" t="s">
        <v>708</v>
      </c>
      <c r="H99" s="44">
        <v>0.69</v>
      </c>
      <c r="I99" s="45">
        <f t="shared" si="1"/>
        <v>2.0699999999999998</v>
      </c>
      <c r="J99" s="27"/>
    </row>
    <row r="100" spans="1:10" ht="132">
      <c r="A100" s="26"/>
      <c r="B100" s="39">
        <v>3</v>
      </c>
      <c r="C100" s="40" t="s">
        <v>707</v>
      </c>
      <c r="D100" s="41" t="s">
        <v>29</v>
      </c>
      <c r="E100" s="142" t="s">
        <v>636</v>
      </c>
      <c r="F100" s="143"/>
      <c r="G100" s="42" t="s">
        <v>708</v>
      </c>
      <c r="H100" s="44">
        <v>0.69</v>
      </c>
      <c r="I100" s="45">
        <f t="shared" si="1"/>
        <v>2.0699999999999998</v>
      </c>
      <c r="J100" s="27"/>
    </row>
    <row r="101" spans="1:10" ht="132">
      <c r="A101" s="26"/>
      <c r="B101" s="39">
        <v>3</v>
      </c>
      <c r="C101" s="40" t="s">
        <v>707</v>
      </c>
      <c r="D101" s="41" t="s">
        <v>29</v>
      </c>
      <c r="E101" s="142" t="s">
        <v>235</v>
      </c>
      <c r="F101" s="143"/>
      <c r="G101" s="42" t="s">
        <v>708</v>
      </c>
      <c r="H101" s="44">
        <v>0.69</v>
      </c>
      <c r="I101" s="45">
        <f t="shared" si="1"/>
        <v>2.0699999999999998</v>
      </c>
      <c r="J101" s="27"/>
    </row>
    <row r="102" spans="1:10" ht="132">
      <c r="A102" s="26"/>
      <c r="B102" s="39">
        <v>3</v>
      </c>
      <c r="C102" s="40" t="s">
        <v>707</v>
      </c>
      <c r="D102" s="41" t="s">
        <v>29</v>
      </c>
      <c r="E102" s="142" t="s">
        <v>236</v>
      </c>
      <c r="F102" s="143"/>
      <c r="G102" s="42" t="s">
        <v>708</v>
      </c>
      <c r="H102" s="44">
        <v>0.69</v>
      </c>
      <c r="I102" s="45">
        <f t="shared" si="1"/>
        <v>2.0699999999999998</v>
      </c>
      <c r="J102" s="27"/>
    </row>
    <row r="103" spans="1:10" ht="132">
      <c r="A103" s="26"/>
      <c r="B103" s="39">
        <v>3</v>
      </c>
      <c r="C103" s="40" t="s">
        <v>707</v>
      </c>
      <c r="D103" s="41" t="s">
        <v>48</v>
      </c>
      <c r="E103" s="142" t="s">
        <v>237</v>
      </c>
      <c r="F103" s="143"/>
      <c r="G103" s="42" t="s">
        <v>708</v>
      </c>
      <c r="H103" s="44">
        <v>0.69</v>
      </c>
      <c r="I103" s="45">
        <f t="shared" si="1"/>
        <v>2.0699999999999998</v>
      </c>
      <c r="J103" s="27"/>
    </row>
    <row r="104" spans="1:10" ht="132">
      <c r="A104" s="26"/>
      <c r="B104" s="39">
        <v>3</v>
      </c>
      <c r="C104" s="40" t="s">
        <v>707</v>
      </c>
      <c r="D104" s="41" t="s">
        <v>48</v>
      </c>
      <c r="E104" s="142" t="s">
        <v>636</v>
      </c>
      <c r="F104" s="143"/>
      <c r="G104" s="42" t="s">
        <v>708</v>
      </c>
      <c r="H104" s="44">
        <v>0.69</v>
      </c>
      <c r="I104" s="45">
        <f t="shared" si="1"/>
        <v>2.0699999999999998</v>
      </c>
      <c r="J104" s="27"/>
    </row>
    <row r="105" spans="1:10" ht="132">
      <c r="A105" s="26"/>
      <c r="B105" s="39">
        <v>3</v>
      </c>
      <c r="C105" s="40" t="s">
        <v>707</v>
      </c>
      <c r="D105" s="41" t="s">
        <v>48</v>
      </c>
      <c r="E105" s="142" t="s">
        <v>235</v>
      </c>
      <c r="F105" s="143"/>
      <c r="G105" s="42" t="s">
        <v>708</v>
      </c>
      <c r="H105" s="44">
        <v>0.69</v>
      </c>
      <c r="I105" s="45">
        <f t="shared" si="1"/>
        <v>2.0699999999999998</v>
      </c>
      <c r="J105" s="27"/>
    </row>
    <row r="106" spans="1:10" ht="132">
      <c r="A106" s="26"/>
      <c r="B106" s="39">
        <v>3</v>
      </c>
      <c r="C106" s="40" t="s">
        <v>707</v>
      </c>
      <c r="D106" s="41" t="s">
        <v>48</v>
      </c>
      <c r="E106" s="142" t="s">
        <v>236</v>
      </c>
      <c r="F106" s="143"/>
      <c r="G106" s="42" t="s">
        <v>708</v>
      </c>
      <c r="H106" s="44">
        <v>0.69</v>
      </c>
      <c r="I106" s="45">
        <f t="shared" si="1"/>
        <v>2.0699999999999998</v>
      </c>
      <c r="J106" s="27"/>
    </row>
    <row r="107" spans="1:10" ht="180">
      <c r="A107" s="26"/>
      <c r="B107" s="39">
        <v>151</v>
      </c>
      <c r="C107" s="40" t="s">
        <v>625</v>
      </c>
      <c r="D107" s="41" t="s">
        <v>27</v>
      </c>
      <c r="E107" s="142" t="s">
        <v>107</v>
      </c>
      <c r="F107" s="143"/>
      <c r="G107" s="42" t="s">
        <v>709</v>
      </c>
      <c r="H107" s="44">
        <v>0.79</v>
      </c>
      <c r="I107" s="45">
        <f t="shared" si="1"/>
        <v>119.29</v>
      </c>
      <c r="J107" s="27"/>
    </row>
    <row r="108" spans="1:10" ht="180">
      <c r="A108" s="26"/>
      <c r="B108" s="39">
        <v>10</v>
      </c>
      <c r="C108" s="40" t="s">
        <v>625</v>
      </c>
      <c r="D108" s="41" t="s">
        <v>27</v>
      </c>
      <c r="E108" s="142" t="s">
        <v>179</v>
      </c>
      <c r="F108" s="143"/>
      <c r="G108" s="42" t="s">
        <v>709</v>
      </c>
      <c r="H108" s="44">
        <v>0.79</v>
      </c>
      <c r="I108" s="45">
        <f t="shared" si="1"/>
        <v>7.9</v>
      </c>
      <c r="J108" s="27"/>
    </row>
    <row r="109" spans="1:10" ht="180">
      <c r="A109" s="26"/>
      <c r="B109" s="39">
        <v>10</v>
      </c>
      <c r="C109" s="40" t="s">
        <v>625</v>
      </c>
      <c r="D109" s="41" t="s">
        <v>27</v>
      </c>
      <c r="E109" s="142" t="s">
        <v>227</v>
      </c>
      <c r="F109" s="143"/>
      <c r="G109" s="42" t="s">
        <v>709</v>
      </c>
      <c r="H109" s="44">
        <v>0.79</v>
      </c>
      <c r="I109" s="45">
        <f t="shared" si="1"/>
        <v>7.9</v>
      </c>
      <c r="J109" s="27"/>
    </row>
    <row r="110" spans="1:10" ht="180">
      <c r="A110" s="26"/>
      <c r="B110" s="39">
        <v>10</v>
      </c>
      <c r="C110" s="40" t="s">
        <v>625</v>
      </c>
      <c r="D110" s="41" t="s">
        <v>27</v>
      </c>
      <c r="E110" s="142" t="s">
        <v>181</v>
      </c>
      <c r="F110" s="143"/>
      <c r="G110" s="42" t="s">
        <v>709</v>
      </c>
      <c r="H110" s="44">
        <v>0.79</v>
      </c>
      <c r="I110" s="45">
        <f t="shared" si="1"/>
        <v>7.9</v>
      </c>
      <c r="J110" s="27"/>
    </row>
    <row r="111" spans="1:10" ht="180">
      <c r="A111" s="26"/>
      <c r="B111" s="39">
        <v>5</v>
      </c>
      <c r="C111" s="40" t="s">
        <v>625</v>
      </c>
      <c r="D111" s="41" t="s">
        <v>27</v>
      </c>
      <c r="E111" s="142" t="s">
        <v>230</v>
      </c>
      <c r="F111" s="143"/>
      <c r="G111" s="42" t="s">
        <v>709</v>
      </c>
      <c r="H111" s="44">
        <v>0.79</v>
      </c>
      <c r="I111" s="45">
        <f t="shared" si="1"/>
        <v>3.95</v>
      </c>
      <c r="J111" s="27"/>
    </row>
    <row r="112" spans="1:10" ht="180">
      <c r="A112" s="26"/>
      <c r="B112" s="39">
        <v>15</v>
      </c>
      <c r="C112" s="40" t="s">
        <v>625</v>
      </c>
      <c r="D112" s="41" t="s">
        <v>28</v>
      </c>
      <c r="E112" s="142" t="s">
        <v>107</v>
      </c>
      <c r="F112" s="143"/>
      <c r="G112" s="42" t="s">
        <v>709</v>
      </c>
      <c r="H112" s="44">
        <v>0.79</v>
      </c>
      <c r="I112" s="45">
        <f t="shared" si="1"/>
        <v>11.850000000000001</v>
      </c>
      <c r="J112" s="27"/>
    </row>
    <row r="113" spans="1:10" ht="180">
      <c r="A113" s="26"/>
      <c r="B113" s="39">
        <v>10</v>
      </c>
      <c r="C113" s="40" t="s">
        <v>625</v>
      </c>
      <c r="D113" s="41" t="s">
        <v>28</v>
      </c>
      <c r="E113" s="142" t="s">
        <v>179</v>
      </c>
      <c r="F113" s="143"/>
      <c r="G113" s="42" t="s">
        <v>709</v>
      </c>
      <c r="H113" s="44">
        <v>0.79</v>
      </c>
      <c r="I113" s="45">
        <f t="shared" si="1"/>
        <v>7.9</v>
      </c>
      <c r="J113" s="27"/>
    </row>
    <row r="114" spans="1:10" ht="180">
      <c r="A114" s="26"/>
      <c r="B114" s="39">
        <v>10</v>
      </c>
      <c r="C114" s="40" t="s">
        <v>625</v>
      </c>
      <c r="D114" s="41" t="s">
        <v>28</v>
      </c>
      <c r="E114" s="142" t="s">
        <v>227</v>
      </c>
      <c r="F114" s="143"/>
      <c r="G114" s="42" t="s">
        <v>709</v>
      </c>
      <c r="H114" s="44">
        <v>0.79</v>
      </c>
      <c r="I114" s="45">
        <f t="shared" si="1"/>
        <v>7.9</v>
      </c>
      <c r="J114" s="27"/>
    </row>
    <row r="115" spans="1:10" ht="180">
      <c r="A115" s="26"/>
      <c r="B115" s="39">
        <v>10</v>
      </c>
      <c r="C115" s="40" t="s">
        <v>625</v>
      </c>
      <c r="D115" s="41" t="s">
        <v>28</v>
      </c>
      <c r="E115" s="142" t="s">
        <v>181</v>
      </c>
      <c r="F115" s="143"/>
      <c r="G115" s="42" t="s">
        <v>709</v>
      </c>
      <c r="H115" s="44">
        <v>0.79</v>
      </c>
      <c r="I115" s="45">
        <f t="shared" si="1"/>
        <v>7.9</v>
      </c>
      <c r="J115" s="27"/>
    </row>
    <row r="116" spans="1:10" ht="180">
      <c r="A116" s="26"/>
      <c r="B116" s="39">
        <v>4</v>
      </c>
      <c r="C116" s="40" t="s">
        <v>625</v>
      </c>
      <c r="D116" s="41" t="s">
        <v>28</v>
      </c>
      <c r="E116" s="142" t="s">
        <v>230</v>
      </c>
      <c r="F116" s="143"/>
      <c r="G116" s="42" t="s">
        <v>709</v>
      </c>
      <c r="H116" s="44">
        <v>0.79</v>
      </c>
      <c r="I116" s="45">
        <f t="shared" si="1"/>
        <v>3.16</v>
      </c>
      <c r="J116" s="27"/>
    </row>
    <row r="117" spans="1:10" ht="228">
      <c r="A117" s="26"/>
      <c r="B117" s="39">
        <v>10</v>
      </c>
      <c r="C117" s="40" t="s">
        <v>710</v>
      </c>
      <c r="D117" s="41" t="s">
        <v>198</v>
      </c>
      <c r="E117" s="142" t="s">
        <v>206</v>
      </c>
      <c r="F117" s="143"/>
      <c r="G117" s="42" t="s">
        <v>711</v>
      </c>
      <c r="H117" s="44">
        <v>2.04</v>
      </c>
      <c r="I117" s="45">
        <f t="shared" si="1"/>
        <v>20.399999999999999</v>
      </c>
      <c r="J117" s="27"/>
    </row>
    <row r="118" spans="1:10" ht="228">
      <c r="A118" s="26"/>
      <c r="B118" s="39">
        <v>10</v>
      </c>
      <c r="C118" s="40" t="s">
        <v>710</v>
      </c>
      <c r="D118" s="41" t="s">
        <v>199</v>
      </c>
      <c r="E118" s="142" t="s">
        <v>206</v>
      </c>
      <c r="F118" s="143"/>
      <c r="G118" s="42" t="s">
        <v>711</v>
      </c>
      <c r="H118" s="44">
        <v>2.04</v>
      </c>
      <c r="I118" s="45">
        <f t="shared" si="1"/>
        <v>20.399999999999999</v>
      </c>
      <c r="J118" s="27"/>
    </row>
    <row r="119" spans="1:10" ht="228">
      <c r="A119" s="26"/>
      <c r="B119" s="39">
        <v>10</v>
      </c>
      <c r="C119" s="40" t="s">
        <v>710</v>
      </c>
      <c r="D119" s="41" t="s">
        <v>712</v>
      </c>
      <c r="E119" s="142" t="s">
        <v>206</v>
      </c>
      <c r="F119" s="143"/>
      <c r="G119" s="42" t="s">
        <v>711</v>
      </c>
      <c r="H119" s="44">
        <v>2.04</v>
      </c>
      <c r="I119" s="45">
        <f t="shared" si="1"/>
        <v>20.399999999999999</v>
      </c>
      <c r="J119" s="27"/>
    </row>
    <row r="120" spans="1:10" ht="108">
      <c r="A120" s="26"/>
      <c r="B120" s="39">
        <v>100</v>
      </c>
      <c r="C120" s="40" t="s">
        <v>713</v>
      </c>
      <c r="D120" s="41" t="s">
        <v>90</v>
      </c>
      <c r="E120" s="142"/>
      <c r="F120" s="143"/>
      <c r="G120" s="42" t="s">
        <v>714</v>
      </c>
      <c r="H120" s="44">
        <v>0.16</v>
      </c>
      <c r="I120" s="45">
        <f t="shared" si="1"/>
        <v>16</v>
      </c>
      <c r="J120" s="27"/>
    </row>
    <row r="121" spans="1:10" ht="108">
      <c r="A121" s="26"/>
      <c r="B121" s="39">
        <v>100</v>
      </c>
      <c r="C121" s="40" t="s">
        <v>713</v>
      </c>
      <c r="D121" s="41" t="s">
        <v>27</v>
      </c>
      <c r="E121" s="142"/>
      <c r="F121" s="143"/>
      <c r="G121" s="42" t="s">
        <v>714</v>
      </c>
      <c r="H121" s="44">
        <v>0.16</v>
      </c>
      <c r="I121" s="45">
        <f t="shared" si="1"/>
        <v>16</v>
      </c>
      <c r="J121" s="27"/>
    </row>
    <row r="122" spans="1:10" ht="108">
      <c r="A122" s="26"/>
      <c r="B122" s="39">
        <v>50</v>
      </c>
      <c r="C122" s="40" t="s">
        <v>713</v>
      </c>
      <c r="D122" s="41" t="s">
        <v>29</v>
      </c>
      <c r="E122" s="142"/>
      <c r="F122" s="143"/>
      <c r="G122" s="42" t="s">
        <v>714</v>
      </c>
      <c r="H122" s="44">
        <v>0.19</v>
      </c>
      <c r="I122" s="45">
        <f t="shared" si="1"/>
        <v>9.5</v>
      </c>
      <c r="J122" s="27"/>
    </row>
    <row r="123" spans="1:10" ht="120">
      <c r="A123" s="26"/>
      <c r="B123" s="39">
        <v>12</v>
      </c>
      <c r="C123" s="40" t="s">
        <v>715</v>
      </c>
      <c r="D123" s="41" t="s">
        <v>25</v>
      </c>
      <c r="E123" s="142" t="s">
        <v>237</v>
      </c>
      <c r="F123" s="143"/>
      <c r="G123" s="42" t="s">
        <v>716</v>
      </c>
      <c r="H123" s="44">
        <v>0.59</v>
      </c>
      <c r="I123" s="45">
        <f t="shared" si="1"/>
        <v>7.08</v>
      </c>
      <c r="J123" s="27"/>
    </row>
    <row r="124" spans="1:10" ht="120">
      <c r="A124" s="26"/>
      <c r="B124" s="39">
        <v>4</v>
      </c>
      <c r="C124" s="40" t="s">
        <v>715</v>
      </c>
      <c r="D124" s="41" t="s">
        <v>25</v>
      </c>
      <c r="E124" s="142" t="s">
        <v>636</v>
      </c>
      <c r="F124" s="143"/>
      <c r="G124" s="42" t="s">
        <v>716</v>
      </c>
      <c r="H124" s="44">
        <v>0.59</v>
      </c>
      <c r="I124" s="45">
        <f t="shared" si="1"/>
        <v>2.36</v>
      </c>
      <c r="J124" s="27"/>
    </row>
    <row r="125" spans="1:10" ht="120">
      <c r="A125" s="26"/>
      <c r="B125" s="39">
        <v>4</v>
      </c>
      <c r="C125" s="40" t="s">
        <v>715</v>
      </c>
      <c r="D125" s="41" t="s">
        <v>25</v>
      </c>
      <c r="E125" s="142" t="s">
        <v>235</v>
      </c>
      <c r="F125" s="143"/>
      <c r="G125" s="42" t="s">
        <v>716</v>
      </c>
      <c r="H125" s="44">
        <v>0.59</v>
      </c>
      <c r="I125" s="45">
        <f t="shared" si="1"/>
        <v>2.36</v>
      </c>
      <c r="J125" s="27"/>
    </row>
    <row r="126" spans="1:10" ht="120">
      <c r="A126" s="26"/>
      <c r="B126" s="39">
        <v>4</v>
      </c>
      <c r="C126" s="40" t="s">
        <v>715</v>
      </c>
      <c r="D126" s="41" t="s">
        <v>25</v>
      </c>
      <c r="E126" s="142" t="s">
        <v>236</v>
      </c>
      <c r="F126" s="143"/>
      <c r="G126" s="42" t="s">
        <v>716</v>
      </c>
      <c r="H126" s="44">
        <v>0.59</v>
      </c>
      <c r="I126" s="45">
        <f t="shared" si="1"/>
        <v>2.36</v>
      </c>
      <c r="J126" s="27"/>
    </row>
    <row r="127" spans="1:10" ht="120">
      <c r="A127" s="26"/>
      <c r="B127" s="39">
        <v>4</v>
      </c>
      <c r="C127" s="40" t="s">
        <v>715</v>
      </c>
      <c r="D127" s="41" t="s">
        <v>25</v>
      </c>
      <c r="E127" s="142" t="s">
        <v>447</v>
      </c>
      <c r="F127" s="143"/>
      <c r="G127" s="42" t="s">
        <v>716</v>
      </c>
      <c r="H127" s="44">
        <v>0.59</v>
      </c>
      <c r="I127" s="45">
        <f t="shared" si="1"/>
        <v>2.36</v>
      </c>
      <c r="J127" s="27"/>
    </row>
    <row r="128" spans="1:10" ht="120">
      <c r="A128" s="26"/>
      <c r="B128" s="39">
        <v>12</v>
      </c>
      <c r="C128" s="40" t="s">
        <v>715</v>
      </c>
      <c r="D128" s="41" t="s">
        <v>26</v>
      </c>
      <c r="E128" s="142" t="s">
        <v>237</v>
      </c>
      <c r="F128" s="143"/>
      <c r="G128" s="42" t="s">
        <v>716</v>
      </c>
      <c r="H128" s="44">
        <v>0.59</v>
      </c>
      <c r="I128" s="45">
        <f t="shared" si="1"/>
        <v>7.08</v>
      </c>
      <c r="J128" s="27"/>
    </row>
    <row r="129" spans="1:10" ht="120">
      <c r="A129" s="26"/>
      <c r="B129" s="39">
        <v>4</v>
      </c>
      <c r="C129" s="40" t="s">
        <v>715</v>
      </c>
      <c r="D129" s="41" t="s">
        <v>26</v>
      </c>
      <c r="E129" s="142" t="s">
        <v>636</v>
      </c>
      <c r="F129" s="143"/>
      <c r="G129" s="42" t="s">
        <v>716</v>
      </c>
      <c r="H129" s="44">
        <v>0.59</v>
      </c>
      <c r="I129" s="45">
        <f t="shared" si="1"/>
        <v>2.36</v>
      </c>
      <c r="J129" s="27"/>
    </row>
    <row r="130" spans="1:10" ht="120">
      <c r="A130" s="26"/>
      <c r="B130" s="39">
        <v>4</v>
      </c>
      <c r="C130" s="40" t="s">
        <v>715</v>
      </c>
      <c r="D130" s="41" t="s">
        <v>26</v>
      </c>
      <c r="E130" s="142" t="s">
        <v>235</v>
      </c>
      <c r="F130" s="143"/>
      <c r="G130" s="42" t="s">
        <v>716</v>
      </c>
      <c r="H130" s="44">
        <v>0.59</v>
      </c>
      <c r="I130" s="45">
        <f t="shared" si="1"/>
        <v>2.36</v>
      </c>
      <c r="J130" s="27"/>
    </row>
    <row r="131" spans="1:10" ht="120">
      <c r="A131" s="26"/>
      <c r="B131" s="39">
        <v>4</v>
      </c>
      <c r="C131" s="40" t="s">
        <v>715</v>
      </c>
      <c r="D131" s="41" t="s">
        <v>26</v>
      </c>
      <c r="E131" s="142" t="s">
        <v>236</v>
      </c>
      <c r="F131" s="143"/>
      <c r="G131" s="42" t="s">
        <v>716</v>
      </c>
      <c r="H131" s="44">
        <v>0.59</v>
      </c>
      <c r="I131" s="45">
        <f t="shared" si="1"/>
        <v>2.36</v>
      </c>
      <c r="J131" s="27"/>
    </row>
    <row r="132" spans="1:10" ht="120">
      <c r="A132" s="26"/>
      <c r="B132" s="39">
        <v>4</v>
      </c>
      <c r="C132" s="40" t="s">
        <v>715</v>
      </c>
      <c r="D132" s="41" t="s">
        <v>26</v>
      </c>
      <c r="E132" s="142" t="s">
        <v>447</v>
      </c>
      <c r="F132" s="143"/>
      <c r="G132" s="42" t="s">
        <v>716</v>
      </c>
      <c r="H132" s="44">
        <v>0.59</v>
      </c>
      <c r="I132" s="45">
        <f t="shared" si="1"/>
        <v>2.36</v>
      </c>
      <c r="J132" s="27"/>
    </row>
    <row r="133" spans="1:10" ht="144">
      <c r="A133" s="26"/>
      <c r="B133" s="39">
        <v>100</v>
      </c>
      <c r="C133" s="40" t="s">
        <v>717</v>
      </c>
      <c r="D133" s="41" t="s">
        <v>27</v>
      </c>
      <c r="E133" s="142"/>
      <c r="F133" s="143"/>
      <c r="G133" s="42" t="s">
        <v>718</v>
      </c>
      <c r="H133" s="44">
        <v>0.26</v>
      </c>
      <c r="I133" s="45">
        <f t="shared" si="1"/>
        <v>26</v>
      </c>
      <c r="J133" s="27"/>
    </row>
    <row r="134" spans="1:10" ht="144">
      <c r="A134" s="26"/>
      <c r="B134" s="39">
        <v>100</v>
      </c>
      <c r="C134" s="40" t="s">
        <v>717</v>
      </c>
      <c r="D134" s="41" t="s">
        <v>28</v>
      </c>
      <c r="E134" s="142"/>
      <c r="F134" s="143"/>
      <c r="G134" s="42" t="s">
        <v>718</v>
      </c>
      <c r="H134" s="44">
        <v>0.26</v>
      </c>
      <c r="I134" s="45">
        <f t="shared" si="1"/>
        <v>26</v>
      </c>
      <c r="J134" s="27"/>
    </row>
    <row r="135" spans="1:10" ht="180">
      <c r="A135" s="26"/>
      <c r="B135" s="39">
        <v>10</v>
      </c>
      <c r="C135" s="40" t="s">
        <v>719</v>
      </c>
      <c r="D135" s="41" t="s">
        <v>27</v>
      </c>
      <c r="E135" s="142" t="s">
        <v>206</v>
      </c>
      <c r="F135" s="143"/>
      <c r="G135" s="42" t="s">
        <v>720</v>
      </c>
      <c r="H135" s="44">
        <v>1.3</v>
      </c>
      <c r="I135" s="45">
        <f t="shared" si="1"/>
        <v>13</v>
      </c>
      <c r="J135" s="27"/>
    </row>
    <row r="136" spans="1:10" ht="180">
      <c r="A136" s="26"/>
      <c r="B136" s="39">
        <v>10</v>
      </c>
      <c r="C136" s="40" t="s">
        <v>719</v>
      </c>
      <c r="D136" s="41" t="s">
        <v>28</v>
      </c>
      <c r="E136" s="142" t="s">
        <v>206</v>
      </c>
      <c r="F136" s="143"/>
      <c r="G136" s="42" t="s">
        <v>720</v>
      </c>
      <c r="H136" s="44">
        <v>1.3</v>
      </c>
      <c r="I136" s="45">
        <f t="shared" si="1"/>
        <v>13</v>
      </c>
      <c r="J136" s="27"/>
    </row>
    <row r="137" spans="1:10" ht="168">
      <c r="A137" s="26"/>
      <c r="B137" s="39">
        <v>1</v>
      </c>
      <c r="C137" s="40" t="s">
        <v>721</v>
      </c>
      <c r="D137" s="41"/>
      <c r="E137" s="142"/>
      <c r="F137" s="143"/>
      <c r="G137" s="42" t="s">
        <v>722</v>
      </c>
      <c r="H137" s="44">
        <v>36.630000000000003</v>
      </c>
      <c r="I137" s="45">
        <f t="shared" si="1"/>
        <v>36.630000000000003</v>
      </c>
      <c r="J137" s="27"/>
    </row>
    <row r="138" spans="1:10" ht="276">
      <c r="A138" s="26"/>
      <c r="B138" s="39">
        <v>1</v>
      </c>
      <c r="C138" s="40" t="s">
        <v>723</v>
      </c>
      <c r="D138" s="41" t="s">
        <v>28</v>
      </c>
      <c r="E138" s="142"/>
      <c r="F138" s="143"/>
      <c r="G138" s="42" t="s">
        <v>1030</v>
      </c>
      <c r="H138" s="44">
        <v>72.650000000000006</v>
      </c>
      <c r="I138" s="45">
        <f t="shared" si="1"/>
        <v>72.650000000000006</v>
      </c>
      <c r="J138" s="27"/>
    </row>
    <row r="139" spans="1:10" ht="252">
      <c r="A139" s="26"/>
      <c r="B139" s="39">
        <v>5</v>
      </c>
      <c r="C139" s="40" t="s">
        <v>724</v>
      </c>
      <c r="D139" s="41" t="s">
        <v>198</v>
      </c>
      <c r="E139" s="142" t="s">
        <v>206</v>
      </c>
      <c r="F139" s="143"/>
      <c r="G139" s="42" t="s">
        <v>725</v>
      </c>
      <c r="H139" s="44">
        <v>2.2999999999999998</v>
      </c>
      <c r="I139" s="45">
        <f t="shared" si="1"/>
        <v>11.5</v>
      </c>
      <c r="J139" s="27"/>
    </row>
    <row r="140" spans="1:10" ht="252">
      <c r="A140" s="26"/>
      <c r="B140" s="39">
        <v>5</v>
      </c>
      <c r="C140" s="40" t="s">
        <v>724</v>
      </c>
      <c r="D140" s="41" t="s">
        <v>199</v>
      </c>
      <c r="E140" s="142" t="s">
        <v>206</v>
      </c>
      <c r="F140" s="143"/>
      <c r="G140" s="42" t="s">
        <v>725</v>
      </c>
      <c r="H140" s="44">
        <v>2.2999999999999998</v>
      </c>
      <c r="I140" s="45">
        <f t="shared" si="1"/>
        <v>11.5</v>
      </c>
      <c r="J140" s="27"/>
    </row>
    <row r="141" spans="1:10" ht="108">
      <c r="A141" s="26"/>
      <c r="B141" s="39">
        <v>50</v>
      </c>
      <c r="C141" s="40" t="s">
        <v>726</v>
      </c>
      <c r="D141" s="41" t="s">
        <v>25</v>
      </c>
      <c r="E141" s="142"/>
      <c r="F141" s="143"/>
      <c r="G141" s="42" t="s">
        <v>727</v>
      </c>
      <c r="H141" s="44">
        <v>0.24</v>
      </c>
      <c r="I141" s="45">
        <f t="shared" si="1"/>
        <v>12</v>
      </c>
      <c r="J141" s="27"/>
    </row>
    <row r="142" spans="1:10" ht="108">
      <c r="A142" s="26"/>
      <c r="B142" s="39">
        <v>50</v>
      </c>
      <c r="C142" s="40" t="s">
        <v>726</v>
      </c>
      <c r="D142" s="41" t="s">
        <v>26</v>
      </c>
      <c r="E142" s="142"/>
      <c r="F142" s="143"/>
      <c r="G142" s="42" t="s">
        <v>727</v>
      </c>
      <c r="H142" s="44">
        <v>0.24</v>
      </c>
      <c r="I142" s="45">
        <f t="shared" si="1"/>
        <v>12</v>
      </c>
      <c r="J142" s="27"/>
    </row>
    <row r="143" spans="1:10" ht="108">
      <c r="A143" s="26"/>
      <c r="B143" s="39">
        <v>20</v>
      </c>
      <c r="C143" s="40" t="s">
        <v>726</v>
      </c>
      <c r="D143" s="41" t="s">
        <v>90</v>
      </c>
      <c r="E143" s="142"/>
      <c r="F143" s="143"/>
      <c r="G143" s="42" t="s">
        <v>727</v>
      </c>
      <c r="H143" s="44">
        <v>0.24</v>
      </c>
      <c r="I143" s="45">
        <f t="shared" si="1"/>
        <v>4.8</v>
      </c>
      <c r="J143" s="27"/>
    </row>
    <row r="144" spans="1:10" ht="108">
      <c r="A144" s="26"/>
      <c r="B144" s="39">
        <v>30</v>
      </c>
      <c r="C144" s="40" t="s">
        <v>726</v>
      </c>
      <c r="D144" s="41" t="s">
        <v>27</v>
      </c>
      <c r="E144" s="142"/>
      <c r="F144" s="143"/>
      <c r="G144" s="42" t="s">
        <v>727</v>
      </c>
      <c r="H144" s="44">
        <v>0.24</v>
      </c>
      <c r="I144" s="45">
        <f t="shared" si="1"/>
        <v>7.1999999999999993</v>
      </c>
      <c r="J144" s="27"/>
    </row>
    <row r="145" spans="1:10" ht="108">
      <c r="A145" s="26"/>
      <c r="B145" s="39">
        <v>40</v>
      </c>
      <c r="C145" s="40" t="s">
        <v>726</v>
      </c>
      <c r="D145" s="41" t="s">
        <v>28</v>
      </c>
      <c r="E145" s="142"/>
      <c r="F145" s="143"/>
      <c r="G145" s="42" t="s">
        <v>727</v>
      </c>
      <c r="H145" s="44">
        <v>0.24</v>
      </c>
      <c r="I145" s="45">
        <f t="shared" si="1"/>
        <v>9.6</v>
      </c>
      <c r="J145" s="27"/>
    </row>
    <row r="146" spans="1:10" ht="264">
      <c r="A146" s="26"/>
      <c r="B146" s="39">
        <v>2</v>
      </c>
      <c r="C146" s="40" t="s">
        <v>728</v>
      </c>
      <c r="D146" s="41" t="s">
        <v>26</v>
      </c>
      <c r="E146" s="142"/>
      <c r="F146" s="143"/>
      <c r="G146" s="42" t="s">
        <v>729</v>
      </c>
      <c r="H146" s="44">
        <v>1.1499999999999999</v>
      </c>
      <c r="I146" s="45">
        <f t="shared" si="1"/>
        <v>2.2999999999999998</v>
      </c>
      <c r="J146" s="27"/>
    </row>
    <row r="147" spans="1:10" ht="264">
      <c r="A147" s="26"/>
      <c r="B147" s="39">
        <v>2</v>
      </c>
      <c r="C147" s="40" t="s">
        <v>728</v>
      </c>
      <c r="D147" s="41" t="s">
        <v>90</v>
      </c>
      <c r="E147" s="142"/>
      <c r="F147" s="143"/>
      <c r="G147" s="42" t="s">
        <v>729</v>
      </c>
      <c r="H147" s="44">
        <v>1.1499999999999999</v>
      </c>
      <c r="I147" s="45">
        <f t="shared" si="1"/>
        <v>2.2999999999999998</v>
      </c>
      <c r="J147" s="27"/>
    </row>
    <row r="148" spans="1:10" ht="108">
      <c r="A148" s="26"/>
      <c r="B148" s="39">
        <v>4</v>
      </c>
      <c r="C148" s="40" t="s">
        <v>730</v>
      </c>
      <c r="D148" s="41" t="s">
        <v>25</v>
      </c>
      <c r="E148" s="142"/>
      <c r="F148" s="143"/>
      <c r="G148" s="42" t="s">
        <v>731</v>
      </c>
      <c r="H148" s="44">
        <v>0.54</v>
      </c>
      <c r="I148" s="45">
        <f t="shared" si="1"/>
        <v>2.16</v>
      </c>
      <c r="J148" s="27"/>
    </row>
    <row r="149" spans="1:10" ht="108">
      <c r="A149" s="26"/>
      <c r="B149" s="39">
        <v>4</v>
      </c>
      <c r="C149" s="40" t="s">
        <v>730</v>
      </c>
      <c r="D149" s="41" t="s">
        <v>26</v>
      </c>
      <c r="E149" s="142"/>
      <c r="F149" s="143"/>
      <c r="G149" s="42" t="s">
        <v>731</v>
      </c>
      <c r="H149" s="44">
        <v>0.54</v>
      </c>
      <c r="I149" s="45">
        <f t="shared" si="1"/>
        <v>2.16</v>
      </c>
      <c r="J149" s="27"/>
    </row>
    <row r="150" spans="1:10" ht="144">
      <c r="A150" s="26"/>
      <c r="B150" s="39">
        <v>10</v>
      </c>
      <c r="C150" s="40" t="s">
        <v>732</v>
      </c>
      <c r="D150" s="41" t="s">
        <v>23</v>
      </c>
      <c r="E150" s="142" t="s">
        <v>237</v>
      </c>
      <c r="F150" s="143"/>
      <c r="G150" s="42" t="s">
        <v>733</v>
      </c>
      <c r="H150" s="44">
        <v>0.59</v>
      </c>
      <c r="I150" s="45">
        <f t="shared" ref="I150:I213" si="2">H150*B150</f>
        <v>5.8999999999999995</v>
      </c>
      <c r="J150" s="27"/>
    </row>
    <row r="151" spans="1:10" ht="144">
      <c r="A151" s="26"/>
      <c r="B151" s="39">
        <v>15</v>
      </c>
      <c r="C151" s="40" t="s">
        <v>732</v>
      </c>
      <c r="D151" s="41" t="s">
        <v>25</v>
      </c>
      <c r="E151" s="142" t="s">
        <v>237</v>
      </c>
      <c r="F151" s="143"/>
      <c r="G151" s="42" t="s">
        <v>733</v>
      </c>
      <c r="H151" s="44">
        <v>0.59</v>
      </c>
      <c r="I151" s="45">
        <f t="shared" si="2"/>
        <v>8.85</v>
      </c>
      <c r="J151" s="27"/>
    </row>
    <row r="152" spans="1:10" ht="144">
      <c r="A152" s="26"/>
      <c r="B152" s="39">
        <v>5</v>
      </c>
      <c r="C152" s="40" t="s">
        <v>732</v>
      </c>
      <c r="D152" s="41" t="s">
        <v>25</v>
      </c>
      <c r="E152" s="142" t="s">
        <v>636</v>
      </c>
      <c r="F152" s="143"/>
      <c r="G152" s="42" t="s">
        <v>733</v>
      </c>
      <c r="H152" s="44">
        <v>0.59</v>
      </c>
      <c r="I152" s="45">
        <f t="shared" si="2"/>
        <v>2.9499999999999997</v>
      </c>
      <c r="J152" s="27"/>
    </row>
    <row r="153" spans="1:10" ht="144">
      <c r="A153" s="26"/>
      <c r="B153" s="39">
        <v>5</v>
      </c>
      <c r="C153" s="40" t="s">
        <v>732</v>
      </c>
      <c r="D153" s="41" t="s">
        <v>25</v>
      </c>
      <c r="E153" s="142" t="s">
        <v>235</v>
      </c>
      <c r="F153" s="143"/>
      <c r="G153" s="42" t="s">
        <v>733</v>
      </c>
      <c r="H153" s="44">
        <v>0.59</v>
      </c>
      <c r="I153" s="45">
        <f t="shared" si="2"/>
        <v>2.9499999999999997</v>
      </c>
      <c r="J153" s="27"/>
    </row>
    <row r="154" spans="1:10" ht="144">
      <c r="A154" s="26"/>
      <c r="B154" s="39">
        <v>5</v>
      </c>
      <c r="C154" s="40" t="s">
        <v>732</v>
      </c>
      <c r="D154" s="41" t="s">
        <v>25</v>
      </c>
      <c r="E154" s="142" t="s">
        <v>447</v>
      </c>
      <c r="F154" s="143"/>
      <c r="G154" s="42" t="s">
        <v>733</v>
      </c>
      <c r="H154" s="44">
        <v>0.59</v>
      </c>
      <c r="I154" s="45">
        <f t="shared" si="2"/>
        <v>2.9499999999999997</v>
      </c>
      <c r="J154" s="27"/>
    </row>
    <row r="155" spans="1:10" ht="144">
      <c r="A155" s="26"/>
      <c r="B155" s="39">
        <v>10</v>
      </c>
      <c r="C155" s="40" t="s">
        <v>732</v>
      </c>
      <c r="D155" s="41" t="s">
        <v>26</v>
      </c>
      <c r="E155" s="142" t="s">
        <v>237</v>
      </c>
      <c r="F155" s="143"/>
      <c r="G155" s="42" t="s">
        <v>733</v>
      </c>
      <c r="H155" s="44">
        <v>0.59</v>
      </c>
      <c r="I155" s="45">
        <f t="shared" si="2"/>
        <v>5.8999999999999995</v>
      </c>
      <c r="J155" s="27"/>
    </row>
    <row r="156" spans="1:10" ht="144">
      <c r="A156" s="26"/>
      <c r="B156" s="39">
        <v>5</v>
      </c>
      <c r="C156" s="40" t="s">
        <v>732</v>
      </c>
      <c r="D156" s="41" t="s">
        <v>26</v>
      </c>
      <c r="E156" s="142" t="s">
        <v>636</v>
      </c>
      <c r="F156" s="143"/>
      <c r="G156" s="42" t="s">
        <v>733</v>
      </c>
      <c r="H156" s="44">
        <v>0.59</v>
      </c>
      <c r="I156" s="45">
        <f t="shared" si="2"/>
        <v>2.9499999999999997</v>
      </c>
      <c r="J156" s="27"/>
    </row>
    <row r="157" spans="1:10" ht="144">
      <c r="A157" s="26"/>
      <c r="B157" s="39">
        <v>5</v>
      </c>
      <c r="C157" s="40" t="s">
        <v>732</v>
      </c>
      <c r="D157" s="41" t="s">
        <v>26</v>
      </c>
      <c r="E157" s="142" t="s">
        <v>235</v>
      </c>
      <c r="F157" s="143"/>
      <c r="G157" s="42" t="s">
        <v>733</v>
      </c>
      <c r="H157" s="44">
        <v>0.59</v>
      </c>
      <c r="I157" s="45">
        <f t="shared" si="2"/>
        <v>2.9499999999999997</v>
      </c>
      <c r="J157" s="27"/>
    </row>
    <row r="158" spans="1:10" ht="144">
      <c r="A158" s="26"/>
      <c r="B158" s="39">
        <v>5</v>
      </c>
      <c r="C158" s="40" t="s">
        <v>732</v>
      </c>
      <c r="D158" s="41" t="s">
        <v>26</v>
      </c>
      <c r="E158" s="142" t="s">
        <v>236</v>
      </c>
      <c r="F158" s="143"/>
      <c r="G158" s="42" t="s">
        <v>733</v>
      </c>
      <c r="H158" s="44">
        <v>0.59</v>
      </c>
      <c r="I158" s="45">
        <f t="shared" si="2"/>
        <v>2.9499999999999997</v>
      </c>
      <c r="J158" s="27"/>
    </row>
    <row r="159" spans="1:10" ht="144">
      <c r="A159" s="26"/>
      <c r="B159" s="39">
        <v>5</v>
      </c>
      <c r="C159" s="40" t="s">
        <v>732</v>
      </c>
      <c r="D159" s="41" t="s">
        <v>26</v>
      </c>
      <c r="E159" s="142" t="s">
        <v>447</v>
      </c>
      <c r="F159" s="143"/>
      <c r="G159" s="42" t="s">
        <v>733</v>
      </c>
      <c r="H159" s="44">
        <v>0.59</v>
      </c>
      <c r="I159" s="45">
        <f t="shared" si="2"/>
        <v>2.9499999999999997</v>
      </c>
      <c r="J159" s="27"/>
    </row>
    <row r="160" spans="1:10" ht="144">
      <c r="A160" s="26"/>
      <c r="B160" s="39">
        <v>5</v>
      </c>
      <c r="C160" s="40" t="s">
        <v>732</v>
      </c>
      <c r="D160" s="41" t="s">
        <v>27</v>
      </c>
      <c r="E160" s="142" t="s">
        <v>237</v>
      </c>
      <c r="F160" s="143"/>
      <c r="G160" s="42" t="s">
        <v>733</v>
      </c>
      <c r="H160" s="44">
        <v>0.59</v>
      </c>
      <c r="I160" s="45">
        <f t="shared" si="2"/>
        <v>2.9499999999999997</v>
      </c>
      <c r="J160" s="27"/>
    </row>
    <row r="161" spans="1:10" ht="144">
      <c r="A161" s="26"/>
      <c r="B161" s="39">
        <v>5</v>
      </c>
      <c r="C161" s="40" t="s">
        <v>732</v>
      </c>
      <c r="D161" s="41" t="s">
        <v>27</v>
      </c>
      <c r="E161" s="142" t="s">
        <v>636</v>
      </c>
      <c r="F161" s="143"/>
      <c r="G161" s="42" t="s">
        <v>733</v>
      </c>
      <c r="H161" s="44">
        <v>0.59</v>
      </c>
      <c r="I161" s="45">
        <f t="shared" si="2"/>
        <v>2.9499999999999997</v>
      </c>
      <c r="J161" s="27"/>
    </row>
    <row r="162" spans="1:10" ht="144">
      <c r="A162" s="26"/>
      <c r="B162" s="39">
        <v>5</v>
      </c>
      <c r="C162" s="40" t="s">
        <v>732</v>
      </c>
      <c r="D162" s="41" t="s">
        <v>27</v>
      </c>
      <c r="E162" s="142" t="s">
        <v>235</v>
      </c>
      <c r="F162" s="143"/>
      <c r="G162" s="42" t="s">
        <v>733</v>
      </c>
      <c r="H162" s="44">
        <v>0.59</v>
      </c>
      <c r="I162" s="45">
        <f t="shared" si="2"/>
        <v>2.9499999999999997</v>
      </c>
      <c r="J162" s="27"/>
    </row>
    <row r="163" spans="1:10" ht="144">
      <c r="A163" s="26"/>
      <c r="B163" s="39">
        <v>5</v>
      </c>
      <c r="C163" s="40" t="s">
        <v>732</v>
      </c>
      <c r="D163" s="41" t="s">
        <v>27</v>
      </c>
      <c r="E163" s="142" t="s">
        <v>236</v>
      </c>
      <c r="F163" s="143"/>
      <c r="G163" s="42" t="s">
        <v>733</v>
      </c>
      <c r="H163" s="44">
        <v>0.59</v>
      </c>
      <c r="I163" s="45">
        <f t="shared" si="2"/>
        <v>2.9499999999999997</v>
      </c>
      <c r="J163" s="27"/>
    </row>
    <row r="164" spans="1:10" ht="144">
      <c r="A164" s="26"/>
      <c r="B164" s="39">
        <v>5</v>
      </c>
      <c r="C164" s="40" t="s">
        <v>732</v>
      </c>
      <c r="D164" s="41" t="s">
        <v>27</v>
      </c>
      <c r="E164" s="142" t="s">
        <v>447</v>
      </c>
      <c r="F164" s="143"/>
      <c r="G164" s="42" t="s">
        <v>733</v>
      </c>
      <c r="H164" s="44">
        <v>0.59</v>
      </c>
      <c r="I164" s="45">
        <f t="shared" si="2"/>
        <v>2.9499999999999997</v>
      </c>
      <c r="J164" s="27"/>
    </row>
    <row r="165" spans="1:10" ht="132">
      <c r="A165" s="26"/>
      <c r="B165" s="39">
        <v>2</v>
      </c>
      <c r="C165" s="40" t="s">
        <v>734</v>
      </c>
      <c r="D165" s="41" t="s">
        <v>29</v>
      </c>
      <c r="E165" s="142"/>
      <c r="F165" s="143"/>
      <c r="G165" s="42" t="s">
        <v>735</v>
      </c>
      <c r="H165" s="44">
        <v>6.49</v>
      </c>
      <c r="I165" s="45">
        <f t="shared" si="2"/>
        <v>12.98</v>
      </c>
      <c r="J165" s="27"/>
    </row>
    <row r="166" spans="1:10" ht="120">
      <c r="A166" s="26"/>
      <c r="B166" s="39">
        <v>6</v>
      </c>
      <c r="C166" s="40" t="s">
        <v>736</v>
      </c>
      <c r="D166" s="41" t="s">
        <v>28</v>
      </c>
      <c r="E166" s="142"/>
      <c r="F166" s="143"/>
      <c r="G166" s="42" t="s">
        <v>737</v>
      </c>
      <c r="H166" s="44">
        <v>1.78</v>
      </c>
      <c r="I166" s="45">
        <f t="shared" si="2"/>
        <v>10.68</v>
      </c>
      <c r="J166" s="27"/>
    </row>
    <row r="167" spans="1:10" ht="144">
      <c r="A167" s="26"/>
      <c r="B167" s="39">
        <v>2</v>
      </c>
      <c r="C167" s="40" t="s">
        <v>738</v>
      </c>
      <c r="D167" s="41" t="s">
        <v>25</v>
      </c>
      <c r="E167" s="142" t="s">
        <v>739</v>
      </c>
      <c r="F167" s="143"/>
      <c r="G167" s="42" t="s">
        <v>740</v>
      </c>
      <c r="H167" s="44">
        <v>0.92</v>
      </c>
      <c r="I167" s="45">
        <f t="shared" si="2"/>
        <v>1.84</v>
      </c>
      <c r="J167" s="27"/>
    </row>
    <row r="168" spans="1:10" ht="144">
      <c r="A168" s="26"/>
      <c r="B168" s="39">
        <v>2</v>
      </c>
      <c r="C168" s="40" t="s">
        <v>738</v>
      </c>
      <c r="D168" s="41" t="s">
        <v>25</v>
      </c>
      <c r="E168" s="142" t="s">
        <v>741</v>
      </c>
      <c r="F168" s="143"/>
      <c r="G168" s="42" t="s">
        <v>740</v>
      </c>
      <c r="H168" s="44">
        <v>0.92</v>
      </c>
      <c r="I168" s="45">
        <f t="shared" si="2"/>
        <v>1.84</v>
      </c>
      <c r="J168" s="27"/>
    </row>
    <row r="169" spans="1:10" ht="144">
      <c r="A169" s="26"/>
      <c r="B169" s="39">
        <v>2</v>
      </c>
      <c r="C169" s="40" t="s">
        <v>738</v>
      </c>
      <c r="D169" s="41" t="s">
        <v>26</v>
      </c>
      <c r="E169" s="142" t="s">
        <v>739</v>
      </c>
      <c r="F169" s="143"/>
      <c r="G169" s="42" t="s">
        <v>740</v>
      </c>
      <c r="H169" s="44">
        <v>0.92</v>
      </c>
      <c r="I169" s="45">
        <f t="shared" si="2"/>
        <v>1.84</v>
      </c>
      <c r="J169" s="27"/>
    </row>
    <row r="170" spans="1:10" ht="144">
      <c r="A170" s="26"/>
      <c r="B170" s="39">
        <v>2</v>
      </c>
      <c r="C170" s="40" t="s">
        <v>738</v>
      </c>
      <c r="D170" s="41" t="s">
        <v>26</v>
      </c>
      <c r="E170" s="142" t="s">
        <v>741</v>
      </c>
      <c r="F170" s="143"/>
      <c r="G170" s="42" t="s">
        <v>740</v>
      </c>
      <c r="H170" s="44">
        <v>0.92</v>
      </c>
      <c r="I170" s="45">
        <f t="shared" si="2"/>
        <v>1.84</v>
      </c>
      <c r="J170" s="27"/>
    </row>
    <row r="171" spans="1:10" ht="204">
      <c r="A171" s="26"/>
      <c r="B171" s="39">
        <v>2</v>
      </c>
      <c r="C171" s="40" t="s">
        <v>742</v>
      </c>
      <c r="D171" s="41"/>
      <c r="E171" s="142"/>
      <c r="F171" s="143"/>
      <c r="G171" s="42" t="s">
        <v>1031</v>
      </c>
      <c r="H171" s="44">
        <v>11.8</v>
      </c>
      <c r="I171" s="45">
        <f t="shared" si="2"/>
        <v>23.6</v>
      </c>
      <c r="J171" s="27"/>
    </row>
    <row r="172" spans="1:10" ht="72">
      <c r="A172" s="26"/>
      <c r="B172" s="39">
        <v>4</v>
      </c>
      <c r="C172" s="40" t="s">
        <v>743</v>
      </c>
      <c r="D172" s="41" t="s">
        <v>744</v>
      </c>
      <c r="E172" s="142"/>
      <c r="F172" s="143"/>
      <c r="G172" s="42" t="s">
        <v>745</v>
      </c>
      <c r="H172" s="44">
        <v>2.99</v>
      </c>
      <c r="I172" s="45">
        <f t="shared" si="2"/>
        <v>11.96</v>
      </c>
      <c r="J172" s="27"/>
    </row>
    <row r="173" spans="1:10" ht="144">
      <c r="A173" s="26"/>
      <c r="B173" s="39">
        <v>6</v>
      </c>
      <c r="C173" s="40" t="s">
        <v>746</v>
      </c>
      <c r="D173" s="41" t="s">
        <v>747</v>
      </c>
      <c r="E173" s="142"/>
      <c r="F173" s="143"/>
      <c r="G173" s="42" t="s">
        <v>1032</v>
      </c>
      <c r="H173" s="44">
        <v>0.64</v>
      </c>
      <c r="I173" s="45">
        <f t="shared" si="2"/>
        <v>3.84</v>
      </c>
      <c r="J173" s="27"/>
    </row>
    <row r="174" spans="1:10" ht="144">
      <c r="A174" s="26"/>
      <c r="B174" s="39">
        <v>2</v>
      </c>
      <c r="C174" s="40" t="s">
        <v>746</v>
      </c>
      <c r="D174" s="41" t="s">
        <v>748</v>
      </c>
      <c r="E174" s="142"/>
      <c r="F174" s="143"/>
      <c r="G174" s="42" t="s">
        <v>1032</v>
      </c>
      <c r="H174" s="44">
        <v>1.24</v>
      </c>
      <c r="I174" s="45">
        <f t="shared" si="2"/>
        <v>2.48</v>
      </c>
      <c r="J174" s="27"/>
    </row>
    <row r="175" spans="1:10" ht="144">
      <c r="A175" s="26"/>
      <c r="B175" s="39">
        <v>6</v>
      </c>
      <c r="C175" s="40" t="s">
        <v>746</v>
      </c>
      <c r="D175" s="41" t="s">
        <v>749</v>
      </c>
      <c r="E175" s="142"/>
      <c r="F175" s="143"/>
      <c r="G175" s="42" t="s">
        <v>1032</v>
      </c>
      <c r="H175" s="44">
        <v>1.24</v>
      </c>
      <c r="I175" s="45">
        <f t="shared" si="2"/>
        <v>7.4399999999999995</v>
      </c>
      <c r="J175" s="27"/>
    </row>
    <row r="176" spans="1:10" ht="96">
      <c r="A176" s="26"/>
      <c r="B176" s="39">
        <v>12</v>
      </c>
      <c r="C176" s="40" t="s">
        <v>750</v>
      </c>
      <c r="D176" s="41" t="s">
        <v>28</v>
      </c>
      <c r="E176" s="142" t="s">
        <v>237</v>
      </c>
      <c r="F176" s="143"/>
      <c r="G176" s="42" t="s">
        <v>751</v>
      </c>
      <c r="H176" s="44">
        <v>0.24</v>
      </c>
      <c r="I176" s="45">
        <f t="shared" si="2"/>
        <v>2.88</v>
      </c>
      <c r="J176" s="27"/>
    </row>
    <row r="177" spans="1:10" ht="96">
      <c r="A177" s="26"/>
      <c r="B177" s="39">
        <v>12</v>
      </c>
      <c r="C177" s="40" t="s">
        <v>750</v>
      </c>
      <c r="D177" s="41" t="s">
        <v>28</v>
      </c>
      <c r="E177" s="142" t="s">
        <v>546</v>
      </c>
      <c r="F177" s="143"/>
      <c r="G177" s="42" t="s">
        <v>751</v>
      </c>
      <c r="H177" s="44">
        <v>0.24</v>
      </c>
      <c r="I177" s="45">
        <f t="shared" si="2"/>
        <v>2.88</v>
      </c>
      <c r="J177" s="27"/>
    </row>
    <row r="178" spans="1:10" ht="96">
      <c r="A178" s="26"/>
      <c r="B178" s="39">
        <v>12</v>
      </c>
      <c r="C178" s="40" t="s">
        <v>750</v>
      </c>
      <c r="D178" s="41" t="s">
        <v>29</v>
      </c>
      <c r="E178" s="142" t="s">
        <v>237</v>
      </c>
      <c r="F178" s="143"/>
      <c r="G178" s="42" t="s">
        <v>751</v>
      </c>
      <c r="H178" s="44">
        <v>0.24</v>
      </c>
      <c r="I178" s="45">
        <f t="shared" si="2"/>
        <v>2.88</v>
      </c>
      <c r="J178" s="27"/>
    </row>
    <row r="179" spans="1:10" ht="96">
      <c r="A179" s="26"/>
      <c r="B179" s="39">
        <v>12</v>
      </c>
      <c r="C179" s="40" t="s">
        <v>750</v>
      </c>
      <c r="D179" s="41" t="s">
        <v>29</v>
      </c>
      <c r="E179" s="142" t="s">
        <v>546</v>
      </c>
      <c r="F179" s="143"/>
      <c r="G179" s="42" t="s">
        <v>751</v>
      </c>
      <c r="H179" s="44">
        <v>0.24</v>
      </c>
      <c r="I179" s="45">
        <f t="shared" si="2"/>
        <v>2.88</v>
      </c>
      <c r="J179" s="27"/>
    </row>
    <row r="180" spans="1:10" ht="204">
      <c r="A180" s="26"/>
      <c r="B180" s="39">
        <v>2</v>
      </c>
      <c r="C180" s="40" t="s">
        <v>752</v>
      </c>
      <c r="D180" s="41" t="s">
        <v>747</v>
      </c>
      <c r="E180" s="142"/>
      <c r="F180" s="143"/>
      <c r="G180" s="42" t="s">
        <v>753</v>
      </c>
      <c r="H180" s="44">
        <v>2.69</v>
      </c>
      <c r="I180" s="45">
        <f t="shared" si="2"/>
        <v>5.38</v>
      </c>
      <c r="J180" s="27"/>
    </row>
    <row r="181" spans="1:10" ht="204">
      <c r="A181" s="26"/>
      <c r="B181" s="39">
        <v>2</v>
      </c>
      <c r="C181" s="40" t="s">
        <v>752</v>
      </c>
      <c r="D181" s="41" t="s">
        <v>748</v>
      </c>
      <c r="E181" s="142"/>
      <c r="F181" s="143"/>
      <c r="G181" s="42" t="s">
        <v>753</v>
      </c>
      <c r="H181" s="44">
        <v>4.54</v>
      </c>
      <c r="I181" s="45">
        <f t="shared" si="2"/>
        <v>9.08</v>
      </c>
      <c r="J181" s="27"/>
    </row>
    <row r="182" spans="1:10" ht="204">
      <c r="A182" s="26"/>
      <c r="B182" s="39">
        <v>2</v>
      </c>
      <c r="C182" s="40" t="s">
        <v>752</v>
      </c>
      <c r="D182" s="41" t="s">
        <v>754</v>
      </c>
      <c r="E182" s="142"/>
      <c r="F182" s="143"/>
      <c r="G182" s="42" t="s">
        <v>753</v>
      </c>
      <c r="H182" s="44">
        <v>4.9400000000000004</v>
      </c>
      <c r="I182" s="45">
        <f t="shared" si="2"/>
        <v>9.8800000000000008</v>
      </c>
      <c r="J182" s="27"/>
    </row>
    <row r="183" spans="1:10" ht="204">
      <c r="A183" s="26"/>
      <c r="B183" s="39">
        <v>2</v>
      </c>
      <c r="C183" s="40" t="s">
        <v>752</v>
      </c>
      <c r="D183" s="41" t="s">
        <v>755</v>
      </c>
      <c r="E183" s="142"/>
      <c r="F183" s="143"/>
      <c r="G183" s="42" t="s">
        <v>753</v>
      </c>
      <c r="H183" s="44">
        <v>5.39</v>
      </c>
      <c r="I183" s="45">
        <f t="shared" si="2"/>
        <v>10.78</v>
      </c>
      <c r="J183" s="27"/>
    </row>
    <row r="184" spans="1:10" ht="120">
      <c r="A184" s="26"/>
      <c r="B184" s="39">
        <v>4</v>
      </c>
      <c r="C184" s="40" t="s">
        <v>756</v>
      </c>
      <c r="D184" s="41" t="s">
        <v>757</v>
      </c>
      <c r="E184" s="142" t="s">
        <v>237</v>
      </c>
      <c r="F184" s="143"/>
      <c r="G184" s="42" t="s">
        <v>758</v>
      </c>
      <c r="H184" s="44">
        <v>1.68</v>
      </c>
      <c r="I184" s="45">
        <f t="shared" si="2"/>
        <v>6.72</v>
      </c>
      <c r="J184" s="27"/>
    </row>
    <row r="185" spans="1:10" ht="132">
      <c r="A185" s="26"/>
      <c r="B185" s="39">
        <v>2</v>
      </c>
      <c r="C185" s="40" t="s">
        <v>759</v>
      </c>
      <c r="D185" s="41" t="s">
        <v>747</v>
      </c>
      <c r="E185" s="142" t="s">
        <v>760</v>
      </c>
      <c r="F185" s="143"/>
      <c r="G185" s="42" t="s">
        <v>761</v>
      </c>
      <c r="H185" s="44">
        <v>2.84</v>
      </c>
      <c r="I185" s="45">
        <f t="shared" si="2"/>
        <v>5.68</v>
      </c>
      <c r="J185" s="27"/>
    </row>
    <row r="186" spans="1:10" ht="132">
      <c r="A186" s="26"/>
      <c r="B186" s="39">
        <v>2</v>
      </c>
      <c r="C186" s="40" t="s">
        <v>759</v>
      </c>
      <c r="D186" s="41" t="s">
        <v>749</v>
      </c>
      <c r="E186" s="142" t="s">
        <v>232</v>
      </c>
      <c r="F186" s="143"/>
      <c r="G186" s="42" t="s">
        <v>761</v>
      </c>
      <c r="H186" s="44">
        <v>3.29</v>
      </c>
      <c r="I186" s="45">
        <f t="shared" si="2"/>
        <v>6.58</v>
      </c>
      <c r="J186" s="27"/>
    </row>
    <row r="187" spans="1:10" ht="132">
      <c r="A187" s="26"/>
      <c r="B187" s="39">
        <v>2</v>
      </c>
      <c r="C187" s="40" t="s">
        <v>759</v>
      </c>
      <c r="D187" s="41" t="s">
        <v>754</v>
      </c>
      <c r="E187" s="142" t="s">
        <v>232</v>
      </c>
      <c r="F187" s="143"/>
      <c r="G187" s="42" t="s">
        <v>761</v>
      </c>
      <c r="H187" s="44">
        <v>5.99</v>
      </c>
      <c r="I187" s="45">
        <f t="shared" si="2"/>
        <v>11.98</v>
      </c>
      <c r="J187" s="27"/>
    </row>
    <row r="188" spans="1:10" ht="216">
      <c r="A188" s="26"/>
      <c r="B188" s="39">
        <v>2</v>
      </c>
      <c r="C188" s="40" t="s">
        <v>762</v>
      </c>
      <c r="D188" s="41" t="s">
        <v>747</v>
      </c>
      <c r="E188" s="142" t="s">
        <v>107</v>
      </c>
      <c r="F188" s="143"/>
      <c r="G188" s="42" t="s">
        <v>763</v>
      </c>
      <c r="H188" s="44">
        <v>2.94</v>
      </c>
      <c r="I188" s="45">
        <f t="shared" si="2"/>
        <v>5.88</v>
      </c>
      <c r="J188" s="27"/>
    </row>
    <row r="189" spans="1:10" ht="216">
      <c r="A189" s="26"/>
      <c r="B189" s="39">
        <v>2</v>
      </c>
      <c r="C189" s="40" t="s">
        <v>762</v>
      </c>
      <c r="D189" s="41" t="s">
        <v>747</v>
      </c>
      <c r="E189" s="142" t="s">
        <v>181</v>
      </c>
      <c r="F189" s="143"/>
      <c r="G189" s="42" t="s">
        <v>763</v>
      </c>
      <c r="H189" s="44">
        <v>2.94</v>
      </c>
      <c r="I189" s="45">
        <f t="shared" si="2"/>
        <v>5.88</v>
      </c>
      <c r="J189" s="27"/>
    </row>
    <row r="190" spans="1:10" ht="216">
      <c r="A190" s="26"/>
      <c r="B190" s="39">
        <v>2</v>
      </c>
      <c r="C190" s="40" t="s">
        <v>762</v>
      </c>
      <c r="D190" s="41" t="s">
        <v>757</v>
      </c>
      <c r="E190" s="142" t="s">
        <v>107</v>
      </c>
      <c r="F190" s="143"/>
      <c r="G190" s="42" t="s">
        <v>763</v>
      </c>
      <c r="H190" s="44">
        <v>3.39</v>
      </c>
      <c r="I190" s="45">
        <f t="shared" si="2"/>
        <v>6.78</v>
      </c>
      <c r="J190" s="27"/>
    </row>
    <row r="191" spans="1:10" ht="216">
      <c r="A191" s="26"/>
      <c r="B191" s="39">
        <v>2</v>
      </c>
      <c r="C191" s="40" t="s">
        <v>762</v>
      </c>
      <c r="D191" s="41" t="s">
        <v>764</v>
      </c>
      <c r="E191" s="142" t="s">
        <v>107</v>
      </c>
      <c r="F191" s="143"/>
      <c r="G191" s="42" t="s">
        <v>763</v>
      </c>
      <c r="H191" s="44">
        <v>3.89</v>
      </c>
      <c r="I191" s="45">
        <f t="shared" si="2"/>
        <v>7.78</v>
      </c>
      <c r="J191" s="27"/>
    </row>
    <row r="192" spans="1:10" ht="216">
      <c r="A192" s="26"/>
      <c r="B192" s="39">
        <v>2</v>
      </c>
      <c r="C192" s="40" t="s">
        <v>762</v>
      </c>
      <c r="D192" s="41" t="s">
        <v>764</v>
      </c>
      <c r="E192" s="142" t="s">
        <v>181</v>
      </c>
      <c r="F192" s="143"/>
      <c r="G192" s="42" t="s">
        <v>763</v>
      </c>
      <c r="H192" s="44">
        <v>3.89</v>
      </c>
      <c r="I192" s="45">
        <f t="shared" si="2"/>
        <v>7.78</v>
      </c>
      <c r="J192" s="27"/>
    </row>
    <row r="193" spans="1:10" ht="216">
      <c r="A193" s="26"/>
      <c r="B193" s="39">
        <v>2</v>
      </c>
      <c r="C193" s="40" t="s">
        <v>762</v>
      </c>
      <c r="D193" s="41" t="s">
        <v>744</v>
      </c>
      <c r="E193" s="142" t="s">
        <v>107</v>
      </c>
      <c r="F193" s="143"/>
      <c r="G193" s="42" t="s">
        <v>763</v>
      </c>
      <c r="H193" s="44">
        <v>4.49</v>
      </c>
      <c r="I193" s="45">
        <f t="shared" si="2"/>
        <v>8.98</v>
      </c>
      <c r="J193" s="27"/>
    </row>
    <row r="194" spans="1:10" ht="84">
      <c r="A194" s="26"/>
      <c r="B194" s="39">
        <v>2</v>
      </c>
      <c r="C194" s="40" t="s">
        <v>765</v>
      </c>
      <c r="D194" s="41" t="s">
        <v>766</v>
      </c>
      <c r="E194" s="142" t="s">
        <v>636</v>
      </c>
      <c r="F194" s="143"/>
      <c r="G194" s="42" t="s">
        <v>767</v>
      </c>
      <c r="H194" s="44">
        <v>2.89</v>
      </c>
      <c r="I194" s="45">
        <f t="shared" si="2"/>
        <v>5.78</v>
      </c>
      <c r="J194" s="27"/>
    </row>
    <row r="195" spans="1:10" ht="84">
      <c r="A195" s="26"/>
      <c r="B195" s="39">
        <v>2</v>
      </c>
      <c r="C195" s="40" t="s">
        <v>765</v>
      </c>
      <c r="D195" s="41" t="s">
        <v>766</v>
      </c>
      <c r="E195" s="142" t="s">
        <v>235</v>
      </c>
      <c r="F195" s="143"/>
      <c r="G195" s="42" t="s">
        <v>767</v>
      </c>
      <c r="H195" s="44">
        <v>2.89</v>
      </c>
      <c r="I195" s="45">
        <f t="shared" si="2"/>
        <v>5.78</v>
      </c>
      <c r="J195" s="27"/>
    </row>
    <row r="196" spans="1:10" ht="84">
      <c r="A196" s="26"/>
      <c r="B196" s="39">
        <v>2</v>
      </c>
      <c r="C196" s="40" t="s">
        <v>765</v>
      </c>
      <c r="D196" s="41" t="s">
        <v>766</v>
      </c>
      <c r="E196" s="142" t="s">
        <v>236</v>
      </c>
      <c r="F196" s="143"/>
      <c r="G196" s="42" t="s">
        <v>767</v>
      </c>
      <c r="H196" s="44">
        <v>2.89</v>
      </c>
      <c r="I196" s="45">
        <f t="shared" si="2"/>
        <v>5.78</v>
      </c>
      <c r="J196" s="27"/>
    </row>
    <row r="197" spans="1:10" ht="84">
      <c r="A197" s="26"/>
      <c r="B197" s="39">
        <v>4</v>
      </c>
      <c r="C197" s="40" t="s">
        <v>765</v>
      </c>
      <c r="D197" s="41" t="s">
        <v>747</v>
      </c>
      <c r="E197" s="142" t="s">
        <v>237</v>
      </c>
      <c r="F197" s="143"/>
      <c r="G197" s="42" t="s">
        <v>767</v>
      </c>
      <c r="H197" s="44">
        <v>3.09</v>
      </c>
      <c r="I197" s="45">
        <f t="shared" si="2"/>
        <v>12.36</v>
      </c>
      <c r="J197" s="27"/>
    </row>
    <row r="198" spans="1:10" ht="84">
      <c r="A198" s="26"/>
      <c r="B198" s="39">
        <v>4</v>
      </c>
      <c r="C198" s="40" t="s">
        <v>765</v>
      </c>
      <c r="D198" s="41" t="s">
        <v>744</v>
      </c>
      <c r="E198" s="142" t="s">
        <v>237</v>
      </c>
      <c r="F198" s="143"/>
      <c r="G198" s="42" t="s">
        <v>767</v>
      </c>
      <c r="H198" s="44">
        <v>3.84</v>
      </c>
      <c r="I198" s="45">
        <f t="shared" si="2"/>
        <v>15.36</v>
      </c>
      <c r="J198" s="27"/>
    </row>
    <row r="199" spans="1:10" ht="84">
      <c r="A199" s="26"/>
      <c r="B199" s="39">
        <v>2</v>
      </c>
      <c r="C199" s="40" t="s">
        <v>765</v>
      </c>
      <c r="D199" s="41" t="s">
        <v>768</v>
      </c>
      <c r="E199" s="142" t="s">
        <v>236</v>
      </c>
      <c r="F199" s="143"/>
      <c r="G199" s="42" t="s">
        <v>767</v>
      </c>
      <c r="H199" s="44">
        <v>4.09</v>
      </c>
      <c r="I199" s="45">
        <f t="shared" si="2"/>
        <v>8.18</v>
      </c>
      <c r="J199" s="27"/>
    </row>
    <row r="200" spans="1:10" ht="84">
      <c r="A200" s="26"/>
      <c r="B200" s="39">
        <v>4</v>
      </c>
      <c r="C200" s="40" t="s">
        <v>765</v>
      </c>
      <c r="D200" s="41" t="s">
        <v>749</v>
      </c>
      <c r="E200" s="142" t="s">
        <v>237</v>
      </c>
      <c r="F200" s="143"/>
      <c r="G200" s="42" t="s">
        <v>767</v>
      </c>
      <c r="H200" s="44">
        <v>4.54</v>
      </c>
      <c r="I200" s="45">
        <f t="shared" si="2"/>
        <v>18.16</v>
      </c>
      <c r="J200" s="27"/>
    </row>
    <row r="201" spans="1:10" ht="84">
      <c r="A201" s="26"/>
      <c r="B201" s="39">
        <v>2</v>
      </c>
      <c r="C201" s="40" t="s">
        <v>765</v>
      </c>
      <c r="D201" s="41" t="s">
        <v>749</v>
      </c>
      <c r="E201" s="142" t="s">
        <v>636</v>
      </c>
      <c r="F201" s="143"/>
      <c r="G201" s="42" t="s">
        <v>767</v>
      </c>
      <c r="H201" s="44">
        <v>4.54</v>
      </c>
      <c r="I201" s="45">
        <f t="shared" si="2"/>
        <v>9.08</v>
      </c>
      <c r="J201" s="27"/>
    </row>
    <row r="202" spans="1:10" ht="84">
      <c r="A202" s="26"/>
      <c r="B202" s="39">
        <v>2</v>
      </c>
      <c r="C202" s="40" t="s">
        <v>765</v>
      </c>
      <c r="D202" s="41" t="s">
        <v>749</v>
      </c>
      <c r="E202" s="142" t="s">
        <v>235</v>
      </c>
      <c r="F202" s="143"/>
      <c r="G202" s="42" t="s">
        <v>767</v>
      </c>
      <c r="H202" s="44">
        <v>4.54</v>
      </c>
      <c r="I202" s="45">
        <f t="shared" si="2"/>
        <v>9.08</v>
      </c>
      <c r="J202" s="27"/>
    </row>
    <row r="203" spans="1:10" ht="84">
      <c r="A203" s="26"/>
      <c r="B203" s="39">
        <v>4</v>
      </c>
      <c r="C203" s="40" t="s">
        <v>765</v>
      </c>
      <c r="D203" s="41" t="s">
        <v>755</v>
      </c>
      <c r="E203" s="142" t="s">
        <v>237</v>
      </c>
      <c r="F203" s="143"/>
      <c r="G203" s="42" t="s">
        <v>767</v>
      </c>
      <c r="H203" s="44">
        <v>5.19</v>
      </c>
      <c r="I203" s="45">
        <f t="shared" si="2"/>
        <v>20.76</v>
      </c>
      <c r="J203" s="27"/>
    </row>
    <row r="204" spans="1:10" ht="84">
      <c r="A204" s="26"/>
      <c r="B204" s="39">
        <v>4</v>
      </c>
      <c r="C204" s="40" t="s">
        <v>765</v>
      </c>
      <c r="D204" s="41" t="s">
        <v>769</v>
      </c>
      <c r="E204" s="142" t="s">
        <v>237</v>
      </c>
      <c r="F204" s="143"/>
      <c r="G204" s="42" t="s">
        <v>767</v>
      </c>
      <c r="H204" s="44">
        <v>6.24</v>
      </c>
      <c r="I204" s="45">
        <f t="shared" si="2"/>
        <v>24.96</v>
      </c>
      <c r="J204" s="27"/>
    </row>
    <row r="205" spans="1:10" ht="84">
      <c r="A205" s="26"/>
      <c r="B205" s="39">
        <v>2</v>
      </c>
      <c r="C205" s="40" t="s">
        <v>765</v>
      </c>
      <c r="D205" s="41" t="s">
        <v>769</v>
      </c>
      <c r="E205" s="142" t="s">
        <v>636</v>
      </c>
      <c r="F205" s="143"/>
      <c r="G205" s="42" t="s">
        <v>767</v>
      </c>
      <c r="H205" s="44">
        <v>6.24</v>
      </c>
      <c r="I205" s="45">
        <f t="shared" si="2"/>
        <v>12.48</v>
      </c>
      <c r="J205" s="27"/>
    </row>
    <row r="206" spans="1:10" ht="84">
      <c r="A206" s="26"/>
      <c r="B206" s="39">
        <v>2</v>
      </c>
      <c r="C206" s="40" t="s">
        <v>765</v>
      </c>
      <c r="D206" s="41" t="s">
        <v>769</v>
      </c>
      <c r="E206" s="142" t="s">
        <v>235</v>
      </c>
      <c r="F206" s="143"/>
      <c r="G206" s="42" t="s">
        <v>767</v>
      </c>
      <c r="H206" s="44">
        <v>6.24</v>
      </c>
      <c r="I206" s="45">
        <f t="shared" si="2"/>
        <v>12.48</v>
      </c>
      <c r="J206" s="27"/>
    </row>
    <row r="207" spans="1:10" ht="84">
      <c r="A207" s="26"/>
      <c r="B207" s="39">
        <v>2</v>
      </c>
      <c r="C207" s="40" t="s">
        <v>765</v>
      </c>
      <c r="D207" s="41" t="s">
        <v>769</v>
      </c>
      <c r="E207" s="142" t="s">
        <v>236</v>
      </c>
      <c r="F207" s="143"/>
      <c r="G207" s="42" t="s">
        <v>767</v>
      </c>
      <c r="H207" s="44">
        <v>6.24</v>
      </c>
      <c r="I207" s="45">
        <f t="shared" si="2"/>
        <v>12.48</v>
      </c>
      <c r="J207" s="27"/>
    </row>
    <row r="208" spans="1:10" ht="60">
      <c r="A208" s="26"/>
      <c r="B208" s="39">
        <v>4</v>
      </c>
      <c r="C208" s="40" t="s">
        <v>770</v>
      </c>
      <c r="D208" s="41" t="s">
        <v>766</v>
      </c>
      <c r="E208" s="142" t="s">
        <v>636</v>
      </c>
      <c r="F208" s="143"/>
      <c r="G208" s="42" t="s">
        <v>771</v>
      </c>
      <c r="H208" s="44">
        <v>0.42</v>
      </c>
      <c r="I208" s="45">
        <f t="shared" si="2"/>
        <v>1.68</v>
      </c>
      <c r="J208" s="27"/>
    </row>
    <row r="209" spans="1:10" ht="60">
      <c r="A209" s="26"/>
      <c r="B209" s="39">
        <v>2</v>
      </c>
      <c r="C209" s="40" t="s">
        <v>770</v>
      </c>
      <c r="D209" s="41" t="s">
        <v>747</v>
      </c>
      <c r="E209" s="142" t="s">
        <v>546</v>
      </c>
      <c r="F209" s="143"/>
      <c r="G209" s="42" t="s">
        <v>771</v>
      </c>
      <c r="H209" s="44">
        <v>0.48</v>
      </c>
      <c r="I209" s="45">
        <f t="shared" si="2"/>
        <v>0.96</v>
      </c>
      <c r="J209" s="27"/>
    </row>
    <row r="210" spans="1:10" ht="60">
      <c r="A210" s="26"/>
      <c r="B210" s="39">
        <v>2</v>
      </c>
      <c r="C210" s="40" t="s">
        <v>770</v>
      </c>
      <c r="D210" s="41" t="s">
        <v>757</v>
      </c>
      <c r="E210" s="142" t="s">
        <v>546</v>
      </c>
      <c r="F210" s="143"/>
      <c r="G210" s="42" t="s">
        <v>771</v>
      </c>
      <c r="H210" s="44">
        <v>0.52</v>
      </c>
      <c r="I210" s="45">
        <f t="shared" si="2"/>
        <v>1.04</v>
      </c>
      <c r="J210" s="27"/>
    </row>
    <row r="211" spans="1:10" ht="60">
      <c r="A211" s="26"/>
      <c r="B211" s="39">
        <v>4</v>
      </c>
      <c r="C211" s="40" t="s">
        <v>770</v>
      </c>
      <c r="D211" s="41" t="s">
        <v>764</v>
      </c>
      <c r="E211" s="142" t="s">
        <v>237</v>
      </c>
      <c r="F211" s="143"/>
      <c r="G211" s="42" t="s">
        <v>771</v>
      </c>
      <c r="H211" s="44">
        <v>0.56000000000000005</v>
      </c>
      <c r="I211" s="45">
        <f t="shared" si="2"/>
        <v>2.2400000000000002</v>
      </c>
      <c r="J211" s="27"/>
    </row>
    <row r="212" spans="1:10" ht="60">
      <c r="A212" s="26"/>
      <c r="B212" s="39">
        <v>2</v>
      </c>
      <c r="C212" s="40" t="s">
        <v>770</v>
      </c>
      <c r="D212" s="41" t="s">
        <v>744</v>
      </c>
      <c r="E212" s="142" t="s">
        <v>237</v>
      </c>
      <c r="F212" s="143"/>
      <c r="G212" s="42" t="s">
        <v>771</v>
      </c>
      <c r="H212" s="44">
        <v>0.62</v>
      </c>
      <c r="I212" s="45">
        <f t="shared" si="2"/>
        <v>1.24</v>
      </c>
      <c r="J212" s="27"/>
    </row>
    <row r="213" spans="1:10" ht="60">
      <c r="A213" s="26"/>
      <c r="B213" s="39">
        <v>4</v>
      </c>
      <c r="C213" s="40" t="s">
        <v>770</v>
      </c>
      <c r="D213" s="41" t="s">
        <v>768</v>
      </c>
      <c r="E213" s="142" t="s">
        <v>237</v>
      </c>
      <c r="F213" s="143"/>
      <c r="G213" s="42" t="s">
        <v>771</v>
      </c>
      <c r="H213" s="44">
        <v>0.66</v>
      </c>
      <c r="I213" s="45">
        <f t="shared" si="2"/>
        <v>2.64</v>
      </c>
      <c r="J213" s="27"/>
    </row>
    <row r="214" spans="1:10" ht="60">
      <c r="A214" s="26"/>
      <c r="B214" s="39">
        <v>4</v>
      </c>
      <c r="C214" s="40" t="s">
        <v>770</v>
      </c>
      <c r="D214" s="41" t="s">
        <v>768</v>
      </c>
      <c r="E214" s="142" t="s">
        <v>546</v>
      </c>
      <c r="F214" s="143"/>
      <c r="G214" s="42" t="s">
        <v>771</v>
      </c>
      <c r="H214" s="44">
        <v>0.66</v>
      </c>
      <c r="I214" s="45">
        <f t="shared" ref="I214:I277" si="3">H214*B214</f>
        <v>2.64</v>
      </c>
      <c r="J214" s="27"/>
    </row>
    <row r="215" spans="1:10" ht="60">
      <c r="A215" s="26"/>
      <c r="B215" s="39">
        <v>2</v>
      </c>
      <c r="C215" s="40" t="s">
        <v>770</v>
      </c>
      <c r="D215" s="41" t="s">
        <v>769</v>
      </c>
      <c r="E215" s="142" t="s">
        <v>546</v>
      </c>
      <c r="F215" s="143"/>
      <c r="G215" s="42" t="s">
        <v>771</v>
      </c>
      <c r="H215" s="44">
        <v>0.89</v>
      </c>
      <c r="I215" s="45">
        <f t="shared" si="3"/>
        <v>1.78</v>
      </c>
      <c r="J215" s="27"/>
    </row>
    <row r="216" spans="1:10" ht="60">
      <c r="A216" s="26"/>
      <c r="B216" s="39">
        <v>2</v>
      </c>
      <c r="C216" s="40" t="s">
        <v>770</v>
      </c>
      <c r="D216" s="41" t="s">
        <v>769</v>
      </c>
      <c r="E216" s="142" t="s">
        <v>636</v>
      </c>
      <c r="F216" s="143"/>
      <c r="G216" s="42" t="s">
        <v>771</v>
      </c>
      <c r="H216" s="44">
        <v>0.89</v>
      </c>
      <c r="I216" s="45">
        <f t="shared" si="3"/>
        <v>1.78</v>
      </c>
      <c r="J216" s="27"/>
    </row>
    <row r="217" spans="1:10" ht="240">
      <c r="A217" s="26"/>
      <c r="B217" s="39">
        <v>2</v>
      </c>
      <c r="C217" s="40" t="s">
        <v>772</v>
      </c>
      <c r="D217" s="41" t="s">
        <v>766</v>
      </c>
      <c r="E217" s="142" t="s">
        <v>107</v>
      </c>
      <c r="F217" s="143"/>
      <c r="G217" s="42" t="s">
        <v>773</v>
      </c>
      <c r="H217" s="44">
        <v>2.29</v>
      </c>
      <c r="I217" s="45">
        <f t="shared" si="3"/>
        <v>4.58</v>
      </c>
      <c r="J217" s="27"/>
    </row>
    <row r="218" spans="1:10" ht="240">
      <c r="A218" s="26"/>
      <c r="B218" s="39">
        <v>2</v>
      </c>
      <c r="C218" s="40" t="s">
        <v>772</v>
      </c>
      <c r="D218" s="41" t="s">
        <v>747</v>
      </c>
      <c r="E218" s="142" t="s">
        <v>107</v>
      </c>
      <c r="F218" s="143"/>
      <c r="G218" s="42" t="s">
        <v>773</v>
      </c>
      <c r="H218" s="44">
        <v>2.59</v>
      </c>
      <c r="I218" s="45">
        <f t="shared" si="3"/>
        <v>5.18</v>
      </c>
      <c r="J218" s="27"/>
    </row>
    <row r="219" spans="1:10" ht="240">
      <c r="A219" s="26"/>
      <c r="B219" s="39">
        <v>2</v>
      </c>
      <c r="C219" s="40" t="s">
        <v>772</v>
      </c>
      <c r="D219" s="41" t="s">
        <v>757</v>
      </c>
      <c r="E219" s="142" t="s">
        <v>626</v>
      </c>
      <c r="F219" s="143"/>
      <c r="G219" s="42" t="s">
        <v>773</v>
      </c>
      <c r="H219" s="44">
        <v>2.89</v>
      </c>
      <c r="I219" s="45">
        <f t="shared" si="3"/>
        <v>5.78</v>
      </c>
      <c r="J219" s="27"/>
    </row>
    <row r="220" spans="1:10" ht="240">
      <c r="A220" s="26"/>
      <c r="B220" s="39">
        <v>2</v>
      </c>
      <c r="C220" s="40" t="s">
        <v>772</v>
      </c>
      <c r="D220" s="41" t="s">
        <v>768</v>
      </c>
      <c r="E220" s="142" t="s">
        <v>107</v>
      </c>
      <c r="F220" s="143"/>
      <c r="G220" s="42" t="s">
        <v>773</v>
      </c>
      <c r="H220" s="44">
        <v>3.99</v>
      </c>
      <c r="I220" s="45">
        <f t="shared" si="3"/>
        <v>7.98</v>
      </c>
      <c r="J220" s="27"/>
    </row>
    <row r="221" spans="1:10" ht="240">
      <c r="A221" s="26"/>
      <c r="B221" s="39">
        <v>2</v>
      </c>
      <c r="C221" s="40" t="s">
        <v>772</v>
      </c>
      <c r="D221" s="41" t="s">
        <v>754</v>
      </c>
      <c r="E221" s="142" t="s">
        <v>107</v>
      </c>
      <c r="F221" s="143"/>
      <c r="G221" s="42" t="s">
        <v>773</v>
      </c>
      <c r="H221" s="44">
        <v>4.79</v>
      </c>
      <c r="I221" s="45">
        <f t="shared" si="3"/>
        <v>9.58</v>
      </c>
      <c r="J221" s="27"/>
    </row>
    <row r="222" spans="1:10" ht="96">
      <c r="A222" s="26"/>
      <c r="B222" s="39">
        <v>2</v>
      </c>
      <c r="C222" s="40" t="s">
        <v>774</v>
      </c>
      <c r="D222" s="41" t="s">
        <v>744</v>
      </c>
      <c r="E222" s="142"/>
      <c r="F222" s="143"/>
      <c r="G222" s="42" t="s">
        <v>775</v>
      </c>
      <c r="H222" s="44">
        <v>3.99</v>
      </c>
      <c r="I222" s="45">
        <f t="shared" si="3"/>
        <v>7.98</v>
      </c>
      <c r="J222" s="27"/>
    </row>
    <row r="223" spans="1:10" ht="96">
      <c r="A223" s="26"/>
      <c r="B223" s="39">
        <v>2</v>
      </c>
      <c r="C223" s="40" t="s">
        <v>774</v>
      </c>
      <c r="D223" s="41" t="s">
        <v>749</v>
      </c>
      <c r="E223" s="142"/>
      <c r="F223" s="143"/>
      <c r="G223" s="42" t="s">
        <v>775</v>
      </c>
      <c r="H223" s="44">
        <v>4.6500000000000004</v>
      </c>
      <c r="I223" s="45">
        <f t="shared" si="3"/>
        <v>9.3000000000000007</v>
      </c>
      <c r="J223" s="27"/>
    </row>
    <row r="224" spans="1:10" ht="216">
      <c r="A224" s="26"/>
      <c r="B224" s="39">
        <v>4</v>
      </c>
      <c r="C224" s="40" t="s">
        <v>776</v>
      </c>
      <c r="D224" s="41" t="s">
        <v>766</v>
      </c>
      <c r="E224" s="142"/>
      <c r="F224" s="143"/>
      <c r="G224" s="42" t="s">
        <v>777</v>
      </c>
      <c r="H224" s="44">
        <v>2.15</v>
      </c>
      <c r="I224" s="45">
        <f t="shared" si="3"/>
        <v>8.6</v>
      </c>
      <c r="J224" s="27"/>
    </row>
    <row r="225" spans="1:10" ht="252">
      <c r="A225" s="26"/>
      <c r="B225" s="39">
        <v>4</v>
      </c>
      <c r="C225" s="40" t="s">
        <v>778</v>
      </c>
      <c r="D225" s="41" t="s">
        <v>766</v>
      </c>
      <c r="E225" s="142"/>
      <c r="F225" s="143"/>
      <c r="G225" s="42" t="s">
        <v>779</v>
      </c>
      <c r="H225" s="44">
        <v>2.39</v>
      </c>
      <c r="I225" s="45">
        <f t="shared" si="3"/>
        <v>9.56</v>
      </c>
      <c r="J225" s="27"/>
    </row>
    <row r="226" spans="1:10" ht="108">
      <c r="A226" s="26"/>
      <c r="B226" s="39">
        <v>4</v>
      </c>
      <c r="C226" s="40" t="s">
        <v>780</v>
      </c>
      <c r="D226" s="41" t="s">
        <v>257</v>
      </c>
      <c r="E226" s="142"/>
      <c r="F226" s="143"/>
      <c r="G226" s="42" t="s">
        <v>781</v>
      </c>
      <c r="H226" s="44">
        <v>1.48</v>
      </c>
      <c r="I226" s="45">
        <f t="shared" si="3"/>
        <v>5.92</v>
      </c>
      <c r="J226" s="27"/>
    </row>
    <row r="227" spans="1:10" ht="108">
      <c r="A227" s="26"/>
      <c r="B227" s="39">
        <v>4</v>
      </c>
      <c r="C227" s="40" t="s">
        <v>780</v>
      </c>
      <c r="D227" s="41" t="s">
        <v>277</v>
      </c>
      <c r="E227" s="142"/>
      <c r="F227" s="143"/>
      <c r="G227" s="42" t="s">
        <v>781</v>
      </c>
      <c r="H227" s="44">
        <v>1.69</v>
      </c>
      <c r="I227" s="45">
        <f t="shared" si="3"/>
        <v>6.76</v>
      </c>
      <c r="J227" s="27"/>
    </row>
    <row r="228" spans="1:10" ht="108">
      <c r="A228" s="26"/>
      <c r="B228" s="39">
        <v>4</v>
      </c>
      <c r="C228" s="40" t="s">
        <v>782</v>
      </c>
      <c r="D228" s="41" t="s">
        <v>257</v>
      </c>
      <c r="E228" s="142"/>
      <c r="F228" s="143"/>
      <c r="G228" s="42" t="s">
        <v>783</v>
      </c>
      <c r="H228" s="44">
        <v>1.1299999999999999</v>
      </c>
      <c r="I228" s="45">
        <f t="shared" si="3"/>
        <v>4.5199999999999996</v>
      </c>
      <c r="J228" s="27"/>
    </row>
    <row r="229" spans="1:10" ht="108">
      <c r="A229" s="26"/>
      <c r="B229" s="39">
        <v>4</v>
      </c>
      <c r="C229" s="40" t="s">
        <v>782</v>
      </c>
      <c r="D229" s="41" t="s">
        <v>277</v>
      </c>
      <c r="E229" s="142"/>
      <c r="F229" s="143"/>
      <c r="G229" s="42" t="s">
        <v>783</v>
      </c>
      <c r="H229" s="44">
        <v>1.29</v>
      </c>
      <c r="I229" s="45">
        <f t="shared" si="3"/>
        <v>5.16</v>
      </c>
      <c r="J229" s="27"/>
    </row>
    <row r="230" spans="1:10" ht="84">
      <c r="A230" s="26"/>
      <c r="B230" s="39">
        <v>100</v>
      </c>
      <c r="C230" s="40" t="s">
        <v>619</v>
      </c>
      <c r="D230" s="41" t="s">
        <v>25</v>
      </c>
      <c r="E230" s="142"/>
      <c r="F230" s="143"/>
      <c r="G230" s="42" t="s">
        <v>621</v>
      </c>
      <c r="H230" s="44">
        <v>0.17</v>
      </c>
      <c r="I230" s="45">
        <f t="shared" si="3"/>
        <v>17</v>
      </c>
      <c r="J230" s="27"/>
    </row>
    <row r="231" spans="1:10" ht="84">
      <c r="A231" s="26"/>
      <c r="B231" s="39">
        <v>100</v>
      </c>
      <c r="C231" s="40" t="s">
        <v>619</v>
      </c>
      <c r="D231" s="41" t="s">
        <v>26</v>
      </c>
      <c r="E231" s="142"/>
      <c r="F231" s="143"/>
      <c r="G231" s="42" t="s">
        <v>621</v>
      </c>
      <c r="H231" s="44">
        <v>0.17</v>
      </c>
      <c r="I231" s="45">
        <f t="shared" si="3"/>
        <v>17</v>
      </c>
      <c r="J231" s="27"/>
    </row>
    <row r="232" spans="1:10" ht="84">
      <c r="A232" s="26"/>
      <c r="B232" s="39">
        <v>70</v>
      </c>
      <c r="C232" s="40" t="s">
        <v>619</v>
      </c>
      <c r="D232" s="41" t="s">
        <v>90</v>
      </c>
      <c r="E232" s="142"/>
      <c r="F232" s="143"/>
      <c r="G232" s="42" t="s">
        <v>621</v>
      </c>
      <c r="H232" s="44">
        <v>0.17</v>
      </c>
      <c r="I232" s="45">
        <f t="shared" si="3"/>
        <v>11.9</v>
      </c>
      <c r="J232" s="27"/>
    </row>
    <row r="233" spans="1:10" ht="84">
      <c r="A233" s="26"/>
      <c r="B233" s="39">
        <v>20</v>
      </c>
      <c r="C233" s="40" t="s">
        <v>619</v>
      </c>
      <c r="D233" s="41" t="s">
        <v>27</v>
      </c>
      <c r="E233" s="142"/>
      <c r="F233" s="143"/>
      <c r="G233" s="42" t="s">
        <v>621</v>
      </c>
      <c r="H233" s="44">
        <v>0.17</v>
      </c>
      <c r="I233" s="45">
        <f t="shared" si="3"/>
        <v>3.4000000000000004</v>
      </c>
      <c r="J233" s="27"/>
    </row>
    <row r="234" spans="1:10" ht="84">
      <c r="A234" s="26"/>
      <c r="B234" s="39">
        <v>5</v>
      </c>
      <c r="C234" s="40" t="s">
        <v>619</v>
      </c>
      <c r="D234" s="41" t="s">
        <v>29</v>
      </c>
      <c r="E234" s="142"/>
      <c r="F234" s="143"/>
      <c r="G234" s="42" t="s">
        <v>621</v>
      </c>
      <c r="H234" s="44">
        <v>0.17</v>
      </c>
      <c r="I234" s="45">
        <f t="shared" si="3"/>
        <v>0.85000000000000009</v>
      </c>
      <c r="J234" s="27"/>
    </row>
    <row r="235" spans="1:10" ht="228">
      <c r="A235" s="26"/>
      <c r="B235" s="39">
        <v>10</v>
      </c>
      <c r="C235" s="40" t="s">
        <v>784</v>
      </c>
      <c r="D235" s="41" t="s">
        <v>785</v>
      </c>
      <c r="E235" s="142" t="s">
        <v>206</v>
      </c>
      <c r="F235" s="143"/>
      <c r="G235" s="42" t="s">
        <v>786</v>
      </c>
      <c r="H235" s="44">
        <v>1.1499999999999999</v>
      </c>
      <c r="I235" s="45">
        <f t="shared" si="3"/>
        <v>11.5</v>
      </c>
      <c r="J235" s="27"/>
    </row>
    <row r="236" spans="1:10" ht="228">
      <c r="A236" s="26"/>
      <c r="B236" s="39">
        <v>30</v>
      </c>
      <c r="C236" s="40" t="s">
        <v>784</v>
      </c>
      <c r="D236" s="41" t="s">
        <v>787</v>
      </c>
      <c r="E236" s="142" t="s">
        <v>206</v>
      </c>
      <c r="F236" s="143"/>
      <c r="G236" s="42" t="s">
        <v>786</v>
      </c>
      <c r="H236" s="44">
        <v>1.1499999999999999</v>
      </c>
      <c r="I236" s="45">
        <f t="shared" si="3"/>
        <v>34.5</v>
      </c>
      <c r="J236" s="27"/>
    </row>
    <row r="237" spans="1:10" ht="228">
      <c r="A237" s="26"/>
      <c r="B237" s="39">
        <v>10</v>
      </c>
      <c r="C237" s="40" t="s">
        <v>784</v>
      </c>
      <c r="D237" s="41" t="s">
        <v>787</v>
      </c>
      <c r="E237" s="142" t="s">
        <v>788</v>
      </c>
      <c r="F237" s="143"/>
      <c r="G237" s="42" t="s">
        <v>786</v>
      </c>
      <c r="H237" s="44">
        <v>1.1499999999999999</v>
      </c>
      <c r="I237" s="45">
        <f t="shared" si="3"/>
        <v>11.5</v>
      </c>
      <c r="J237" s="27"/>
    </row>
    <row r="238" spans="1:10" ht="228">
      <c r="A238" s="26"/>
      <c r="B238" s="39">
        <v>20</v>
      </c>
      <c r="C238" s="40" t="s">
        <v>784</v>
      </c>
      <c r="D238" s="41" t="s">
        <v>187</v>
      </c>
      <c r="E238" s="142" t="s">
        <v>206</v>
      </c>
      <c r="F238" s="143"/>
      <c r="G238" s="42" t="s">
        <v>786</v>
      </c>
      <c r="H238" s="44">
        <v>1.1499999999999999</v>
      </c>
      <c r="I238" s="45">
        <f t="shared" si="3"/>
        <v>23</v>
      </c>
      <c r="J238" s="27"/>
    </row>
    <row r="239" spans="1:10" ht="228">
      <c r="A239" s="26"/>
      <c r="B239" s="39">
        <v>10</v>
      </c>
      <c r="C239" s="40" t="s">
        <v>784</v>
      </c>
      <c r="D239" s="41" t="s">
        <v>187</v>
      </c>
      <c r="E239" s="142" t="s">
        <v>788</v>
      </c>
      <c r="F239" s="143"/>
      <c r="G239" s="42" t="s">
        <v>786</v>
      </c>
      <c r="H239" s="44">
        <v>1.1499999999999999</v>
      </c>
      <c r="I239" s="45">
        <f t="shared" si="3"/>
        <v>11.5</v>
      </c>
      <c r="J239" s="27"/>
    </row>
    <row r="240" spans="1:10" ht="228">
      <c r="A240" s="26"/>
      <c r="B240" s="39">
        <v>10</v>
      </c>
      <c r="C240" s="40" t="s">
        <v>784</v>
      </c>
      <c r="D240" s="41" t="s">
        <v>197</v>
      </c>
      <c r="E240" s="142" t="s">
        <v>206</v>
      </c>
      <c r="F240" s="143"/>
      <c r="G240" s="42" t="s">
        <v>786</v>
      </c>
      <c r="H240" s="44">
        <v>1.25</v>
      </c>
      <c r="I240" s="45">
        <f t="shared" si="3"/>
        <v>12.5</v>
      </c>
      <c r="J240" s="27"/>
    </row>
    <row r="241" spans="1:10" ht="228">
      <c r="A241" s="26"/>
      <c r="B241" s="39">
        <v>30</v>
      </c>
      <c r="C241" s="40" t="s">
        <v>784</v>
      </c>
      <c r="D241" s="41" t="s">
        <v>198</v>
      </c>
      <c r="E241" s="142" t="s">
        <v>206</v>
      </c>
      <c r="F241" s="143"/>
      <c r="G241" s="42" t="s">
        <v>786</v>
      </c>
      <c r="H241" s="44">
        <v>1.25</v>
      </c>
      <c r="I241" s="45">
        <f t="shared" si="3"/>
        <v>37.5</v>
      </c>
      <c r="J241" s="27"/>
    </row>
    <row r="242" spans="1:10" ht="228">
      <c r="A242" s="26"/>
      <c r="B242" s="39">
        <v>30</v>
      </c>
      <c r="C242" s="40" t="s">
        <v>784</v>
      </c>
      <c r="D242" s="41" t="s">
        <v>198</v>
      </c>
      <c r="E242" s="142" t="s">
        <v>788</v>
      </c>
      <c r="F242" s="143"/>
      <c r="G242" s="42" t="s">
        <v>786</v>
      </c>
      <c r="H242" s="44">
        <v>1.25</v>
      </c>
      <c r="I242" s="45">
        <f t="shared" si="3"/>
        <v>37.5</v>
      </c>
      <c r="J242" s="27"/>
    </row>
    <row r="243" spans="1:10" ht="228">
      <c r="A243" s="26"/>
      <c r="B243" s="39">
        <v>20</v>
      </c>
      <c r="C243" s="40" t="s">
        <v>784</v>
      </c>
      <c r="D243" s="41" t="s">
        <v>199</v>
      </c>
      <c r="E243" s="142" t="s">
        <v>206</v>
      </c>
      <c r="F243" s="143"/>
      <c r="G243" s="42" t="s">
        <v>786</v>
      </c>
      <c r="H243" s="44">
        <v>1.25</v>
      </c>
      <c r="I243" s="45">
        <f t="shared" si="3"/>
        <v>25</v>
      </c>
      <c r="J243" s="27"/>
    </row>
    <row r="244" spans="1:10" ht="228">
      <c r="A244" s="26"/>
      <c r="B244" s="39">
        <v>10</v>
      </c>
      <c r="C244" s="40" t="s">
        <v>784</v>
      </c>
      <c r="D244" s="41" t="s">
        <v>200</v>
      </c>
      <c r="E244" s="142" t="s">
        <v>206</v>
      </c>
      <c r="F244" s="143"/>
      <c r="G244" s="42" t="s">
        <v>786</v>
      </c>
      <c r="H244" s="44">
        <v>1.45</v>
      </c>
      <c r="I244" s="45">
        <f t="shared" si="3"/>
        <v>14.5</v>
      </c>
      <c r="J244" s="27"/>
    </row>
    <row r="245" spans="1:10" ht="228">
      <c r="A245" s="26"/>
      <c r="B245" s="39">
        <v>30</v>
      </c>
      <c r="C245" s="40" t="s">
        <v>784</v>
      </c>
      <c r="D245" s="41" t="s">
        <v>201</v>
      </c>
      <c r="E245" s="142" t="s">
        <v>206</v>
      </c>
      <c r="F245" s="143"/>
      <c r="G245" s="42" t="s">
        <v>786</v>
      </c>
      <c r="H245" s="44">
        <v>1.45</v>
      </c>
      <c r="I245" s="45">
        <f t="shared" si="3"/>
        <v>43.5</v>
      </c>
      <c r="J245" s="27"/>
    </row>
    <row r="246" spans="1:10" ht="228">
      <c r="A246" s="26"/>
      <c r="B246" s="39">
        <v>10</v>
      </c>
      <c r="C246" s="40" t="s">
        <v>784</v>
      </c>
      <c r="D246" s="41" t="s">
        <v>201</v>
      </c>
      <c r="E246" s="142" t="s">
        <v>788</v>
      </c>
      <c r="F246" s="143"/>
      <c r="G246" s="42" t="s">
        <v>786</v>
      </c>
      <c r="H246" s="44">
        <v>1.45</v>
      </c>
      <c r="I246" s="45">
        <f t="shared" si="3"/>
        <v>14.5</v>
      </c>
      <c r="J246" s="27"/>
    </row>
    <row r="247" spans="1:10" ht="228">
      <c r="A247" s="26"/>
      <c r="B247" s="39">
        <v>5</v>
      </c>
      <c r="C247" s="40" t="s">
        <v>784</v>
      </c>
      <c r="D247" s="41" t="s">
        <v>789</v>
      </c>
      <c r="E247" s="142" t="s">
        <v>206</v>
      </c>
      <c r="F247" s="143"/>
      <c r="G247" s="42" t="s">
        <v>786</v>
      </c>
      <c r="H247" s="44">
        <v>1.65</v>
      </c>
      <c r="I247" s="45">
        <f t="shared" si="3"/>
        <v>8.25</v>
      </c>
      <c r="J247" s="27"/>
    </row>
    <row r="248" spans="1:10" ht="228">
      <c r="A248" s="26"/>
      <c r="B248" s="39">
        <v>20</v>
      </c>
      <c r="C248" s="40" t="s">
        <v>784</v>
      </c>
      <c r="D248" s="41" t="s">
        <v>202</v>
      </c>
      <c r="E248" s="142" t="s">
        <v>206</v>
      </c>
      <c r="F248" s="143"/>
      <c r="G248" s="42" t="s">
        <v>786</v>
      </c>
      <c r="H248" s="44">
        <v>1.45</v>
      </c>
      <c r="I248" s="45">
        <f t="shared" si="3"/>
        <v>29</v>
      </c>
      <c r="J248" s="27"/>
    </row>
    <row r="249" spans="1:10" ht="228">
      <c r="A249" s="26"/>
      <c r="B249" s="39">
        <v>5</v>
      </c>
      <c r="C249" s="40" t="s">
        <v>784</v>
      </c>
      <c r="D249" s="41" t="s">
        <v>790</v>
      </c>
      <c r="E249" s="142" t="s">
        <v>206</v>
      </c>
      <c r="F249" s="143"/>
      <c r="G249" s="42" t="s">
        <v>786</v>
      </c>
      <c r="H249" s="44">
        <v>1.65</v>
      </c>
      <c r="I249" s="45">
        <f t="shared" si="3"/>
        <v>8.25</v>
      </c>
      <c r="J249" s="27"/>
    </row>
    <row r="250" spans="1:10" ht="228">
      <c r="A250" s="26"/>
      <c r="B250" s="39">
        <v>20</v>
      </c>
      <c r="C250" s="40" t="s">
        <v>784</v>
      </c>
      <c r="D250" s="41" t="s">
        <v>791</v>
      </c>
      <c r="E250" s="142" t="s">
        <v>206</v>
      </c>
      <c r="F250" s="143"/>
      <c r="G250" s="42" t="s">
        <v>786</v>
      </c>
      <c r="H250" s="44">
        <v>1.1499999999999999</v>
      </c>
      <c r="I250" s="45">
        <f t="shared" si="3"/>
        <v>23</v>
      </c>
      <c r="J250" s="27"/>
    </row>
    <row r="251" spans="1:10" ht="228">
      <c r="A251" s="26"/>
      <c r="B251" s="39">
        <v>20</v>
      </c>
      <c r="C251" s="40" t="s">
        <v>784</v>
      </c>
      <c r="D251" s="41" t="s">
        <v>792</v>
      </c>
      <c r="E251" s="142" t="s">
        <v>206</v>
      </c>
      <c r="F251" s="143"/>
      <c r="G251" s="42" t="s">
        <v>786</v>
      </c>
      <c r="H251" s="44">
        <v>1.25</v>
      </c>
      <c r="I251" s="45">
        <f t="shared" si="3"/>
        <v>25</v>
      </c>
      <c r="J251" s="27"/>
    </row>
    <row r="252" spans="1:10" ht="228">
      <c r="A252" s="26"/>
      <c r="B252" s="39">
        <v>20</v>
      </c>
      <c r="C252" s="40" t="s">
        <v>784</v>
      </c>
      <c r="D252" s="41" t="s">
        <v>793</v>
      </c>
      <c r="E252" s="142" t="s">
        <v>206</v>
      </c>
      <c r="F252" s="143"/>
      <c r="G252" s="42" t="s">
        <v>786</v>
      </c>
      <c r="H252" s="44">
        <v>1.45</v>
      </c>
      <c r="I252" s="45">
        <f t="shared" si="3"/>
        <v>29</v>
      </c>
      <c r="J252" s="27"/>
    </row>
    <row r="253" spans="1:10" ht="168">
      <c r="A253" s="26"/>
      <c r="B253" s="39">
        <v>20</v>
      </c>
      <c r="C253" s="40" t="s">
        <v>548</v>
      </c>
      <c r="D253" s="41" t="s">
        <v>25</v>
      </c>
      <c r="E253" s="142" t="s">
        <v>107</v>
      </c>
      <c r="F253" s="143"/>
      <c r="G253" s="42" t="s">
        <v>550</v>
      </c>
      <c r="H253" s="44">
        <v>1.71</v>
      </c>
      <c r="I253" s="45">
        <f t="shared" si="3"/>
        <v>34.200000000000003</v>
      </c>
      <c r="J253" s="27"/>
    </row>
    <row r="254" spans="1:10" ht="168">
      <c r="A254" s="26"/>
      <c r="B254" s="39">
        <v>10</v>
      </c>
      <c r="C254" s="40" t="s">
        <v>548</v>
      </c>
      <c r="D254" s="41" t="s">
        <v>26</v>
      </c>
      <c r="E254" s="142" t="s">
        <v>107</v>
      </c>
      <c r="F254" s="143"/>
      <c r="G254" s="42" t="s">
        <v>550</v>
      </c>
      <c r="H254" s="44">
        <v>1.71</v>
      </c>
      <c r="I254" s="45">
        <f t="shared" si="3"/>
        <v>17.100000000000001</v>
      </c>
      <c r="J254" s="27"/>
    </row>
    <row r="255" spans="1:10" ht="132">
      <c r="A255" s="26"/>
      <c r="B255" s="39">
        <v>20</v>
      </c>
      <c r="C255" s="40" t="s">
        <v>794</v>
      </c>
      <c r="D255" s="41" t="s">
        <v>23</v>
      </c>
      <c r="E255" s="142" t="s">
        <v>107</v>
      </c>
      <c r="F255" s="143"/>
      <c r="G255" s="42" t="s">
        <v>795</v>
      </c>
      <c r="H255" s="44">
        <v>0.59</v>
      </c>
      <c r="I255" s="45">
        <f t="shared" si="3"/>
        <v>11.799999999999999</v>
      </c>
      <c r="J255" s="27"/>
    </row>
    <row r="256" spans="1:10" ht="132">
      <c r="A256" s="26"/>
      <c r="B256" s="39">
        <v>40</v>
      </c>
      <c r="C256" s="40" t="s">
        <v>794</v>
      </c>
      <c r="D256" s="41" t="s">
        <v>25</v>
      </c>
      <c r="E256" s="142" t="s">
        <v>107</v>
      </c>
      <c r="F256" s="143"/>
      <c r="G256" s="42" t="s">
        <v>795</v>
      </c>
      <c r="H256" s="44">
        <v>0.59</v>
      </c>
      <c r="I256" s="45">
        <f t="shared" si="3"/>
        <v>23.599999999999998</v>
      </c>
      <c r="J256" s="27"/>
    </row>
    <row r="257" spans="1:10" ht="132">
      <c r="A257" s="26"/>
      <c r="B257" s="39">
        <v>20</v>
      </c>
      <c r="C257" s="40" t="s">
        <v>794</v>
      </c>
      <c r="D257" s="41" t="s">
        <v>26</v>
      </c>
      <c r="E257" s="142" t="s">
        <v>107</v>
      </c>
      <c r="F257" s="143"/>
      <c r="G257" s="42" t="s">
        <v>795</v>
      </c>
      <c r="H257" s="44">
        <v>0.59</v>
      </c>
      <c r="I257" s="45">
        <f t="shared" si="3"/>
        <v>11.799999999999999</v>
      </c>
      <c r="J257" s="27"/>
    </row>
    <row r="258" spans="1:10" ht="192">
      <c r="A258" s="26"/>
      <c r="B258" s="39">
        <v>10</v>
      </c>
      <c r="C258" s="40" t="s">
        <v>796</v>
      </c>
      <c r="D258" s="41" t="s">
        <v>197</v>
      </c>
      <c r="E258" s="142" t="s">
        <v>107</v>
      </c>
      <c r="F258" s="143"/>
      <c r="G258" s="42" t="s">
        <v>797</v>
      </c>
      <c r="H258" s="44">
        <v>0.94</v>
      </c>
      <c r="I258" s="45">
        <f t="shared" si="3"/>
        <v>9.3999999999999986</v>
      </c>
      <c r="J258" s="27"/>
    </row>
    <row r="259" spans="1:10" ht="192">
      <c r="A259" s="26"/>
      <c r="B259" s="39">
        <v>20</v>
      </c>
      <c r="C259" s="40" t="s">
        <v>796</v>
      </c>
      <c r="D259" s="41" t="s">
        <v>198</v>
      </c>
      <c r="E259" s="142" t="s">
        <v>107</v>
      </c>
      <c r="F259" s="143"/>
      <c r="G259" s="42" t="s">
        <v>797</v>
      </c>
      <c r="H259" s="44">
        <v>0.94</v>
      </c>
      <c r="I259" s="45">
        <f t="shared" si="3"/>
        <v>18.799999999999997</v>
      </c>
      <c r="J259" s="27"/>
    </row>
    <row r="260" spans="1:10" ht="192">
      <c r="A260" s="26"/>
      <c r="B260" s="39">
        <v>10</v>
      </c>
      <c r="C260" s="40" t="s">
        <v>796</v>
      </c>
      <c r="D260" s="41" t="s">
        <v>199</v>
      </c>
      <c r="E260" s="142" t="s">
        <v>107</v>
      </c>
      <c r="F260" s="143"/>
      <c r="G260" s="42" t="s">
        <v>797</v>
      </c>
      <c r="H260" s="44">
        <v>0.94</v>
      </c>
      <c r="I260" s="45">
        <f t="shared" si="3"/>
        <v>9.3999999999999986</v>
      </c>
      <c r="J260" s="27"/>
    </row>
    <row r="261" spans="1:10" ht="120">
      <c r="A261" s="26"/>
      <c r="B261" s="39">
        <v>10</v>
      </c>
      <c r="C261" s="40" t="s">
        <v>798</v>
      </c>
      <c r="D261" s="41" t="s">
        <v>23</v>
      </c>
      <c r="E261" s="142" t="s">
        <v>237</v>
      </c>
      <c r="F261" s="143"/>
      <c r="G261" s="42" t="s">
        <v>799</v>
      </c>
      <c r="H261" s="44">
        <v>0.59</v>
      </c>
      <c r="I261" s="45">
        <f t="shared" si="3"/>
        <v>5.8999999999999995</v>
      </c>
      <c r="J261" s="27"/>
    </row>
    <row r="262" spans="1:10" ht="120">
      <c r="A262" s="26"/>
      <c r="B262" s="39">
        <v>10</v>
      </c>
      <c r="C262" s="40" t="s">
        <v>798</v>
      </c>
      <c r="D262" s="41" t="s">
        <v>23</v>
      </c>
      <c r="E262" s="142" t="s">
        <v>236</v>
      </c>
      <c r="F262" s="143"/>
      <c r="G262" s="42" t="s">
        <v>799</v>
      </c>
      <c r="H262" s="44">
        <v>0.59</v>
      </c>
      <c r="I262" s="45">
        <f t="shared" si="3"/>
        <v>5.8999999999999995</v>
      </c>
      <c r="J262" s="27"/>
    </row>
    <row r="263" spans="1:10" ht="120">
      <c r="A263" s="26"/>
      <c r="B263" s="39">
        <v>10</v>
      </c>
      <c r="C263" s="40" t="s">
        <v>798</v>
      </c>
      <c r="D263" s="41" t="s">
        <v>25</v>
      </c>
      <c r="E263" s="142" t="s">
        <v>237</v>
      </c>
      <c r="F263" s="143"/>
      <c r="G263" s="42" t="s">
        <v>799</v>
      </c>
      <c r="H263" s="44">
        <v>0.59</v>
      </c>
      <c r="I263" s="45">
        <f t="shared" si="3"/>
        <v>5.8999999999999995</v>
      </c>
      <c r="J263" s="27"/>
    </row>
    <row r="264" spans="1:10" ht="120">
      <c r="A264" s="26"/>
      <c r="B264" s="39">
        <v>10</v>
      </c>
      <c r="C264" s="40" t="s">
        <v>798</v>
      </c>
      <c r="D264" s="41" t="s">
        <v>25</v>
      </c>
      <c r="E264" s="142" t="s">
        <v>236</v>
      </c>
      <c r="F264" s="143"/>
      <c r="G264" s="42" t="s">
        <v>799</v>
      </c>
      <c r="H264" s="44">
        <v>0.59</v>
      </c>
      <c r="I264" s="45">
        <f t="shared" si="3"/>
        <v>5.8999999999999995</v>
      </c>
      <c r="J264" s="27"/>
    </row>
    <row r="265" spans="1:10" ht="120">
      <c r="A265" s="26"/>
      <c r="B265" s="39">
        <v>10</v>
      </c>
      <c r="C265" s="40" t="s">
        <v>798</v>
      </c>
      <c r="D265" s="41" t="s">
        <v>26</v>
      </c>
      <c r="E265" s="142" t="s">
        <v>237</v>
      </c>
      <c r="F265" s="143"/>
      <c r="G265" s="42" t="s">
        <v>799</v>
      </c>
      <c r="H265" s="44">
        <v>0.59</v>
      </c>
      <c r="I265" s="45">
        <f t="shared" si="3"/>
        <v>5.8999999999999995</v>
      </c>
      <c r="J265" s="27"/>
    </row>
    <row r="266" spans="1:10" ht="120">
      <c r="A266" s="26"/>
      <c r="B266" s="39">
        <v>10</v>
      </c>
      <c r="C266" s="40" t="s">
        <v>798</v>
      </c>
      <c r="D266" s="41" t="s">
        <v>26</v>
      </c>
      <c r="E266" s="142" t="s">
        <v>236</v>
      </c>
      <c r="F266" s="143"/>
      <c r="G266" s="42" t="s">
        <v>799</v>
      </c>
      <c r="H266" s="44">
        <v>0.59</v>
      </c>
      <c r="I266" s="45">
        <f t="shared" si="3"/>
        <v>5.8999999999999995</v>
      </c>
      <c r="J266" s="27"/>
    </row>
    <row r="267" spans="1:10" ht="96">
      <c r="A267" s="26"/>
      <c r="B267" s="39">
        <v>4</v>
      </c>
      <c r="C267" s="40" t="s">
        <v>800</v>
      </c>
      <c r="D267" s="41" t="s">
        <v>25</v>
      </c>
      <c r="E267" s="142" t="s">
        <v>237</v>
      </c>
      <c r="F267" s="143"/>
      <c r="G267" s="42" t="s">
        <v>801</v>
      </c>
      <c r="H267" s="44">
        <v>0.59</v>
      </c>
      <c r="I267" s="45">
        <f t="shared" si="3"/>
        <v>2.36</v>
      </c>
      <c r="J267" s="27"/>
    </row>
    <row r="268" spans="1:10" ht="96">
      <c r="A268" s="26"/>
      <c r="B268" s="39">
        <v>2</v>
      </c>
      <c r="C268" s="40" t="s">
        <v>800</v>
      </c>
      <c r="D268" s="41" t="s">
        <v>25</v>
      </c>
      <c r="E268" s="142" t="s">
        <v>636</v>
      </c>
      <c r="F268" s="143"/>
      <c r="G268" s="42" t="s">
        <v>801</v>
      </c>
      <c r="H268" s="44">
        <v>0.59</v>
      </c>
      <c r="I268" s="45">
        <f t="shared" si="3"/>
        <v>1.18</v>
      </c>
      <c r="J268" s="27"/>
    </row>
    <row r="269" spans="1:10" ht="96">
      <c r="A269" s="26"/>
      <c r="B269" s="39">
        <v>4</v>
      </c>
      <c r="C269" s="40" t="s">
        <v>800</v>
      </c>
      <c r="D269" s="41" t="s">
        <v>26</v>
      </c>
      <c r="E269" s="142" t="s">
        <v>237</v>
      </c>
      <c r="F269" s="143"/>
      <c r="G269" s="42" t="s">
        <v>801</v>
      </c>
      <c r="H269" s="44">
        <v>0.59</v>
      </c>
      <c r="I269" s="45">
        <f t="shared" si="3"/>
        <v>2.36</v>
      </c>
      <c r="J269" s="27"/>
    </row>
    <row r="270" spans="1:10" ht="96">
      <c r="A270" s="26"/>
      <c r="B270" s="39">
        <v>2</v>
      </c>
      <c r="C270" s="40" t="s">
        <v>800</v>
      </c>
      <c r="D270" s="41" t="s">
        <v>26</v>
      </c>
      <c r="E270" s="142" t="s">
        <v>636</v>
      </c>
      <c r="F270" s="143"/>
      <c r="G270" s="42" t="s">
        <v>801</v>
      </c>
      <c r="H270" s="44">
        <v>0.59</v>
      </c>
      <c r="I270" s="45">
        <f t="shared" si="3"/>
        <v>1.18</v>
      </c>
      <c r="J270" s="27"/>
    </row>
    <row r="271" spans="1:10" ht="96">
      <c r="A271" s="26"/>
      <c r="B271" s="39">
        <v>4</v>
      </c>
      <c r="C271" s="40" t="s">
        <v>800</v>
      </c>
      <c r="D271" s="41" t="s">
        <v>27</v>
      </c>
      <c r="E271" s="142" t="s">
        <v>237</v>
      </c>
      <c r="F271" s="143"/>
      <c r="G271" s="42" t="s">
        <v>801</v>
      </c>
      <c r="H271" s="44">
        <v>0.59</v>
      </c>
      <c r="I271" s="45">
        <f t="shared" si="3"/>
        <v>2.36</v>
      </c>
      <c r="J271" s="27"/>
    </row>
    <row r="272" spans="1:10" ht="132">
      <c r="A272" s="26"/>
      <c r="B272" s="39">
        <v>12</v>
      </c>
      <c r="C272" s="40" t="s">
        <v>616</v>
      </c>
      <c r="D272" s="41" t="s">
        <v>25</v>
      </c>
      <c r="E272" s="142" t="s">
        <v>237</v>
      </c>
      <c r="F272" s="143"/>
      <c r="G272" s="42" t="s">
        <v>618</v>
      </c>
      <c r="H272" s="44">
        <v>0.59</v>
      </c>
      <c r="I272" s="45">
        <f t="shared" si="3"/>
        <v>7.08</v>
      </c>
      <c r="J272" s="27"/>
    </row>
    <row r="273" spans="1:10" ht="132">
      <c r="A273" s="26"/>
      <c r="B273" s="39">
        <v>4</v>
      </c>
      <c r="C273" s="40" t="s">
        <v>616</v>
      </c>
      <c r="D273" s="41" t="s">
        <v>25</v>
      </c>
      <c r="E273" s="142" t="s">
        <v>636</v>
      </c>
      <c r="F273" s="143"/>
      <c r="G273" s="42" t="s">
        <v>618</v>
      </c>
      <c r="H273" s="44">
        <v>0.59</v>
      </c>
      <c r="I273" s="45">
        <f t="shared" si="3"/>
        <v>2.36</v>
      </c>
      <c r="J273" s="27"/>
    </row>
    <row r="274" spans="1:10" ht="132">
      <c r="A274" s="26"/>
      <c r="B274" s="39">
        <v>4</v>
      </c>
      <c r="C274" s="40" t="s">
        <v>616</v>
      </c>
      <c r="D274" s="41" t="s">
        <v>25</v>
      </c>
      <c r="E274" s="142" t="s">
        <v>235</v>
      </c>
      <c r="F274" s="143"/>
      <c r="G274" s="42" t="s">
        <v>618</v>
      </c>
      <c r="H274" s="44">
        <v>0.59</v>
      </c>
      <c r="I274" s="45">
        <f t="shared" si="3"/>
        <v>2.36</v>
      </c>
      <c r="J274" s="27"/>
    </row>
    <row r="275" spans="1:10" ht="132">
      <c r="A275" s="26"/>
      <c r="B275" s="39">
        <v>4</v>
      </c>
      <c r="C275" s="40" t="s">
        <v>616</v>
      </c>
      <c r="D275" s="41" t="s">
        <v>25</v>
      </c>
      <c r="E275" s="142" t="s">
        <v>236</v>
      </c>
      <c r="F275" s="143"/>
      <c r="G275" s="42" t="s">
        <v>618</v>
      </c>
      <c r="H275" s="44">
        <v>0.59</v>
      </c>
      <c r="I275" s="45">
        <f t="shared" si="3"/>
        <v>2.36</v>
      </c>
      <c r="J275" s="27"/>
    </row>
    <row r="276" spans="1:10" ht="132">
      <c r="A276" s="26"/>
      <c r="B276" s="39">
        <v>4</v>
      </c>
      <c r="C276" s="40" t="s">
        <v>616</v>
      </c>
      <c r="D276" s="41" t="s">
        <v>25</v>
      </c>
      <c r="E276" s="142" t="s">
        <v>447</v>
      </c>
      <c r="F276" s="143"/>
      <c r="G276" s="42" t="s">
        <v>618</v>
      </c>
      <c r="H276" s="44">
        <v>0.59</v>
      </c>
      <c r="I276" s="45">
        <f t="shared" si="3"/>
        <v>2.36</v>
      </c>
      <c r="J276" s="27"/>
    </row>
    <row r="277" spans="1:10" ht="132">
      <c r="A277" s="26"/>
      <c r="B277" s="39">
        <v>4</v>
      </c>
      <c r="C277" s="40" t="s">
        <v>616</v>
      </c>
      <c r="D277" s="41" t="s">
        <v>25</v>
      </c>
      <c r="E277" s="142" t="s">
        <v>682</v>
      </c>
      <c r="F277" s="143"/>
      <c r="G277" s="42" t="s">
        <v>618</v>
      </c>
      <c r="H277" s="44">
        <v>0.59</v>
      </c>
      <c r="I277" s="45">
        <f t="shared" si="3"/>
        <v>2.36</v>
      </c>
      <c r="J277" s="27"/>
    </row>
    <row r="278" spans="1:10" ht="132">
      <c r="A278" s="26"/>
      <c r="B278" s="39">
        <v>4</v>
      </c>
      <c r="C278" s="40" t="s">
        <v>616</v>
      </c>
      <c r="D278" s="41" t="s">
        <v>25</v>
      </c>
      <c r="E278" s="142" t="s">
        <v>684</v>
      </c>
      <c r="F278" s="143"/>
      <c r="G278" s="42" t="s">
        <v>618</v>
      </c>
      <c r="H278" s="44">
        <v>0.59</v>
      </c>
      <c r="I278" s="45">
        <f t="shared" ref="I278:I341" si="4">H278*B278</f>
        <v>2.36</v>
      </c>
      <c r="J278" s="27"/>
    </row>
    <row r="279" spans="1:10" ht="132">
      <c r="A279" s="26"/>
      <c r="B279" s="39">
        <v>12</v>
      </c>
      <c r="C279" s="40" t="s">
        <v>616</v>
      </c>
      <c r="D279" s="41" t="s">
        <v>26</v>
      </c>
      <c r="E279" s="142" t="s">
        <v>237</v>
      </c>
      <c r="F279" s="143"/>
      <c r="G279" s="42" t="s">
        <v>618</v>
      </c>
      <c r="H279" s="44">
        <v>0.59</v>
      </c>
      <c r="I279" s="45">
        <f t="shared" si="4"/>
        <v>7.08</v>
      </c>
      <c r="J279" s="27"/>
    </row>
    <row r="280" spans="1:10" ht="132">
      <c r="A280" s="26"/>
      <c r="B280" s="39">
        <v>4</v>
      </c>
      <c r="C280" s="40" t="s">
        <v>616</v>
      </c>
      <c r="D280" s="41" t="s">
        <v>26</v>
      </c>
      <c r="E280" s="142" t="s">
        <v>636</v>
      </c>
      <c r="F280" s="143"/>
      <c r="G280" s="42" t="s">
        <v>618</v>
      </c>
      <c r="H280" s="44">
        <v>0.59</v>
      </c>
      <c r="I280" s="45">
        <f t="shared" si="4"/>
        <v>2.36</v>
      </c>
      <c r="J280" s="27"/>
    </row>
    <row r="281" spans="1:10" ht="132">
      <c r="A281" s="26"/>
      <c r="B281" s="39">
        <v>4</v>
      </c>
      <c r="C281" s="40" t="s">
        <v>616</v>
      </c>
      <c r="D281" s="41" t="s">
        <v>26</v>
      </c>
      <c r="E281" s="142" t="s">
        <v>235</v>
      </c>
      <c r="F281" s="143"/>
      <c r="G281" s="42" t="s">
        <v>618</v>
      </c>
      <c r="H281" s="44">
        <v>0.59</v>
      </c>
      <c r="I281" s="45">
        <f t="shared" si="4"/>
        <v>2.36</v>
      </c>
      <c r="J281" s="27"/>
    </row>
    <row r="282" spans="1:10" ht="132">
      <c r="A282" s="26"/>
      <c r="B282" s="39">
        <v>4</v>
      </c>
      <c r="C282" s="40" t="s">
        <v>616</v>
      </c>
      <c r="D282" s="41" t="s">
        <v>26</v>
      </c>
      <c r="E282" s="142" t="s">
        <v>236</v>
      </c>
      <c r="F282" s="143"/>
      <c r="G282" s="42" t="s">
        <v>618</v>
      </c>
      <c r="H282" s="44">
        <v>0.59</v>
      </c>
      <c r="I282" s="45">
        <f t="shared" si="4"/>
        <v>2.36</v>
      </c>
      <c r="J282" s="27"/>
    </row>
    <row r="283" spans="1:10" ht="132">
      <c r="A283" s="26"/>
      <c r="B283" s="39">
        <v>4</v>
      </c>
      <c r="C283" s="40" t="s">
        <v>616</v>
      </c>
      <c r="D283" s="41" t="s">
        <v>26</v>
      </c>
      <c r="E283" s="142" t="s">
        <v>447</v>
      </c>
      <c r="F283" s="143"/>
      <c r="G283" s="42" t="s">
        <v>618</v>
      </c>
      <c r="H283" s="44">
        <v>0.59</v>
      </c>
      <c r="I283" s="45">
        <f t="shared" si="4"/>
        <v>2.36</v>
      </c>
      <c r="J283" s="27"/>
    </row>
    <row r="284" spans="1:10" ht="132">
      <c r="A284" s="26"/>
      <c r="B284" s="39">
        <v>4</v>
      </c>
      <c r="C284" s="40" t="s">
        <v>616</v>
      </c>
      <c r="D284" s="41" t="s">
        <v>26</v>
      </c>
      <c r="E284" s="142" t="s">
        <v>682</v>
      </c>
      <c r="F284" s="143"/>
      <c r="G284" s="42" t="s">
        <v>618</v>
      </c>
      <c r="H284" s="44">
        <v>0.59</v>
      </c>
      <c r="I284" s="45">
        <f t="shared" si="4"/>
        <v>2.36</v>
      </c>
      <c r="J284" s="27"/>
    </row>
    <row r="285" spans="1:10" ht="132">
      <c r="A285" s="26"/>
      <c r="B285" s="39">
        <v>4</v>
      </c>
      <c r="C285" s="40" t="s">
        <v>616</v>
      </c>
      <c r="D285" s="41" t="s">
        <v>26</v>
      </c>
      <c r="E285" s="142" t="s">
        <v>684</v>
      </c>
      <c r="F285" s="143"/>
      <c r="G285" s="42" t="s">
        <v>618</v>
      </c>
      <c r="H285" s="44">
        <v>0.59</v>
      </c>
      <c r="I285" s="45">
        <f t="shared" si="4"/>
        <v>2.36</v>
      </c>
      <c r="J285" s="27"/>
    </row>
    <row r="286" spans="1:10" ht="120">
      <c r="A286" s="26"/>
      <c r="B286" s="39">
        <v>2</v>
      </c>
      <c r="C286" s="40" t="s">
        <v>802</v>
      </c>
      <c r="D286" s="41" t="s">
        <v>27</v>
      </c>
      <c r="E286" s="142"/>
      <c r="F286" s="143"/>
      <c r="G286" s="42" t="s">
        <v>803</v>
      </c>
      <c r="H286" s="44">
        <v>1.59</v>
      </c>
      <c r="I286" s="45">
        <f t="shared" si="4"/>
        <v>3.18</v>
      </c>
      <c r="J286" s="27"/>
    </row>
    <row r="287" spans="1:10" ht="264">
      <c r="A287" s="26"/>
      <c r="B287" s="39">
        <v>2</v>
      </c>
      <c r="C287" s="40" t="s">
        <v>804</v>
      </c>
      <c r="D287" s="41" t="s">
        <v>107</v>
      </c>
      <c r="E287" s="142" t="s">
        <v>27</v>
      </c>
      <c r="F287" s="143"/>
      <c r="G287" s="42" t="s">
        <v>1033</v>
      </c>
      <c r="H287" s="44">
        <v>1.84</v>
      </c>
      <c r="I287" s="45">
        <f t="shared" si="4"/>
        <v>3.68</v>
      </c>
      <c r="J287" s="27"/>
    </row>
    <row r="288" spans="1:10" ht="264">
      <c r="A288" s="26"/>
      <c r="B288" s="39">
        <v>2</v>
      </c>
      <c r="C288" s="40" t="s">
        <v>804</v>
      </c>
      <c r="D288" s="41" t="s">
        <v>107</v>
      </c>
      <c r="E288" s="142" t="s">
        <v>28</v>
      </c>
      <c r="F288" s="143"/>
      <c r="G288" s="42" t="s">
        <v>1033</v>
      </c>
      <c r="H288" s="44">
        <v>1.84</v>
      </c>
      <c r="I288" s="45">
        <f t="shared" si="4"/>
        <v>3.68</v>
      </c>
      <c r="J288" s="27"/>
    </row>
    <row r="289" spans="1:10" ht="264">
      <c r="A289" s="26"/>
      <c r="B289" s="39">
        <v>2</v>
      </c>
      <c r="C289" s="40" t="s">
        <v>804</v>
      </c>
      <c r="D289" s="41" t="s">
        <v>180</v>
      </c>
      <c r="E289" s="142" t="s">
        <v>27</v>
      </c>
      <c r="F289" s="143"/>
      <c r="G289" s="42" t="s">
        <v>1033</v>
      </c>
      <c r="H289" s="44">
        <v>1.84</v>
      </c>
      <c r="I289" s="45">
        <f t="shared" si="4"/>
        <v>3.68</v>
      </c>
      <c r="J289" s="27"/>
    </row>
    <row r="290" spans="1:10" ht="264">
      <c r="A290" s="26"/>
      <c r="B290" s="39">
        <v>2</v>
      </c>
      <c r="C290" s="40" t="s">
        <v>804</v>
      </c>
      <c r="D290" s="41" t="s">
        <v>180</v>
      </c>
      <c r="E290" s="142" t="s">
        <v>28</v>
      </c>
      <c r="F290" s="143"/>
      <c r="G290" s="42" t="s">
        <v>1033</v>
      </c>
      <c r="H290" s="44">
        <v>1.84</v>
      </c>
      <c r="I290" s="45">
        <f t="shared" si="4"/>
        <v>3.68</v>
      </c>
      <c r="J290" s="27"/>
    </row>
    <row r="291" spans="1:10" ht="216">
      <c r="A291" s="26"/>
      <c r="B291" s="39">
        <v>4</v>
      </c>
      <c r="C291" s="40" t="s">
        <v>805</v>
      </c>
      <c r="D291" s="41" t="s">
        <v>27</v>
      </c>
      <c r="E291" s="142" t="s">
        <v>206</v>
      </c>
      <c r="F291" s="143"/>
      <c r="G291" s="42" t="s">
        <v>1034</v>
      </c>
      <c r="H291" s="44">
        <v>2.4900000000000002</v>
      </c>
      <c r="I291" s="45">
        <f t="shared" si="4"/>
        <v>9.9600000000000009</v>
      </c>
      <c r="J291" s="27"/>
    </row>
    <row r="292" spans="1:10" ht="144">
      <c r="A292" s="26"/>
      <c r="B292" s="39">
        <v>10</v>
      </c>
      <c r="C292" s="40" t="s">
        <v>806</v>
      </c>
      <c r="D292" s="41"/>
      <c r="E292" s="142"/>
      <c r="F292" s="143"/>
      <c r="G292" s="42" t="s">
        <v>807</v>
      </c>
      <c r="H292" s="44">
        <v>0.14000000000000001</v>
      </c>
      <c r="I292" s="45">
        <f t="shared" si="4"/>
        <v>1.4000000000000001</v>
      </c>
      <c r="J292" s="27"/>
    </row>
    <row r="293" spans="1:10" ht="156">
      <c r="A293" s="26"/>
      <c r="B293" s="39">
        <v>2</v>
      </c>
      <c r="C293" s="40" t="s">
        <v>808</v>
      </c>
      <c r="D293" s="41"/>
      <c r="E293" s="142"/>
      <c r="F293" s="143"/>
      <c r="G293" s="42" t="s">
        <v>809</v>
      </c>
      <c r="H293" s="44">
        <v>10.17</v>
      </c>
      <c r="I293" s="45">
        <f t="shared" si="4"/>
        <v>20.34</v>
      </c>
      <c r="J293" s="27"/>
    </row>
    <row r="294" spans="1:10" ht="168">
      <c r="A294" s="26"/>
      <c r="B294" s="39">
        <v>2</v>
      </c>
      <c r="C294" s="40" t="s">
        <v>810</v>
      </c>
      <c r="D294" s="41"/>
      <c r="E294" s="142"/>
      <c r="F294" s="143"/>
      <c r="G294" s="42" t="s">
        <v>811</v>
      </c>
      <c r="H294" s="44">
        <v>10.17</v>
      </c>
      <c r="I294" s="45">
        <f t="shared" si="4"/>
        <v>20.34</v>
      </c>
      <c r="J294" s="27"/>
    </row>
    <row r="295" spans="1:10" ht="168">
      <c r="A295" s="26"/>
      <c r="B295" s="39">
        <v>4</v>
      </c>
      <c r="C295" s="40" t="s">
        <v>812</v>
      </c>
      <c r="D295" s="41"/>
      <c r="E295" s="142"/>
      <c r="F295" s="143"/>
      <c r="G295" s="42" t="s">
        <v>813</v>
      </c>
      <c r="H295" s="44">
        <v>14.11</v>
      </c>
      <c r="I295" s="45">
        <f t="shared" si="4"/>
        <v>56.44</v>
      </c>
      <c r="J295" s="27"/>
    </row>
    <row r="296" spans="1:10" ht="96">
      <c r="A296" s="26"/>
      <c r="B296" s="39">
        <v>4</v>
      </c>
      <c r="C296" s="40" t="s">
        <v>814</v>
      </c>
      <c r="D296" s="41" t="s">
        <v>815</v>
      </c>
      <c r="E296" s="142"/>
      <c r="F296" s="143"/>
      <c r="G296" s="42" t="s">
        <v>816</v>
      </c>
      <c r="H296" s="44">
        <v>0.84</v>
      </c>
      <c r="I296" s="45">
        <f t="shared" si="4"/>
        <v>3.36</v>
      </c>
      <c r="J296" s="27"/>
    </row>
    <row r="297" spans="1:10" ht="96">
      <c r="A297" s="26"/>
      <c r="B297" s="39">
        <v>2</v>
      </c>
      <c r="C297" s="40" t="s">
        <v>814</v>
      </c>
      <c r="D297" s="41" t="s">
        <v>757</v>
      </c>
      <c r="E297" s="142"/>
      <c r="F297" s="143"/>
      <c r="G297" s="42" t="s">
        <v>816</v>
      </c>
      <c r="H297" s="44">
        <v>3.24</v>
      </c>
      <c r="I297" s="45">
        <f t="shared" si="4"/>
        <v>6.48</v>
      </c>
      <c r="J297" s="27"/>
    </row>
    <row r="298" spans="1:10" ht="216">
      <c r="A298" s="26"/>
      <c r="B298" s="39">
        <v>2</v>
      </c>
      <c r="C298" s="40" t="s">
        <v>817</v>
      </c>
      <c r="D298" s="41" t="s">
        <v>28</v>
      </c>
      <c r="E298" s="142" t="s">
        <v>233</v>
      </c>
      <c r="F298" s="143"/>
      <c r="G298" s="42" t="s">
        <v>818</v>
      </c>
      <c r="H298" s="44">
        <v>1.36</v>
      </c>
      <c r="I298" s="45">
        <f t="shared" si="4"/>
        <v>2.72</v>
      </c>
      <c r="J298" s="27"/>
    </row>
    <row r="299" spans="1:10" ht="144">
      <c r="A299" s="26"/>
      <c r="B299" s="39">
        <v>4</v>
      </c>
      <c r="C299" s="40" t="s">
        <v>819</v>
      </c>
      <c r="D299" s="41" t="s">
        <v>27</v>
      </c>
      <c r="E299" s="142"/>
      <c r="F299" s="143"/>
      <c r="G299" s="42" t="s">
        <v>820</v>
      </c>
      <c r="H299" s="44">
        <v>0.39</v>
      </c>
      <c r="I299" s="45">
        <f t="shared" si="4"/>
        <v>1.56</v>
      </c>
      <c r="J299" s="27"/>
    </row>
    <row r="300" spans="1:10" ht="144">
      <c r="A300" s="26"/>
      <c r="B300" s="39">
        <v>4</v>
      </c>
      <c r="C300" s="40" t="s">
        <v>819</v>
      </c>
      <c r="D300" s="41" t="s">
        <v>28</v>
      </c>
      <c r="E300" s="142"/>
      <c r="F300" s="143"/>
      <c r="G300" s="42" t="s">
        <v>820</v>
      </c>
      <c r="H300" s="44">
        <v>0.39</v>
      </c>
      <c r="I300" s="45">
        <f t="shared" si="4"/>
        <v>1.56</v>
      </c>
      <c r="J300" s="27"/>
    </row>
    <row r="301" spans="1:10" ht="252">
      <c r="A301" s="26"/>
      <c r="B301" s="39">
        <v>2</v>
      </c>
      <c r="C301" s="40" t="s">
        <v>821</v>
      </c>
      <c r="D301" s="41" t="s">
        <v>28</v>
      </c>
      <c r="E301" s="142" t="s">
        <v>107</v>
      </c>
      <c r="F301" s="143"/>
      <c r="G301" s="42" t="s">
        <v>1035</v>
      </c>
      <c r="H301" s="44">
        <v>3.04</v>
      </c>
      <c r="I301" s="45">
        <f t="shared" si="4"/>
        <v>6.08</v>
      </c>
      <c r="J301" s="27"/>
    </row>
    <row r="302" spans="1:10" ht="252">
      <c r="A302" s="26"/>
      <c r="B302" s="39">
        <v>2</v>
      </c>
      <c r="C302" s="40" t="s">
        <v>821</v>
      </c>
      <c r="D302" s="41" t="s">
        <v>28</v>
      </c>
      <c r="E302" s="142" t="s">
        <v>177</v>
      </c>
      <c r="F302" s="143"/>
      <c r="G302" s="42" t="s">
        <v>1035</v>
      </c>
      <c r="H302" s="44">
        <v>3.04</v>
      </c>
      <c r="I302" s="45">
        <f t="shared" si="4"/>
        <v>6.08</v>
      </c>
      <c r="J302" s="27"/>
    </row>
    <row r="303" spans="1:10" ht="252">
      <c r="A303" s="26"/>
      <c r="B303" s="39">
        <v>2</v>
      </c>
      <c r="C303" s="40" t="s">
        <v>821</v>
      </c>
      <c r="D303" s="41" t="s">
        <v>28</v>
      </c>
      <c r="E303" s="142" t="s">
        <v>227</v>
      </c>
      <c r="F303" s="143"/>
      <c r="G303" s="42" t="s">
        <v>1035</v>
      </c>
      <c r="H303" s="44">
        <v>3.04</v>
      </c>
      <c r="I303" s="45">
        <f t="shared" si="4"/>
        <v>6.08</v>
      </c>
      <c r="J303" s="27"/>
    </row>
    <row r="304" spans="1:10" ht="252">
      <c r="A304" s="26"/>
      <c r="B304" s="39">
        <v>2</v>
      </c>
      <c r="C304" s="40" t="s">
        <v>821</v>
      </c>
      <c r="D304" s="41" t="s">
        <v>28</v>
      </c>
      <c r="E304" s="142" t="s">
        <v>181</v>
      </c>
      <c r="F304" s="143"/>
      <c r="G304" s="42" t="s">
        <v>1035</v>
      </c>
      <c r="H304" s="44">
        <v>3.04</v>
      </c>
      <c r="I304" s="45">
        <f t="shared" si="4"/>
        <v>6.08</v>
      </c>
      <c r="J304" s="27"/>
    </row>
    <row r="305" spans="1:10" ht="252">
      <c r="A305" s="26"/>
      <c r="B305" s="39">
        <v>2</v>
      </c>
      <c r="C305" s="40" t="s">
        <v>821</v>
      </c>
      <c r="D305" s="41" t="s">
        <v>28</v>
      </c>
      <c r="E305" s="142" t="s">
        <v>230</v>
      </c>
      <c r="F305" s="143"/>
      <c r="G305" s="42" t="s">
        <v>1035</v>
      </c>
      <c r="H305" s="44">
        <v>3.04</v>
      </c>
      <c r="I305" s="45">
        <f t="shared" si="4"/>
        <v>6.08</v>
      </c>
      <c r="J305" s="27"/>
    </row>
    <row r="306" spans="1:10" ht="252">
      <c r="A306" s="26"/>
      <c r="B306" s="39">
        <v>2</v>
      </c>
      <c r="C306" s="40" t="s">
        <v>821</v>
      </c>
      <c r="D306" s="41" t="s">
        <v>28</v>
      </c>
      <c r="E306" s="142" t="s">
        <v>231</v>
      </c>
      <c r="F306" s="143"/>
      <c r="G306" s="42" t="s">
        <v>1035</v>
      </c>
      <c r="H306" s="44">
        <v>3.04</v>
      </c>
      <c r="I306" s="45">
        <f t="shared" si="4"/>
        <v>6.08</v>
      </c>
      <c r="J306" s="27"/>
    </row>
    <row r="307" spans="1:10" ht="252">
      <c r="A307" s="26"/>
      <c r="B307" s="39">
        <v>2</v>
      </c>
      <c r="C307" s="40" t="s">
        <v>821</v>
      </c>
      <c r="D307" s="41" t="s">
        <v>28</v>
      </c>
      <c r="E307" s="142" t="s">
        <v>233</v>
      </c>
      <c r="F307" s="143"/>
      <c r="G307" s="42" t="s">
        <v>1035</v>
      </c>
      <c r="H307" s="44">
        <v>3.04</v>
      </c>
      <c r="I307" s="45">
        <f t="shared" si="4"/>
        <v>6.08</v>
      </c>
      <c r="J307" s="27"/>
    </row>
    <row r="308" spans="1:10" ht="228">
      <c r="A308" s="26"/>
      <c r="B308" s="39">
        <v>2</v>
      </c>
      <c r="C308" s="40" t="s">
        <v>822</v>
      </c>
      <c r="D308" s="41" t="s">
        <v>28</v>
      </c>
      <c r="E308" s="142" t="s">
        <v>598</v>
      </c>
      <c r="F308" s="143"/>
      <c r="G308" s="42" t="s">
        <v>823</v>
      </c>
      <c r="H308" s="44">
        <v>3.92</v>
      </c>
      <c r="I308" s="45">
        <f t="shared" si="4"/>
        <v>7.84</v>
      </c>
      <c r="J308" s="27"/>
    </row>
    <row r="309" spans="1:10" ht="228">
      <c r="A309" s="26"/>
      <c r="B309" s="39">
        <v>2</v>
      </c>
      <c r="C309" s="40" t="s">
        <v>822</v>
      </c>
      <c r="D309" s="41" t="s">
        <v>28</v>
      </c>
      <c r="E309" s="142" t="s">
        <v>599</v>
      </c>
      <c r="F309" s="143"/>
      <c r="G309" s="42" t="s">
        <v>823</v>
      </c>
      <c r="H309" s="44">
        <v>3.92</v>
      </c>
      <c r="I309" s="45">
        <f t="shared" si="4"/>
        <v>7.84</v>
      </c>
      <c r="J309" s="27"/>
    </row>
    <row r="310" spans="1:10" ht="228">
      <c r="A310" s="26"/>
      <c r="B310" s="39">
        <v>2</v>
      </c>
      <c r="C310" s="40" t="s">
        <v>822</v>
      </c>
      <c r="D310" s="41" t="s">
        <v>28</v>
      </c>
      <c r="E310" s="142" t="s">
        <v>600</v>
      </c>
      <c r="F310" s="143"/>
      <c r="G310" s="42" t="s">
        <v>823</v>
      </c>
      <c r="H310" s="44">
        <v>3.92</v>
      </c>
      <c r="I310" s="45">
        <f t="shared" si="4"/>
        <v>7.84</v>
      </c>
      <c r="J310" s="27"/>
    </row>
    <row r="311" spans="1:10" ht="228">
      <c r="A311" s="26"/>
      <c r="B311" s="39">
        <v>2</v>
      </c>
      <c r="C311" s="40" t="s">
        <v>822</v>
      </c>
      <c r="D311" s="41" t="s">
        <v>28</v>
      </c>
      <c r="E311" s="142" t="s">
        <v>601</v>
      </c>
      <c r="F311" s="143"/>
      <c r="G311" s="42" t="s">
        <v>823</v>
      </c>
      <c r="H311" s="44">
        <v>3.92</v>
      </c>
      <c r="I311" s="45">
        <f t="shared" si="4"/>
        <v>7.84</v>
      </c>
      <c r="J311" s="27"/>
    </row>
    <row r="312" spans="1:10" ht="228">
      <c r="A312" s="26"/>
      <c r="B312" s="39">
        <v>2</v>
      </c>
      <c r="C312" s="40" t="s">
        <v>822</v>
      </c>
      <c r="D312" s="41" t="s">
        <v>28</v>
      </c>
      <c r="E312" s="142" t="s">
        <v>602</v>
      </c>
      <c r="F312" s="143"/>
      <c r="G312" s="42" t="s">
        <v>823</v>
      </c>
      <c r="H312" s="44">
        <v>3.92</v>
      </c>
      <c r="I312" s="45">
        <f t="shared" si="4"/>
        <v>7.84</v>
      </c>
      <c r="J312" s="27"/>
    </row>
    <row r="313" spans="1:10" ht="180">
      <c r="A313" s="26"/>
      <c r="B313" s="39">
        <v>6</v>
      </c>
      <c r="C313" s="40" t="s">
        <v>824</v>
      </c>
      <c r="D313" s="41" t="s">
        <v>27</v>
      </c>
      <c r="E313" s="142"/>
      <c r="F313" s="143"/>
      <c r="G313" s="42" t="s">
        <v>825</v>
      </c>
      <c r="H313" s="44">
        <v>2.36</v>
      </c>
      <c r="I313" s="45">
        <f t="shared" si="4"/>
        <v>14.16</v>
      </c>
      <c r="J313" s="27"/>
    </row>
    <row r="314" spans="1:10" ht="180">
      <c r="A314" s="26"/>
      <c r="B314" s="39">
        <v>6</v>
      </c>
      <c r="C314" s="40" t="s">
        <v>824</v>
      </c>
      <c r="D314" s="41" t="s">
        <v>28</v>
      </c>
      <c r="E314" s="142"/>
      <c r="F314" s="143"/>
      <c r="G314" s="42" t="s">
        <v>825</v>
      </c>
      <c r="H314" s="44">
        <v>2.36</v>
      </c>
      <c r="I314" s="45">
        <f t="shared" si="4"/>
        <v>14.16</v>
      </c>
      <c r="J314" s="27"/>
    </row>
    <row r="315" spans="1:10" ht="168">
      <c r="A315" s="26"/>
      <c r="B315" s="39">
        <v>8</v>
      </c>
      <c r="C315" s="40" t="s">
        <v>826</v>
      </c>
      <c r="D315" s="41" t="s">
        <v>27</v>
      </c>
      <c r="E315" s="142"/>
      <c r="F315" s="143"/>
      <c r="G315" s="42" t="s">
        <v>827</v>
      </c>
      <c r="H315" s="44">
        <v>2.0099999999999998</v>
      </c>
      <c r="I315" s="45">
        <f t="shared" si="4"/>
        <v>16.079999999999998</v>
      </c>
      <c r="J315" s="27"/>
    </row>
    <row r="316" spans="1:10" ht="168">
      <c r="A316" s="26"/>
      <c r="B316" s="39">
        <v>8</v>
      </c>
      <c r="C316" s="40" t="s">
        <v>826</v>
      </c>
      <c r="D316" s="41" t="s">
        <v>28</v>
      </c>
      <c r="E316" s="142"/>
      <c r="F316" s="143"/>
      <c r="G316" s="42" t="s">
        <v>827</v>
      </c>
      <c r="H316" s="44">
        <v>2.0099999999999998</v>
      </c>
      <c r="I316" s="45">
        <f t="shared" si="4"/>
        <v>16.079999999999998</v>
      </c>
      <c r="J316" s="27"/>
    </row>
    <row r="317" spans="1:10" ht="204">
      <c r="A317" s="26"/>
      <c r="B317" s="39">
        <v>4</v>
      </c>
      <c r="C317" s="40" t="s">
        <v>828</v>
      </c>
      <c r="D317" s="41" t="s">
        <v>27</v>
      </c>
      <c r="E317" s="142"/>
      <c r="F317" s="143"/>
      <c r="G317" s="42" t="s">
        <v>829</v>
      </c>
      <c r="H317" s="44">
        <v>1.61</v>
      </c>
      <c r="I317" s="45">
        <f t="shared" si="4"/>
        <v>6.44</v>
      </c>
      <c r="J317" s="27"/>
    </row>
    <row r="318" spans="1:10" ht="204">
      <c r="A318" s="26"/>
      <c r="B318" s="39">
        <v>4</v>
      </c>
      <c r="C318" s="40" t="s">
        <v>828</v>
      </c>
      <c r="D318" s="41" t="s">
        <v>28</v>
      </c>
      <c r="E318" s="142"/>
      <c r="F318" s="143"/>
      <c r="G318" s="42" t="s">
        <v>829</v>
      </c>
      <c r="H318" s="44">
        <v>1.61</v>
      </c>
      <c r="I318" s="45">
        <f t="shared" si="4"/>
        <v>6.44</v>
      </c>
      <c r="J318" s="27"/>
    </row>
    <row r="319" spans="1:10" ht="132">
      <c r="A319" s="26"/>
      <c r="B319" s="39">
        <v>20</v>
      </c>
      <c r="C319" s="40" t="s">
        <v>125</v>
      </c>
      <c r="D319" s="41" t="s">
        <v>107</v>
      </c>
      <c r="E319" s="142"/>
      <c r="F319" s="143"/>
      <c r="G319" s="42" t="s">
        <v>830</v>
      </c>
      <c r="H319" s="44">
        <v>0.24</v>
      </c>
      <c r="I319" s="45">
        <f t="shared" si="4"/>
        <v>4.8</v>
      </c>
      <c r="J319" s="27"/>
    </row>
    <row r="320" spans="1:10" ht="168">
      <c r="A320" s="26"/>
      <c r="B320" s="39">
        <v>5</v>
      </c>
      <c r="C320" s="40" t="s">
        <v>106</v>
      </c>
      <c r="D320" s="41" t="s">
        <v>107</v>
      </c>
      <c r="E320" s="142"/>
      <c r="F320" s="143"/>
      <c r="G320" s="42" t="s">
        <v>831</v>
      </c>
      <c r="H320" s="44">
        <v>0.66</v>
      </c>
      <c r="I320" s="45">
        <f t="shared" si="4"/>
        <v>3.3000000000000003</v>
      </c>
      <c r="J320" s="27"/>
    </row>
    <row r="321" spans="1:10" ht="168">
      <c r="A321" s="26"/>
      <c r="B321" s="39">
        <v>2</v>
      </c>
      <c r="C321" s="40" t="s">
        <v>106</v>
      </c>
      <c r="D321" s="41" t="s">
        <v>177</v>
      </c>
      <c r="E321" s="142"/>
      <c r="F321" s="143"/>
      <c r="G321" s="42" t="s">
        <v>831</v>
      </c>
      <c r="H321" s="44">
        <v>0.66</v>
      </c>
      <c r="I321" s="45">
        <f t="shared" si="4"/>
        <v>1.32</v>
      </c>
      <c r="J321" s="27"/>
    </row>
    <row r="322" spans="1:10" ht="168">
      <c r="A322" s="26"/>
      <c r="B322" s="39">
        <v>2</v>
      </c>
      <c r="C322" s="40" t="s">
        <v>106</v>
      </c>
      <c r="D322" s="41" t="s">
        <v>179</v>
      </c>
      <c r="E322" s="142"/>
      <c r="F322" s="143"/>
      <c r="G322" s="42" t="s">
        <v>831</v>
      </c>
      <c r="H322" s="44">
        <v>0.66</v>
      </c>
      <c r="I322" s="45">
        <f t="shared" si="4"/>
        <v>1.32</v>
      </c>
      <c r="J322" s="27"/>
    </row>
    <row r="323" spans="1:10" ht="168">
      <c r="A323" s="26"/>
      <c r="B323" s="39">
        <v>2</v>
      </c>
      <c r="C323" s="40" t="s">
        <v>106</v>
      </c>
      <c r="D323" s="41" t="s">
        <v>180</v>
      </c>
      <c r="E323" s="142"/>
      <c r="F323" s="143"/>
      <c r="G323" s="42" t="s">
        <v>831</v>
      </c>
      <c r="H323" s="44">
        <v>0.66</v>
      </c>
      <c r="I323" s="45">
        <f t="shared" si="4"/>
        <v>1.32</v>
      </c>
      <c r="J323" s="27"/>
    </row>
    <row r="324" spans="1:10" ht="168">
      <c r="A324" s="26"/>
      <c r="B324" s="39">
        <v>2</v>
      </c>
      <c r="C324" s="40" t="s">
        <v>106</v>
      </c>
      <c r="D324" s="41" t="s">
        <v>227</v>
      </c>
      <c r="E324" s="142"/>
      <c r="F324" s="143"/>
      <c r="G324" s="42" t="s">
        <v>831</v>
      </c>
      <c r="H324" s="44">
        <v>0.66</v>
      </c>
      <c r="I324" s="45">
        <f t="shared" si="4"/>
        <v>1.32</v>
      </c>
      <c r="J324" s="27"/>
    </row>
    <row r="325" spans="1:10" ht="168">
      <c r="A325" s="26"/>
      <c r="B325" s="39">
        <v>2</v>
      </c>
      <c r="C325" s="40" t="s">
        <v>106</v>
      </c>
      <c r="D325" s="41" t="s">
        <v>181</v>
      </c>
      <c r="E325" s="142"/>
      <c r="F325" s="143"/>
      <c r="G325" s="42" t="s">
        <v>831</v>
      </c>
      <c r="H325" s="44">
        <v>0.66</v>
      </c>
      <c r="I325" s="45">
        <f t="shared" si="4"/>
        <v>1.32</v>
      </c>
      <c r="J325" s="27"/>
    </row>
    <row r="326" spans="1:10" ht="168">
      <c r="A326" s="26"/>
      <c r="B326" s="39">
        <v>2</v>
      </c>
      <c r="C326" s="40" t="s">
        <v>106</v>
      </c>
      <c r="D326" s="41" t="s">
        <v>230</v>
      </c>
      <c r="E326" s="142"/>
      <c r="F326" s="143"/>
      <c r="G326" s="42" t="s">
        <v>831</v>
      </c>
      <c r="H326" s="44">
        <v>0.66</v>
      </c>
      <c r="I326" s="45">
        <f t="shared" si="4"/>
        <v>1.32</v>
      </c>
      <c r="J326" s="27"/>
    </row>
    <row r="327" spans="1:10" ht="168">
      <c r="A327" s="26"/>
      <c r="B327" s="39">
        <v>2</v>
      </c>
      <c r="C327" s="40" t="s">
        <v>106</v>
      </c>
      <c r="D327" s="41" t="s">
        <v>231</v>
      </c>
      <c r="E327" s="142"/>
      <c r="F327" s="143"/>
      <c r="G327" s="42" t="s">
        <v>831</v>
      </c>
      <c r="H327" s="44">
        <v>0.66</v>
      </c>
      <c r="I327" s="45">
        <f t="shared" si="4"/>
        <v>1.32</v>
      </c>
      <c r="J327" s="27"/>
    </row>
    <row r="328" spans="1:10" ht="168">
      <c r="A328" s="26"/>
      <c r="B328" s="39">
        <v>2</v>
      </c>
      <c r="C328" s="40" t="s">
        <v>106</v>
      </c>
      <c r="D328" s="41" t="s">
        <v>233</v>
      </c>
      <c r="E328" s="142"/>
      <c r="F328" s="143"/>
      <c r="G328" s="42" t="s">
        <v>831</v>
      </c>
      <c r="H328" s="44">
        <v>0.66</v>
      </c>
      <c r="I328" s="45">
        <f t="shared" si="4"/>
        <v>1.32</v>
      </c>
      <c r="J328" s="27"/>
    </row>
    <row r="329" spans="1:10" ht="156">
      <c r="A329" s="26"/>
      <c r="B329" s="39">
        <v>5</v>
      </c>
      <c r="C329" s="40" t="s">
        <v>832</v>
      </c>
      <c r="D329" s="41"/>
      <c r="E329" s="142"/>
      <c r="F329" s="143"/>
      <c r="G329" s="42" t="s">
        <v>833</v>
      </c>
      <c r="H329" s="44">
        <v>0.94</v>
      </c>
      <c r="I329" s="45">
        <f t="shared" si="4"/>
        <v>4.6999999999999993</v>
      </c>
      <c r="J329" s="27"/>
    </row>
    <row r="330" spans="1:10" ht="48">
      <c r="A330" s="26"/>
      <c r="B330" s="39">
        <v>2</v>
      </c>
      <c r="C330" s="40" t="s">
        <v>834</v>
      </c>
      <c r="D330" s="41" t="s">
        <v>747</v>
      </c>
      <c r="E330" s="142"/>
      <c r="F330" s="143"/>
      <c r="G330" s="42" t="s">
        <v>835</v>
      </c>
      <c r="H330" s="44">
        <v>1.0900000000000001</v>
      </c>
      <c r="I330" s="45">
        <f t="shared" si="4"/>
        <v>2.1800000000000002</v>
      </c>
      <c r="J330" s="27"/>
    </row>
    <row r="331" spans="1:10" ht="48">
      <c r="A331" s="26"/>
      <c r="B331" s="39">
        <v>2</v>
      </c>
      <c r="C331" s="40" t="s">
        <v>834</v>
      </c>
      <c r="D331" s="41" t="s">
        <v>757</v>
      </c>
      <c r="E331" s="142"/>
      <c r="F331" s="143"/>
      <c r="G331" s="42" t="s">
        <v>835</v>
      </c>
      <c r="H331" s="44">
        <v>1.39</v>
      </c>
      <c r="I331" s="45">
        <f t="shared" si="4"/>
        <v>2.78</v>
      </c>
      <c r="J331" s="27"/>
    </row>
    <row r="332" spans="1:10" ht="156">
      <c r="A332" s="26"/>
      <c r="B332" s="39">
        <v>4</v>
      </c>
      <c r="C332" s="40" t="s">
        <v>836</v>
      </c>
      <c r="D332" s="41" t="s">
        <v>277</v>
      </c>
      <c r="E332" s="142"/>
      <c r="F332" s="143"/>
      <c r="G332" s="42" t="s">
        <v>837</v>
      </c>
      <c r="H332" s="44">
        <v>1.97</v>
      </c>
      <c r="I332" s="45">
        <f t="shared" si="4"/>
        <v>7.88</v>
      </c>
      <c r="J332" s="27"/>
    </row>
    <row r="333" spans="1:10" ht="156">
      <c r="A333" s="26"/>
      <c r="B333" s="39">
        <v>4</v>
      </c>
      <c r="C333" s="40" t="s">
        <v>836</v>
      </c>
      <c r="D333" s="41" t="s">
        <v>664</v>
      </c>
      <c r="E333" s="142"/>
      <c r="F333" s="143"/>
      <c r="G333" s="42" t="s">
        <v>837</v>
      </c>
      <c r="H333" s="44">
        <v>2.08</v>
      </c>
      <c r="I333" s="45">
        <f t="shared" si="4"/>
        <v>8.32</v>
      </c>
      <c r="J333" s="27"/>
    </row>
    <row r="334" spans="1:10" ht="96">
      <c r="A334" s="26"/>
      <c r="B334" s="39">
        <v>5</v>
      </c>
      <c r="C334" s="40" t="s">
        <v>65</v>
      </c>
      <c r="D334" s="41" t="s">
        <v>23</v>
      </c>
      <c r="E334" s="142"/>
      <c r="F334" s="143"/>
      <c r="G334" s="42" t="s">
        <v>838</v>
      </c>
      <c r="H334" s="44">
        <v>1.59</v>
      </c>
      <c r="I334" s="45">
        <f t="shared" si="4"/>
        <v>7.95</v>
      </c>
      <c r="J334" s="27"/>
    </row>
    <row r="335" spans="1:10" ht="96">
      <c r="A335" s="26"/>
      <c r="B335" s="39">
        <v>40</v>
      </c>
      <c r="C335" s="40" t="s">
        <v>65</v>
      </c>
      <c r="D335" s="41" t="s">
        <v>25</v>
      </c>
      <c r="E335" s="142"/>
      <c r="F335" s="143"/>
      <c r="G335" s="42" t="s">
        <v>838</v>
      </c>
      <c r="H335" s="44">
        <v>1.59</v>
      </c>
      <c r="I335" s="45">
        <f t="shared" si="4"/>
        <v>63.6</v>
      </c>
      <c r="J335" s="27"/>
    </row>
    <row r="336" spans="1:10" ht="96">
      <c r="A336" s="26"/>
      <c r="B336" s="39">
        <v>40</v>
      </c>
      <c r="C336" s="40" t="s">
        <v>65</v>
      </c>
      <c r="D336" s="41" t="s">
        <v>26</v>
      </c>
      <c r="E336" s="142"/>
      <c r="F336" s="143"/>
      <c r="G336" s="42" t="s">
        <v>838</v>
      </c>
      <c r="H336" s="44">
        <v>1.59</v>
      </c>
      <c r="I336" s="45">
        <f t="shared" si="4"/>
        <v>63.6</v>
      </c>
      <c r="J336" s="27"/>
    </row>
    <row r="337" spans="1:10" ht="96">
      <c r="A337" s="26"/>
      <c r="B337" s="39">
        <v>40</v>
      </c>
      <c r="C337" s="40" t="s">
        <v>65</v>
      </c>
      <c r="D337" s="41" t="s">
        <v>27</v>
      </c>
      <c r="E337" s="142"/>
      <c r="F337" s="143"/>
      <c r="G337" s="42" t="s">
        <v>838</v>
      </c>
      <c r="H337" s="44">
        <v>1.59</v>
      </c>
      <c r="I337" s="45">
        <f t="shared" si="4"/>
        <v>63.6</v>
      </c>
      <c r="J337" s="27"/>
    </row>
    <row r="338" spans="1:10" ht="96">
      <c r="A338" s="26"/>
      <c r="B338" s="39">
        <v>20</v>
      </c>
      <c r="C338" s="40" t="s">
        <v>839</v>
      </c>
      <c r="D338" s="41" t="s">
        <v>23</v>
      </c>
      <c r="E338" s="142"/>
      <c r="F338" s="143"/>
      <c r="G338" s="42" t="s">
        <v>840</v>
      </c>
      <c r="H338" s="44">
        <v>1.69</v>
      </c>
      <c r="I338" s="45">
        <f t="shared" si="4"/>
        <v>33.799999999999997</v>
      </c>
      <c r="J338" s="27"/>
    </row>
    <row r="339" spans="1:10" ht="96">
      <c r="A339" s="26"/>
      <c r="B339" s="39">
        <v>60</v>
      </c>
      <c r="C339" s="40" t="s">
        <v>839</v>
      </c>
      <c r="D339" s="41" t="s">
        <v>25</v>
      </c>
      <c r="E339" s="142"/>
      <c r="F339" s="143"/>
      <c r="G339" s="42" t="s">
        <v>840</v>
      </c>
      <c r="H339" s="44">
        <v>1.69</v>
      </c>
      <c r="I339" s="45">
        <f t="shared" si="4"/>
        <v>101.39999999999999</v>
      </c>
      <c r="J339" s="27"/>
    </row>
    <row r="340" spans="1:10" ht="96">
      <c r="A340" s="26"/>
      <c r="B340" s="39">
        <v>20</v>
      </c>
      <c r="C340" s="40" t="s">
        <v>839</v>
      </c>
      <c r="D340" s="41" t="s">
        <v>26</v>
      </c>
      <c r="E340" s="142"/>
      <c r="F340" s="143"/>
      <c r="G340" s="42" t="s">
        <v>840</v>
      </c>
      <c r="H340" s="44">
        <v>1.69</v>
      </c>
      <c r="I340" s="45">
        <f t="shared" si="4"/>
        <v>33.799999999999997</v>
      </c>
      <c r="J340" s="27"/>
    </row>
    <row r="341" spans="1:10" ht="96">
      <c r="A341" s="26"/>
      <c r="B341" s="39">
        <v>10</v>
      </c>
      <c r="C341" s="40" t="s">
        <v>841</v>
      </c>
      <c r="D341" s="41" t="s">
        <v>23</v>
      </c>
      <c r="E341" s="142"/>
      <c r="F341" s="143"/>
      <c r="G341" s="42" t="s">
        <v>842</v>
      </c>
      <c r="H341" s="44">
        <v>2.09</v>
      </c>
      <c r="I341" s="45">
        <f t="shared" si="4"/>
        <v>20.9</v>
      </c>
      <c r="J341" s="27"/>
    </row>
    <row r="342" spans="1:10" ht="96">
      <c r="A342" s="26"/>
      <c r="B342" s="39">
        <v>10</v>
      </c>
      <c r="C342" s="40" t="s">
        <v>841</v>
      </c>
      <c r="D342" s="41" t="s">
        <v>25</v>
      </c>
      <c r="E342" s="142"/>
      <c r="F342" s="143"/>
      <c r="G342" s="42" t="s">
        <v>842</v>
      </c>
      <c r="H342" s="44">
        <v>2.09</v>
      </c>
      <c r="I342" s="45">
        <f t="shared" ref="I342:I405" si="5">H342*B342</f>
        <v>20.9</v>
      </c>
      <c r="J342" s="27"/>
    </row>
    <row r="343" spans="1:10" ht="96">
      <c r="A343" s="26"/>
      <c r="B343" s="39">
        <v>5</v>
      </c>
      <c r="C343" s="40" t="s">
        <v>841</v>
      </c>
      <c r="D343" s="41" t="s">
        <v>26</v>
      </c>
      <c r="E343" s="142"/>
      <c r="F343" s="143"/>
      <c r="G343" s="42" t="s">
        <v>842</v>
      </c>
      <c r="H343" s="44">
        <v>2.09</v>
      </c>
      <c r="I343" s="45">
        <f t="shared" si="5"/>
        <v>10.45</v>
      </c>
      <c r="J343" s="27"/>
    </row>
    <row r="344" spans="1:10" ht="96">
      <c r="A344" s="26"/>
      <c r="B344" s="39">
        <v>5</v>
      </c>
      <c r="C344" s="40" t="s">
        <v>68</v>
      </c>
      <c r="D344" s="41" t="s">
        <v>23</v>
      </c>
      <c r="E344" s="142" t="s">
        <v>237</v>
      </c>
      <c r="F344" s="143"/>
      <c r="G344" s="42" t="s">
        <v>843</v>
      </c>
      <c r="H344" s="44">
        <v>1.94</v>
      </c>
      <c r="I344" s="45">
        <f t="shared" si="5"/>
        <v>9.6999999999999993</v>
      </c>
      <c r="J344" s="27"/>
    </row>
    <row r="345" spans="1:10" ht="96">
      <c r="A345" s="26"/>
      <c r="B345" s="39">
        <v>10</v>
      </c>
      <c r="C345" s="40" t="s">
        <v>68</v>
      </c>
      <c r="D345" s="41" t="s">
        <v>23</v>
      </c>
      <c r="E345" s="142" t="s">
        <v>235</v>
      </c>
      <c r="F345" s="143"/>
      <c r="G345" s="42" t="s">
        <v>843</v>
      </c>
      <c r="H345" s="44">
        <v>1.94</v>
      </c>
      <c r="I345" s="45">
        <f t="shared" si="5"/>
        <v>19.399999999999999</v>
      </c>
      <c r="J345" s="27"/>
    </row>
    <row r="346" spans="1:10" ht="96">
      <c r="A346" s="26"/>
      <c r="B346" s="39">
        <v>5</v>
      </c>
      <c r="C346" s="40" t="s">
        <v>68</v>
      </c>
      <c r="D346" s="41" t="s">
        <v>23</v>
      </c>
      <c r="E346" s="142" t="s">
        <v>236</v>
      </c>
      <c r="F346" s="143"/>
      <c r="G346" s="42" t="s">
        <v>843</v>
      </c>
      <c r="H346" s="44">
        <v>1.94</v>
      </c>
      <c r="I346" s="45">
        <f t="shared" si="5"/>
        <v>9.6999999999999993</v>
      </c>
      <c r="J346" s="27"/>
    </row>
    <row r="347" spans="1:10" ht="96">
      <c r="A347" s="26"/>
      <c r="B347" s="39">
        <v>5</v>
      </c>
      <c r="C347" s="40" t="s">
        <v>68</v>
      </c>
      <c r="D347" s="41" t="s">
        <v>23</v>
      </c>
      <c r="E347" s="142" t="s">
        <v>844</v>
      </c>
      <c r="F347" s="143"/>
      <c r="G347" s="42" t="s">
        <v>843</v>
      </c>
      <c r="H347" s="44">
        <v>1.94</v>
      </c>
      <c r="I347" s="45">
        <f t="shared" si="5"/>
        <v>9.6999999999999993</v>
      </c>
      <c r="J347" s="27"/>
    </row>
    <row r="348" spans="1:10" ht="96">
      <c r="A348" s="26"/>
      <c r="B348" s="39">
        <v>20</v>
      </c>
      <c r="C348" s="40" t="s">
        <v>68</v>
      </c>
      <c r="D348" s="41" t="s">
        <v>25</v>
      </c>
      <c r="E348" s="142" t="s">
        <v>237</v>
      </c>
      <c r="F348" s="143"/>
      <c r="G348" s="42" t="s">
        <v>843</v>
      </c>
      <c r="H348" s="44">
        <v>1.94</v>
      </c>
      <c r="I348" s="45">
        <f t="shared" si="5"/>
        <v>38.799999999999997</v>
      </c>
      <c r="J348" s="27"/>
    </row>
    <row r="349" spans="1:10" ht="96">
      <c r="A349" s="26"/>
      <c r="B349" s="39">
        <v>15</v>
      </c>
      <c r="C349" s="40" t="s">
        <v>68</v>
      </c>
      <c r="D349" s="41" t="s">
        <v>25</v>
      </c>
      <c r="E349" s="142" t="s">
        <v>235</v>
      </c>
      <c r="F349" s="143"/>
      <c r="G349" s="42" t="s">
        <v>843</v>
      </c>
      <c r="H349" s="44">
        <v>1.94</v>
      </c>
      <c r="I349" s="45">
        <f t="shared" si="5"/>
        <v>29.099999999999998</v>
      </c>
      <c r="J349" s="27"/>
    </row>
    <row r="350" spans="1:10" ht="96">
      <c r="A350" s="26"/>
      <c r="B350" s="39">
        <v>20</v>
      </c>
      <c r="C350" s="40" t="s">
        <v>68</v>
      </c>
      <c r="D350" s="41" t="s">
        <v>25</v>
      </c>
      <c r="E350" s="142" t="s">
        <v>236</v>
      </c>
      <c r="F350" s="143"/>
      <c r="G350" s="42" t="s">
        <v>843</v>
      </c>
      <c r="H350" s="44">
        <v>1.94</v>
      </c>
      <c r="I350" s="45">
        <f t="shared" si="5"/>
        <v>38.799999999999997</v>
      </c>
      <c r="J350" s="27"/>
    </row>
    <row r="351" spans="1:10" ht="96">
      <c r="A351" s="26"/>
      <c r="B351" s="39">
        <v>20</v>
      </c>
      <c r="C351" s="40" t="s">
        <v>68</v>
      </c>
      <c r="D351" s="41" t="s">
        <v>25</v>
      </c>
      <c r="E351" s="142" t="s">
        <v>844</v>
      </c>
      <c r="F351" s="143"/>
      <c r="G351" s="42" t="s">
        <v>843</v>
      </c>
      <c r="H351" s="44">
        <v>1.94</v>
      </c>
      <c r="I351" s="45">
        <f t="shared" si="5"/>
        <v>38.799999999999997</v>
      </c>
      <c r="J351" s="27"/>
    </row>
    <row r="352" spans="1:10" ht="96">
      <c r="A352" s="26"/>
      <c r="B352" s="39">
        <v>20</v>
      </c>
      <c r="C352" s="40" t="s">
        <v>68</v>
      </c>
      <c r="D352" s="41" t="s">
        <v>26</v>
      </c>
      <c r="E352" s="142" t="s">
        <v>237</v>
      </c>
      <c r="F352" s="143"/>
      <c r="G352" s="42" t="s">
        <v>843</v>
      </c>
      <c r="H352" s="44">
        <v>1.94</v>
      </c>
      <c r="I352" s="45">
        <f t="shared" si="5"/>
        <v>38.799999999999997</v>
      </c>
      <c r="J352" s="27"/>
    </row>
    <row r="353" spans="1:10" ht="96">
      <c r="A353" s="26"/>
      <c r="B353" s="39">
        <v>20</v>
      </c>
      <c r="C353" s="40" t="s">
        <v>68</v>
      </c>
      <c r="D353" s="41" t="s">
        <v>26</v>
      </c>
      <c r="E353" s="142" t="s">
        <v>235</v>
      </c>
      <c r="F353" s="143"/>
      <c r="G353" s="42" t="s">
        <v>843</v>
      </c>
      <c r="H353" s="44">
        <v>1.94</v>
      </c>
      <c r="I353" s="45">
        <f t="shared" si="5"/>
        <v>38.799999999999997</v>
      </c>
      <c r="J353" s="27"/>
    </row>
    <row r="354" spans="1:10" ht="96">
      <c r="A354" s="26"/>
      <c r="B354" s="39">
        <v>20</v>
      </c>
      <c r="C354" s="40" t="s">
        <v>68</v>
      </c>
      <c r="D354" s="41" t="s">
        <v>26</v>
      </c>
      <c r="E354" s="142" t="s">
        <v>236</v>
      </c>
      <c r="F354" s="143"/>
      <c r="G354" s="42" t="s">
        <v>843</v>
      </c>
      <c r="H354" s="44">
        <v>1.94</v>
      </c>
      <c r="I354" s="45">
        <f t="shared" si="5"/>
        <v>38.799999999999997</v>
      </c>
      <c r="J354" s="27"/>
    </row>
    <row r="355" spans="1:10" ht="96">
      <c r="A355" s="26"/>
      <c r="B355" s="39">
        <v>20</v>
      </c>
      <c r="C355" s="40" t="s">
        <v>68</v>
      </c>
      <c r="D355" s="41" t="s">
        <v>26</v>
      </c>
      <c r="E355" s="142" t="s">
        <v>844</v>
      </c>
      <c r="F355" s="143"/>
      <c r="G355" s="42" t="s">
        <v>843</v>
      </c>
      <c r="H355" s="44">
        <v>1.94</v>
      </c>
      <c r="I355" s="45">
        <f t="shared" si="5"/>
        <v>38.799999999999997</v>
      </c>
      <c r="J355" s="27"/>
    </row>
    <row r="356" spans="1:10" ht="96">
      <c r="A356" s="26"/>
      <c r="B356" s="39">
        <v>10</v>
      </c>
      <c r="C356" s="40" t="s">
        <v>68</v>
      </c>
      <c r="D356" s="41" t="s">
        <v>27</v>
      </c>
      <c r="E356" s="142" t="s">
        <v>237</v>
      </c>
      <c r="F356" s="143"/>
      <c r="G356" s="42" t="s">
        <v>843</v>
      </c>
      <c r="H356" s="44">
        <v>1.94</v>
      </c>
      <c r="I356" s="45">
        <f t="shared" si="5"/>
        <v>19.399999999999999</v>
      </c>
      <c r="J356" s="27"/>
    </row>
    <row r="357" spans="1:10" ht="96">
      <c r="A357" s="26"/>
      <c r="B357" s="39">
        <v>10</v>
      </c>
      <c r="C357" s="40" t="s">
        <v>68</v>
      </c>
      <c r="D357" s="41" t="s">
        <v>27</v>
      </c>
      <c r="E357" s="142" t="s">
        <v>235</v>
      </c>
      <c r="F357" s="143"/>
      <c r="G357" s="42" t="s">
        <v>843</v>
      </c>
      <c r="H357" s="44">
        <v>1.94</v>
      </c>
      <c r="I357" s="45">
        <f t="shared" si="5"/>
        <v>19.399999999999999</v>
      </c>
      <c r="J357" s="27"/>
    </row>
    <row r="358" spans="1:10" ht="96">
      <c r="A358" s="26"/>
      <c r="B358" s="39">
        <v>10</v>
      </c>
      <c r="C358" s="40" t="s">
        <v>68</v>
      </c>
      <c r="D358" s="41" t="s">
        <v>27</v>
      </c>
      <c r="E358" s="142" t="s">
        <v>236</v>
      </c>
      <c r="F358" s="143"/>
      <c r="G358" s="42" t="s">
        <v>843</v>
      </c>
      <c r="H358" s="44">
        <v>1.94</v>
      </c>
      <c r="I358" s="45">
        <f t="shared" si="5"/>
        <v>19.399999999999999</v>
      </c>
      <c r="J358" s="27"/>
    </row>
    <row r="359" spans="1:10" ht="96">
      <c r="A359" s="26"/>
      <c r="B359" s="39">
        <v>10</v>
      </c>
      <c r="C359" s="40" t="s">
        <v>68</v>
      </c>
      <c r="D359" s="41" t="s">
        <v>27</v>
      </c>
      <c r="E359" s="142" t="s">
        <v>844</v>
      </c>
      <c r="F359" s="143"/>
      <c r="G359" s="42" t="s">
        <v>843</v>
      </c>
      <c r="H359" s="44">
        <v>1.94</v>
      </c>
      <c r="I359" s="45">
        <f t="shared" si="5"/>
        <v>19.399999999999999</v>
      </c>
      <c r="J359" s="27"/>
    </row>
    <row r="360" spans="1:10" ht="96">
      <c r="A360" s="26"/>
      <c r="B360" s="39">
        <v>10</v>
      </c>
      <c r="C360" s="40" t="s">
        <v>845</v>
      </c>
      <c r="D360" s="41" t="s">
        <v>23</v>
      </c>
      <c r="E360" s="142" t="s">
        <v>237</v>
      </c>
      <c r="F360" s="143"/>
      <c r="G360" s="42" t="s">
        <v>846</v>
      </c>
      <c r="H360" s="44">
        <v>2.09</v>
      </c>
      <c r="I360" s="45">
        <f t="shared" si="5"/>
        <v>20.9</v>
      </c>
      <c r="J360" s="27"/>
    </row>
    <row r="361" spans="1:10" ht="96">
      <c r="A361" s="26"/>
      <c r="B361" s="39">
        <v>10</v>
      </c>
      <c r="C361" s="40" t="s">
        <v>845</v>
      </c>
      <c r="D361" s="41" t="s">
        <v>23</v>
      </c>
      <c r="E361" s="142" t="s">
        <v>235</v>
      </c>
      <c r="F361" s="143"/>
      <c r="G361" s="42" t="s">
        <v>846</v>
      </c>
      <c r="H361" s="44">
        <v>2.09</v>
      </c>
      <c r="I361" s="45">
        <f t="shared" si="5"/>
        <v>20.9</v>
      </c>
      <c r="J361" s="27"/>
    </row>
    <row r="362" spans="1:10" ht="96">
      <c r="A362" s="26"/>
      <c r="B362" s="39">
        <v>20</v>
      </c>
      <c r="C362" s="40" t="s">
        <v>845</v>
      </c>
      <c r="D362" s="41" t="s">
        <v>23</v>
      </c>
      <c r="E362" s="142" t="s">
        <v>236</v>
      </c>
      <c r="F362" s="143"/>
      <c r="G362" s="42" t="s">
        <v>846</v>
      </c>
      <c r="H362" s="44">
        <v>2.09</v>
      </c>
      <c r="I362" s="45">
        <f t="shared" si="5"/>
        <v>41.8</v>
      </c>
      <c r="J362" s="27"/>
    </row>
    <row r="363" spans="1:10" ht="96">
      <c r="A363" s="26"/>
      <c r="B363" s="39">
        <v>20</v>
      </c>
      <c r="C363" s="40" t="s">
        <v>845</v>
      </c>
      <c r="D363" s="41" t="s">
        <v>23</v>
      </c>
      <c r="E363" s="142" t="s">
        <v>844</v>
      </c>
      <c r="F363" s="143"/>
      <c r="G363" s="42" t="s">
        <v>846</v>
      </c>
      <c r="H363" s="44">
        <v>2.09</v>
      </c>
      <c r="I363" s="45">
        <f t="shared" si="5"/>
        <v>41.8</v>
      </c>
      <c r="J363" s="27"/>
    </row>
    <row r="364" spans="1:10" ht="96">
      <c r="A364" s="26"/>
      <c r="B364" s="39">
        <v>40</v>
      </c>
      <c r="C364" s="40" t="s">
        <v>845</v>
      </c>
      <c r="D364" s="41" t="s">
        <v>25</v>
      </c>
      <c r="E364" s="142" t="s">
        <v>237</v>
      </c>
      <c r="F364" s="143"/>
      <c r="G364" s="42" t="s">
        <v>846</v>
      </c>
      <c r="H364" s="44">
        <v>2.09</v>
      </c>
      <c r="I364" s="45">
        <f t="shared" si="5"/>
        <v>83.6</v>
      </c>
      <c r="J364" s="27"/>
    </row>
    <row r="365" spans="1:10" ht="96">
      <c r="A365" s="26"/>
      <c r="B365" s="39">
        <v>40</v>
      </c>
      <c r="C365" s="40" t="s">
        <v>845</v>
      </c>
      <c r="D365" s="41" t="s">
        <v>25</v>
      </c>
      <c r="E365" s="142" t="s">
        <v>235</v>
      </c>
      <c r="F365" s="143"/>
      <c r="G365" s="42" t="s">
        <v>846</v>
      </c>
      <c r="H365" s="44">
        <v>2.09</v>
      </c>
      <c r="I365" s="45">
        <f t="shared" si="5"/>
        <v>83.6</v>
      </c>
      <c r="J365" s="27"/>
    </row>
    <row r="366" spans="1:10" ht="96">
      <c r="A366" s="26"/>
      <c r="B366" s="39">
        <v>20</v>
      </c>
      <c r="C366" s="40" t="s">
        <v>845</v>
      </c>
      <c r="D366" s="41" t="s">
        <v>25</v>
      </c>
      <c r="E366" s="142" t="s">
        <v>844</v>
      </c>
      <c r="F366" s="143"/>
      <c r="G366" s="42" t="s">
        <v>846</v>
      </c>
      <c r="H366" s="44">
        <v>2.09</v>
      </c>
      <c r="I366" s="45">
        <f t="shared" si="5"/>
        <v>41.8</v>
      </c>
      <c r="J366" s="27"/>
    </row>
    <row r="367" spans="1:10" ht="96">
      <c r="A367" s="26"/>
      <c r="B367" s="39">
        <v>30</v>
      </c>
      <c r="C367" s="40" t="s">
        <v>845</v>
      </c>
      <c r="D367" s="41" t="s">
        <v>26</v>
      </c>
      <c r="E367" s="142" t="s">
        <v>237</v>
      </c>
      <c r="F367" s="143"/>
      <c r="G367" s="42" t="s">
        <v>846</v>
      </c>
      <c r="H367" s="44">
        <v>2.09</v>
      </c>
      <c r="I367" s="45">
        <f t="shared" si="5"/>
        <v>62.699999999999996</v>
      </c>
      <c r="J367" s="27"/>
    </row>
    <row r="368" spans="1:10" ht="96">
      <c r="A368" s="26"/>
      <c r="B368" s="39">
        <v>20</v>
      </c>
      <c r="C368" s="40" t="s">
        <v>845</v>
      </c>
      <c r="D368" s="41" t="s">
        <v>26</v>
      </c>
      <c r="E368" s="142" t="s">
        <v>235</v>
      </c>
      <c r="F368" s="143"/>
      <c r="G368" s="42" t="s">
        <v>846</v>
      </c>
      <c r="H368" s="44">
        <v>2.09</v>
      </c>
      <c r="I368" s="45">
        <f t="shared" si="5"/>
        <v>41.8</v>
      </c>
      <c r="J368" s="27"/>
    </row>
    <row r="369" spans="1:10" ht="96">
      <c r="A369" s="26"/>
      <c r="B369" s="39">
        <v>30</v>
      </c>
      <c r="C369" s="40" t="s">
        <v>845</v>
      </c>
      <c r="D369" s="41" t="s">
        <v>26</v>
      </c>
      <c r="E369" s="142" t="s">
        <v>236</v>
      </c>
      <c r="F369" s="143"/>
      <c r="G369" s="42" t="s">
        <v>846</v>
      </c>
      <c r="H369" s="44">
        <v>2.09</v>
      </c>
      <c r="I369" s="45">
        <f t="shared" si="5"/>
        <v>62.699999999999996</v>
      </c>
      <c r="J369" s="27"/>
    </row>
    <row r="370" spans="1:10" ht="96">
      <c r="A370" s="26"/>
      <c r="B370" s="39">
        <v>10</v>
      </c>
      <c r="C370" s="40" t="s">
        <v>845</v>
      </c>
      <c r="D370" s="41" t="s">
        <v>26</v>
      </c>
      <c r="E370" s="142" t="s">
        <v>844</v>
      </c>
      <c r="F370" s="143"/>
      <c r="G370" s="42" t="s">
        <v>846</v>
      </c>
      <c r="H370" s="44">
        <v>2.09</v>
      </c>
      <c r="I370" s="45">
        <f t="shared" si="5"/>
        <v>20.9</v>
      </c>
      <c r="J370" s="27"/>
    </row>
    <row r="371" spans="1:10" ht="216">
      <c r="A371" s="26"/>
      <c r="B371" s="39">
        <v>4</v>
      </c>
      <c r="C371" s="40" t="s">
        <v>847</v>
      </c>
      <c r="D371" s="41" t="s">
        <v>25</v>
      </c>
      <c r="E371" s="142" t="s">
        <v>206</v>
      </c>
      <c r="F371" s="143"/>
      <c r="G371" s="42" t="s">
        <v>848</v>
      </c>
      <c r="H371" s="44">
        <v>5.99</v>
      </c>
      <c r="I371" s="45">
        <f t="shared" si="5"/>
        <v>23.96</v>
      </c>
      <c r="J371" s="27"/>
    </row>
    <row r="372" spans="1:10" ht="216">
      <c r="A372" s="26"/>
      <c r="B372" s="39">
        <v>4</v>
      </c>
      <c r="C372" s="40" t="s">
        <v>847</v>
      </c>
      <c r="D372" s="41" t="s">
        <v>67</v>
      </c>
      <c r="E372" s="142" t="s">
        <v>206</v>
      </c>
      <c r="F372" s="143"/>
      <c r="G372" s="42" t="s">
        <v>848</v>
      </c>
      <c r="H372" s="44">
        <v>6.59</v>
      </c>
      <c r="I372" s="45">
        <f t="shared" si="5"/>
        <v>26.36</v>
      </c>
      <c r="J372" s="27"/>
    </row>
    <row r="373" spans="1:10" ht="192">
      <c r="A373" s="26"/>
      <c r="B373" s="39">
        <v>4</v>
      </c>
      <c r="C373" s="40" t="s">
        <v>849</v>
      </c>
      <c r="D373" s="41" t="s">
        <v>25</v>
      </c>
      <c r="E373" s="142"/>
      <c r="F373" s="143"/>
      <c r="G373" s="42" t="s">
        <v>850</v>
      </c>
      <c r="H373" s="44">
        <v>3.49</v>
      </c>
      <c r="I373" s="45">
        <f t="shared" si="5"/>
        <v>13.96</v>
      </c>
      <c r="J373" s="27"/>
    </row>
    <row r="374" spans="1:10" ht="192">
      <c r="A374" s="26"/>
      <c r="B374" s="39">
        <v>4</v>
      </c>
      <c r="C374" s="40" t="s">
        <v>849</v>
      </c>
      <c r="D374" s="41" t="s">
        <v>26</v>
      </c>
      <c r="E374" s="142"/>
      <c r="F374" s="143"/>
      <c r="G374" s="42" t="s">
        <v>850</v>
      </c>
      <c r="H374" s="44">
        <v>3.49</v>
      </c>
      <c r="I374" s="45">
        <f t="shared" si="5"/>
        <v>13.96</v>
      </c>
      <c r="J374" s="27"/>
    </row>
    <row r="375" spans="1:10" ht="204">
      <c r="A375" s="26"/>
      <c r="B375" s="39">
        <v>4</v>
      </c>
      <c r="C375" s="40" t="s">
        <v>851</v>
      </c>
      <c r="D375" s="41" t="s">
        <v>25</v>
      </c>
      <c r="E375" s="142"/>
      <c r="F375" s="143"/>
      <c r="G375" s="42" t="s">
        <v>852</v>
      </c>
      <c r="H375" s="44">
        <v>7.39</v>
      </c>
      <c r="I375" s="45">
        <f t="shared" si="5"/>
        <v>29.56</v>
      </c>
      <c r="J375" s="27"/>
    </row>
    <row r="376" spans="1:10" ht="204">
      <c r="A376" s="26"/>
      <c r="B376" s="39">
        <v>4</v>
      </c>
      <c r="C376" s="40" t="s">
        <v>851</v>
      </c>
      <c r="D376" s="41" t="s">
        <v>26</v>
      </c>
      <c r="E376" s="142"/>
      <c r="F376" s="143"/>
      <c r="G376" s="42" t="s">
        <v>852</v>
      </c>
      <c r="H376" s="44">
        <v>7.89</v>
      </c>
      <c r="I376" s="45">
        <f t="shared" si="5"/>
        <v>31.56</v>
      </c>
      <c r="J376" s="27"/>
    </row>
    <row r="377" spans="1:10" ht="168">
      <c r="A377" s="26"/>
      <c r="B377" s="39">
        <v>4</v>
      </c>
      <c r="C377" s="40" t="s">
        <v>853</v>
      </c>
      <c r="D377" s="41" t="s">
        <v>25</v>
      </c>
      <c r="E377" s="142"/>
      <c r="F377" s="143"/>
      <c r="G377" s="42" t="s">
        <v>854</v>
      </c>
      <c r="H377" s="44">
        <v>2.19</v>
      </c>
      <c r="I377" s="45">
        <f t="shared" si="5"/>
        <v>8.76</v>
      </c>
      <c r="J377" s="27"/>
    </row>
    <row r="378" spans="1:10" ht="168">
      <c r="A378" s="26"/>
      <c r="B378" s="39">
        <v>4</v>
      </c>
      <c r="C378" s="40" t="s">
        <v>853</v>
      </c>
      <c r="D378" s="41" t="s">
        <v>26</v>
      </c>
      <c r="E378" s="142"/>
      <c r="F378" s="143"/>
      <c r="G378" s="42" t="s">
        <v>854</v>
      </c>
      <c r="H378" s="44">
        <v>2.19</v>
      </c>
      <c r="I378" s="45">
        <f t="shared" si="5"/>
        <v>8.76</v>
      </c>
      <c r="J378" s="27"/>
    </row>
    <row r="379" spans="1:10" ht="168">
      <c r="A379" s="26"/>
      <c r="B379" s="39">
        <v>4</v>
      </c>
      <c r="C379" s="40" t="s">
        <v>855</v>
      </c>
      <c r="D379" s="41" t="s">
        <v>25</v>
      </c>
      <c r="E379" s="142"/>
      <c r="F379" s="143"/>
      <c r="G379" s="42" t="s">
        <v>856</v>
      </c>
      <c r="H379" s="44">
        <v>1.59</v>
      </c>
      <c r="I379" s="45">
        <f t="shared" si="5"/>
        <v>6.36</v>
      </c>
      <c r="J379" s="27"/>
    </row>
    <row r="380" spans="1:10" ht="168">
      <c r="A380" s="26"/>
      <c r="B380" s="39">
        <v>4</v>
      </c>
      <c r="C380" s="40" t="s">
        <v>855</v>
      </c>
      <c r="D380" s="41" t="s">
        <v>26</v>
      </c>
      <c r="E380" s="142"/>
      <c r="F380" s="143"/>
      <c r="G380" s="42" t="s">
        <v>856</v>
      </c>
      <c r="H380" s="44">
        <v>1.59</v>
      </c>
      <c r="I380" s="45">
        <f t="shared" si="5"/>
        <v>6.36</v>
      </c>
      <c r="J380" s="27"/>
    </row>
    <row r="381" spans="1:10" ht="168">
      <c r="A381" s="26"/>
      <c r="B381" s="39">
        <v>4</v>
      </c>
      <c r="C381" s="40" t="s">
        <v>857</v>
      </c>
      <c r="D381" s="41" t="s">
        <v>25</v>
      </c>
      <c r="E381" s="142"/>
      <c r="F381" s="143"/>
      <c r="G381" s="42" t="s">
        <v>858</v>
      </c>
      <c r="H381" s="44">
        <v>2.19</v>
      </c>
      <c r="I381" s="45">
        <f t="shared" si="5"/>
        <v>8.76</v>
      </c>
      <c r="J381" s="27"/>
    </row>
    <row r="382" spans="1:10" ht="168">
      <c r="A382" s="26"/>
      <c r="B382" s="39">
        <v>4</v>
      </c>
      <c r="C382" s="40" t="s">
        <v>857</v>
      </c>
      <c r="D382" s="41" t="s">
        <v>26</v>
      </c>
      <c r="E382" s="142"/>
      <c r="F382" s="143"/>
      <c r="G382" s="42" t="s">
        <v>858</v>
      </c>
      <c r="H382" s="44">
        <v>2.19</v>
      </c>
      <c r="I382" s="45">
        <f t="shared" si="5"/>
        <v>8.76</v>
      </c>
      <c r="J382" s="27"/>
    </row>
    <row r="383" spans="1:10" ht="168">
      <c r="A383" s="26"/>
      <c r="B383" s="39">
        <v>4</v>
      </c>
      <c r="C383" s="40" t="s">
        <v>859</v>
      </c>
      <c r="D383" s="41" t="s">
        <v>25</v>
      </c>
      <c r="E383" s="142"/>
      <c r="F383" s="143"/>
      <c r="G383" s="42" t="s">
        <v>860</v>
      </c>
      <c r="H383" s="44">
        <v>1.89</v>
      </c>
      <c r="I383" s="45">
        <f t="shared" si="5"/>
        <v>7.56</v>
      </c>
      <c r="J383" s="27"/>
    </row>
    <row r="384" spans="1:10" ht="168">
      <c r="A384" s="26"/>
      <c r="B384" s="39">
        <v>4</v>
      </c>
      <c r="C384" s="40" t="s">
        <v>859</v>
      </c>
      <c r="D384" s="41" t="s">
        <v>26</v>
      </c>
      <c r="E384" s="142"/>
      <c r="F384" s="143"/>
      <c r="G384" s="42" t="s">
        <v>860</v>
      </c>
      <c r="H384" s="44">
        <v>1.89</v>
      </c>
      <c r="I384" s="45">
        <f t="shared" si="5"/>
        <v>7.56</v>
      </c>
      <c r="J384" s="27"/>
    </row>
    <row r="385" spans="1:10" ht="228">
      <c r="A385" s="26"/>
      <c r="B385" s="39">
        <v>2</v>
      </c>
      <c r="C385" s="40" t="s">
        <v>861</v>
      </c>
      <c r="D385" s="41" t="s">
        <v>25</v>
      </c>
      <c r="E385" s="142" t="s">
        <v>862</v>
      </c>
      <c r="F385" s="143"/>
      <c r="G385" s="42" t="s">
        <v>863</v>
      </c>
      <c r="H385" s="44">
        <v>6.29</v>
      </c>
      <c r="I385" s="45">
        <f t="shared" si="5"/>
        <v>12.58</v>
      </c>
      <c r="J385" s="27"/>
    </row>
    <row r="386" spans="1:10" ht="228">
      <c r="A386" s="26"/>
      <c r="B386" s="39">
        <v>2</v>
      </c>
      <c r="C386" s="40" t="s">
        <v>861</v>
      </c>
      <c r="D386" s="41" t="s">
        <v>25</v>
      </c>
      <c r="E386" s="142" t="s">
        <v>864</v>
      </c>
      <c r="F386" s="143"/>
      <c r="G386" s="42" t="s">
        <v>863</v>
      </c>
      <c r="H386" s="44">
        <v>6.29</v>
      </c>
      <c r="I386" s="45">
        <f t="shared" si="5"/>
        <v>12.58</v>
      </c>
      <c r="J386" s="27"/>
    </row>
    <row r="387" spans="1:10" ht="228">
      <c r="A387" s="26"/>
      <c r="B387" s="39">
        <v>2</v>
      </c>
      <c r="C387" s="40" t="s">
        <v>861</v>
      </c>
      <c r="D387" s="41" t="s">
        <v>25</v>
      </c>
      <c r="E387" s="142" t="s">
        <v>865</v>
      </c>
      <c r="F387" s="143"/>
      <c r="G387" s="42" t="s">
        <v>863</v>
      </c>
      <c r="H387" s="44">
        <v>6.29</v>
      </c>
      <c r="I387" s="45">
        <f t="shared" si="5"/>
        <v>12.58</v>
      </c>
      <c r="J387" s="27"/>
    </row>
    <row r="388" spans="1:10" ht="228">
      <c r="A388" s="26"/>
      <c r="B388" s="39">
        <v>2</v>
      </c>
      <c r="C388" s="40" t="s">
        <v>861</v>
      </c>
      <c r="D388" s="41" t="s">
        <v>25</v>
      </c>
      <c r="E388" s="142" t="s">
        <v>866</v>
      </c>
      <c r="F388" s="143"/>
      <c r="G388" s="42" t="s">
        <v>863</v>
      </c>
      <c r="H388" s="44">
        <v>6.29</v>
      </c>
      <c r="I388" s="45">
        <f t="shared" si="5"/>
        <v>12.58</v>
      </c>
      <c r="J388" s="27"/>
    </row>
    <row r="389" spans="1:10" ht="228">
      <c r="A389" s="26"/>
      <c r="B389" s="39">
        <v>2</v>
      </c>
      <c r="C389" s="40" t="s">
        <v>861</v>
      </c>
      <c r="D389" s="41" t="s">
        <v>25</v>
      </c>
      <c r="E389" s="142" t="s">
        <v>867</v>
      </c>
      <c r="F389" s="143"/>
      <c r="G389" s="42" t="s">
        <v>863</v>
      </c>
      <c r="H389" s="44">
        <v>6.29</v>
      </c>
      <c r="I389" s="45">
        <f t="shared" si="5"/>
        <v>12.58</v>
      </c>
      <c r="J389" s="27"/>
    </row>
    <row r="390" spans="1:10" ht="228">
      <c r="A390" s="26"/>
      <c r="B390" s="39">
        <v>2</v>
      </c>
      <c r="C390" s="40" t="s">
        <v>861</v>
      </c>
      <c r="D390" s="41" t="s">
        <v>26</v>
      </c>
      <c r="E390" s="142" t="s">
        <v>862</v>
      </c>
      <c r="F390" s="143"/>
      <c r="G390" s="42" t="s">
        <v>863</v>
      </c>
      <c r="H390" s="44">
        <v>7.29</v>
      </c>
      <c r="I390" s="45">
        <f t="shared" si="5"/>
        <v>14.58</v>
      </c>
      <c r="J390" s="27"/>
    </row>
    <row r="391" spans="1:10" ht="228">
      <c r="A391" s="26"/>
      <c r="B391" s="39">
        <v>2</v>
      </c>
      <c r="C391" s="40" t="s">
        <v>861</v>
      </c>
      <c r="D391" s="41" t="s">
        <v>26</v>
      </c>
      <c r="E391" s="142" t="s">
        <v>864</v>
      </c>
      <c r="F391" s="143"/>
      <c r="G391" s="42" t="s">
        <v>863</v>
      </c>
      <c r="H391" s="44">
        <v>7.29</v>
      </c>
      <c r="I391" s="45">
        <f t="shared" si="5"/>
        <v>14.58</v>
      </c>
      <c r="J391" s="27"/>
    </row>
    <row r="392" spans="1:10" ht="228">
      <c r="A392" s="26"/>
      <c r="B392" s="39">
        <v>2</v>
      </c>
      <c r="C392" s="40" t="s">
        <v>861</v>
      </c>
      <c r="D392" s="41" t="s">
        <v>26</v>
      </c>
      <c r="E392" s="142" t="s">
        <v>865</v>
      </c>
      <c r="F392" s="143"/>
      <c r="G392" s="42" t="s">
        <v>863</v>
      </c>
      <c r="H392" s="44">
        <v>7.29</v>
      </c>
      <c r="I392" s="45">
        <f t="shared" si="5"/>
        <v>14.58</v>
      </c>
      <c r="J392" s="27"/>
    </row>
    <row r="393" spans="1:10" ht="228">
      <c r="A393" s="26"/>
      <c r="B393" s="39">
        <v>2</v>
      </c>
      <c r="C393" s="40" t="s">
        <v>861</v>
      </c>
      <c r="D393" s="41" t="s">
        <v>26</v>
      </c>
      <c r="E393" s="142" t="s">
        <v>866</v>
      </c>
      <c r="F393" s="143"/>
      <c r="G393" s="42" t="s">
        <v>863</v>
      </c>
      <c r="H393" s="44">
        <v>7.29</v>
      </c>
      <c r="I393" s="45">
        <f t="shared" si="5"/>
        <v>14.58</v>
      </c>
      <c r="J393" s="27"/>
    </row>
    <row r="394" spans="1:10" ht="228">
      <c r="A394" s="26"/>
      <c r="B394" s="39">
        <v>2</v>
      </c>
      <c r="C394" s="40" t="s">
        <v>861</v>
      </c>
      <c r="D394" s="41" t="s">
        <v>26</v>
      </c>
      <c r="E394" s="142" t="s">
        <v>867</v>
      </c>
      <c r="F394" s="143"/>
      <c r="G394" s="42" t="s">
        <v>863</v>
      </c>
      <c r="H394" s="44">
        <v>7.29</v>
      </c>
      <c r="I394" s="45">
        <f t="shared" si="5"/>
        <v>14.58</v>
      </c>
      <c r="J394" s="27"/>
    </row>
    <row r="395" spans="1:10" ht="204">
      <c r="A395" s="26"/>
      <c r="B395" s="39">
        <v>3</v>
      </c>
      <c r="C395" s="40" t="s">
        <v>868</v>
      </c>
      <c r="D395" s="41" t="s">
        <v>25</v>
      </c>
      <c r="E395" s="142" t="s">
        <v>236</v>
      </c>
      <c r="F395" s="143"/>
      <c r="G395" s="42" t="s">
        <v>869</v>
      </c>
      <c r="H395" s="44">
        <v>3.79</v>
      </c>
      <c r="I395" s="45">
        <f t="shared" si="5"/>
        <v>11.370000000000001</v>
      </c>
      <c r="J395" s="27"/>
    </row>
    <row r="396" spans="1:10" ht="204">
      <c r="A396" s="26"/>
      <c r="B396" s="39">
        <v>3</v>
      </c>
      <c r="C396" s="40" t="s">
        <v>868</v>
      </c>
      <c r="D396" s="41" t="s">
        <v>26</v>
      </c>
      <c r="E396" s="142" t="s">
        <v>236</v>
      </c>
      <c r="F396" s="143"/>
      <c r="G396" s="42" t="s">
        <v>869</v>
      </c>
      <c r="H396" s="44">
        <v>3.79</v>
      </c>
      <c r="I396" s="45">
        <f t="shared" si="5"/>
        <v>11.370000000000001</v>
      </c>
      <c r="J396" s="27"/>
    </row>
    <row r="397" spans="1:10" ht="168">
      <c r="A397" s="26"/>
      <c r="B397" s="39">
        <v>4</v>
      </c>
      <c r="C397" s="40" t="s">
        <v>870</v>
      </c>
      <c r="D397" s="41" t="s">
        <v>237</v>
      </c>
      <c r="E397" s="142" t="s">
        <v>25</v>
      </c>
      <c r="F397" s="143"/>
      <c r="G397" s="42" t="s">
        <v>871</v>
      </c>
      <c r="H397" s="44">
        <v>4.33</v>
      </c>
      <c r="I397" s="45">
        <f t="shared" si="5"/>
        <v>17.32</v>
      </c>
      <c r="J397" s="27"/>
    </row>
    <row r="398" spans="1:10" ht="168">
      <c r="A398" s="26"/>
      <c r="B398" s="39">
        <v>4</v>
      </c>
      <c r="C398" s="40" t="s">
        <v>870</v>
      </c>
      <c r="D398" s="41" t="s">
        <v>237</v>
      </c>
      <c r="E398" s="142" t="s">
        <v>26</v>
      </c>
      <c r="F398" s="143"/>
      <c r="G398" s="42" t="s">
        <v>871</v>
      </c>
      <c r="H398" s="44">
        <v>4.33</v>
      </c>
      <c r="I398" s="45">
        <f t="shared" si="5"/>
        <v>17.32</v>
      </c>
      <c r="J398" s="27"/>
    </row>
    <row r="399" spans="1:10" ht="168">
      <c r="A399" s="26"/>
      <c r="B399" s="39">
        <v>4</v>
      </c>
      <c r="C399" s="40" t="s">
        <v>870</v>
      </c>
      <c r="D399" s="41" t="s">
        <v>236</v>
      </c>
      <c r="E399" s="142" t="s">
        <v>25</v>
      </c>
      <c r="F399" s="143"/>
      <c r="G399" s="42" t="s">
        <v>871</v>
      </c>
      <c r="H399" s="44">
        <v>4.33</v>
      </c>
      <c r="I399" s="45">
        <f t="shared" si="5"/>
        <v>17.32</v>
      </c>
      <c r="J399" s="27"/>
    </row>
    <row r="400" spans="1:10" ht="168">
      <c r="A400" s="26"/>
      <c r="B400" s="39">
        <v>4</v>
      </c>
      <c r="C400" s="40" t="s">
        <v>870</v>
      </c>
      <c r="D400" s="41" t="s">
        <v>236</v>
      </c>
      <c r="E400" s="142" t="s">
        <v>26</v>
      </c>
      <c r="F400" s="143"/>
      <c r="G400" s="42" t="s">
        <v>871</v>
      </c>
      <c r="H400" s="44">
        <v>4.33</v>
      </c>
      <c r="I400" s="45">
        <f t="shared" si="5"/>
        <v>17.32</v>
      </c>
      <c r="J400" s="27"/>
    </row>
    <row r="401" spans="1:10" ht="168">
      <c r="A401" s="26"/>
      <c r="B401" s="39">
        <v>4</v>
      </c>
      <c r="C401" s="40" t="s">
        <v>870</v>
      </c>
      <c r="D401" s="41" t="s">
        <v>844</v>
      </c>
      <c r="E401" s="142" t="s">
        <v>25</v>
      </c>
      <c r="F401" s="143"/>
      <c r="G401" s="42" t="s">
        <v>871</v>
      </c>
      <c r="H401" s="44">
        <v>4.33</v>
      </c>
      <c r="I401" s="45">
        <f t="shared" si="5"/>
        <v>17.32</v>
      </c>
      <c r="J401" s="27"/>
    </row>
    <row r="402" spans="1:10" ht="168">
      <c r="A402" s="26"/>
      <c r="B402" s="39">
        <v>4</v>
      </c>
      <c r="C402" s="40" t="s">
        <v>870</v>
      </c>
      <c r="D402" s="41" t="s">
        <v>844</v>
      </c>
      <c r="E402" s="142" t="s">
        <v>26</v>
      </c>
      <c r="F402" s="143"/>
      <c r="G402" s="42" t="s">
        <v>871</v>
      </c>
      <c r="H402" s="44">
        <v>4.33</v>
      </c>
      <c r="I402" s="45">
        <f t="shared" si="5"/>
        <v>17.32</v>
      </c>
      <c r="J402" s="27"/>
    </row>
    <row r="403" spans="1:10" ht="168">
      <c r="A403" s="26"/>
      <c r="B403" s="39">
        <v>4</v>
      </c>
      <c r="C403" s="40" t="s">
        <v>870</v>
      </c>
      <c r="D403" s="41" t="s">
        <v>872</v>
      </c>
      <c r="E403" s="142" t="s">
        <v>25</v>
      </c>
      <c r="F403" s="143"/>
      <c r="G403" s="42" t="s">
        <v>871</v>
      </c>
      <c r="H403" s="44">
        <v>3.95</v>
      </c>
      <c r="I403" s="45">
        <f t="shared" si="5"/>
        <v>15.8</v>
      </c>
      <c r="J403" s="27"/>
    </row>
    <row r="404" spans="1:10" ht="168">
      <c r="A404" s="26"/>
      <c r="B404" s="39">
        <v>4</v>
      </c>
      <c r="C404" s="40" t="s">
        <v>870</v>
      </c>
      <c r="D404" s="41" t="s">
        <v>872</v>
      </c>
      <c r="E404" s="142" t="s">
        <v>26</v>
      </c>
      <c r="F404" s="143"/>
      <c r="G404" s="42" t="s">
        <v>871</v>
      </c>
      <c r="H404" s="44">
        <v>3.95</v>
      </c>
      <c r="I404" s="45">
        <f t="shared" si="5"/>
        <v>15.8</v>
      </c>
      <c r="J404" s="27"/>
    </row>
    <row r="405" spans="1:10" ht="180">
      <c r="A405" s="26"/>
      <c r="B405" s="39">
        <v>4</v>
      </c>
      <c r="C405" s="40" t="s">
        <v>873</v>
      </c>
      <c r="D405" s="41" t="s">
        <v>25</v>
      </c>
      <c r="E405" s="142"/>
      <c r="F405" s="143"/>
      <c r="G405" s="42" t="s">
        <v>874</v>
      </c>
      <c r="H405" s="44">
        <v>4.29</v>
      </c>
      <c r="I405" s="45">
        <f t="shared" si="5"/>
        <v>17.16</v>
      </c>
      <c r="J405" s="27"/>
    </row>
    <row r="406" spans="1:10" ht="180">
      <c r="A406" s="26"/>
      <c r="B406" s="39">
        <v>4</v>
      </c>
      <c r="C406" s="40" t="s">
        <v>873</v>
      </c>
      <c r="D406" s="41" t="s">
        <v>26</v>
      </c>
      <c r="E406" s="142"/>
      <c r="F406" s="143"/>
      <c r="G406" s="42" t="s">
        <v>874</v>
      </c>
      <c r="H406" s="44">
        <v>4.29</v>
      </c>
      <c r="I406" s="45">
        <f t="shared" ref="I406:I469" si="6">H406*B406</f>
        <v>17.16</v>
      </c>
      <c r="J406" s="27"/>
    </row>
    <row r="407" spans="1:10" ht="192">
      <c r="A407" s="26"/>
      <c r="B407" s="39">
        <v>4</v>
      </c>
      <c r="C407" s="40" t="s">
        <v>875</v>
      </c>
      <c r="D407" s="41" t="s">
        <v>25</v>
      </c>
      <c r="E407" s="142" t="s">
        <v>237</v>
      </c>
      <c r="F407" s="143"/>
      <c r="G407" s="42" t="s">
        <v>876</v>
      </c>
      <c r="H407" s="44">
        <v>2.59</v>
      </c>
      <c r="I407" s="45">
        <f t="shared" si="6"/>
        <v>10.36</v>
      </c>
      <c r="J407" s="27"/>
    </row>
    <row r="408" spans="1:10" ht="192">
      <c r="A408" s="26"/>
      <c r="B408" s="39">
        <v>4</v>
      </c>
      <c r="C408" s="40" t="s">
        <v>875</v>
      </c>
      <c r="D408" s="41" t="s">
        <v>25</v>
      </c>
      <c r="E408" s="142" t="s">
        <v>235</v>
      </c>
      <c r="F408" s="143"/>
      <c r="G408" s="42" t="s">
        <v>876</v>
      </c>
      <c r="H408" s="44">
        <v>2.59</v>
      </c>
      <c r="I408" s="45">
        <f t="shared" si="6"/>
        <v>10.36</v>
      </c>
      <c r="J408" s="27"/>
    </row>
    <row r="409" spans="1:10" ht="192">
      <c r="A409" s="26"/>
      <c r="B409" s="39">
        <v>4</v>
      </c>
      <c r="C409" s="40" t="s">
        <v>875</v>
      </c>
      <c r="D409" s="41" t="s">
        <v>25</v>
      </c>
      <c r="E409" s="142" t="s">
        <v>236</v>
      </c>
      <c r="F409" s="143"/>
      <c r="G409" s="42" t="s">
        <v>876</v>
      </c>
      <c r="H409" s="44">
        <v>2.59</v>
      </c>
      <c r="I409" s="45">
        <f t="shared" si="6"/>
        <v>10.36</v>
      </c>
      <c r="J409" s="27"/>
    </row>
    <row r="410" spans="1:10" ht="192">
      <c r="A410" s="26"/>
      <c r="B410" s="39">
        <v>4</v>
      </c>
      <c r="C410" s="40" t="s">
        <v>875</v>
      </c>
      <c r="D410" s="41" t="s">
        <v>25</v>
      </c>
      <c r="E410" s="142" t="s">
        <v>844</v>
      </c>
      <c r="F410" s="143"/>
      <c r="G410" s="42" t="s">
        <v>876</v>
      </c>
      <c r="H410" s="44">
        <v>2.59</v>
      </c>
      <c r="I410" s="45">
        <f t="shared" si="6"/>
        <v>10.36</v>
      </c>
      <c r="J410" s="27"/>
    </row>
    <row r="411" spans="1:10" ht="192">
      <c r="A411" s="26"/>
      <c r="B411" s="39">
        <v>4</v>
      </c>
      <c r="C411" s="40" t="s">
        <v>875</v>
      </c>
      <c r="D411" s="41" t="s">
        <v>26</v>
      </c>
      <c r="E411" s="142" t="s">
        <v>237</v>
      </c>
      <c r="F411" s="143"/>
      <c r="G411" s="42" t="s">
        <v>876</v>
      </c>
      <c r="H411" s="44">
        <v>2.59</v>
      </c>
      <c r="I411" s="45">
        <f t="shared" si="6"/>
        <v>10.36</v>
      </c>
      <c r="J411" s="27"/>
    </row>
    <row r="412" spans="1:10" ht="192">
      <c r="A412" s="26"/>
      <c r="B412" s="39">
        <v>4</v>
      </c>
      <c r="C412" s="40" t="s">
        <v>875</v>
      </c>
      <c r="D412" s="41" t="s">
        <v>26</v>
      </c>
      <c r="E412" s="142" t="s">
        <v>235</v>
      </c>
      <c r="F412" s="143"/>
      <c r="G412" s="42" t="s">
        <v>876</v>
      </c>
      <c r="H412" s="44">
        <v>2.59</v>
      </c>
      <c r="I412" s="45">
        <f t="shared" si="6"/>
        <v>10.36</v>
      </c>
      <c r="J412" s="27"/>
    </row>
    <row r="413" spans="1:10" ht="192">
      <c r="A413" s="26"/>
      <c r="B413" s="39">
        <v>4</v>
      </c>
      <c r="C413" s="40" t="s">
        <v>875</v>
      </c>
      <c r="D413" s="41" t="s">
        <v>26</v>
      </c>
      <c r="E413" s="142" t="s">
        <v>236</v>
      </c>
      <c r="F413" s="143"/>
      <c r="G413" s="42" t="s">
        <v>876</v>
      </c>
      <c r="H413" s="44">
        <v>2.59</v>
      </c>
      <c r="I413" s="45">
        <f t="shared" si="6"/>
        <v>10.36</v>
      </c>
      <c r="J413" s="27"/>
    </row>
    <row r="414" spans="1:10" ht="192">
      <c r="A414" s="26"/>
      <c r="B414" s="39">
        <v>4</v>
      </c>
      <c r="C414" s="40" t="s">
        <v>875</v>
      </c>
      <c r="D414" s="41" t="s">
        <v>26</v>
      </c>
      <c r="E414" s="142" t="s">
        <v>844</v>
      </c>
      <c r="F414" s="143"/>
      <c r="G414" s="42" t="s">
        <v>876</v>
      </c>
      <c r="H414" s="44">
        <v>2.59</v>
      </c>
      <c r="I414" s="45">
        <f t="shared" si="6"/>
        <v>10.36</v>
      </c>
      <c r="J414" s="27"/>
    </row>
    <row r="415" spans="1:10" ht="192">
      <c r="A415" s="26"/>
      <c r="B415" s="39">
        <v>4</v>
      </c>
      <c r="C415" s="40" t="s">
        <v>877</v>
      </c>
      <c r="D415" s="41" t="s">
        <v>25</v>
      </c>
      <c r="E415" s="142" t="s">
        <v>237</v>
      </c>
      <c r="F415" s="143"/>
      <c r="G415" s="42" t="s">
        <v>878</v>
      </c>
      <c r="H415" s="44">
        <v>2.29</v>
      </c>
      <c r="I415" s="45">
        <f t="shared" si="6"/>
        <v>9.16</v>
      </c>
      <c r="J415" s="27"/>
    </row>
    <row r="416" spans="1:10" ht="192">
      <c r="A416" s="26"/>
      <c r="B416" s="39">
        <v>4</v>
      </c>
      <c r="C416" s="40" t="s">
        <v>877</v>
      </c>
      <c r="D416" s="41" t="s">
        <v>25</v>
      </c>
      <c r="E416" s="142" t="s">
        <v>235</v>
      </c>
      <c r="F416" s="143"/>
      <c r="G416" s="42" t="s">
        <v>878</v>
      </c>
      <c r="H416" s="44">
        <v>2.29</v>
      </c>
      <c r="I416" s="45">
        <f t="shared" si="6"/>
        <v>9.16</v>
      </c>
      <c r="J416" s="27"/>
    </row>
    <row r="417" spans="1:10" ht="192">
      <c r="A417" s="26"/>
      <c r="B417" s="39">
        <v>4</v>
      </c>
      <c r="C417" s="40" t="s">
        <v>877</v>
      </c>
      <c r="D417" s="41" t="s">
        <v>25</v>
      </c>
      <c r="E417" s="142" t="s">
        <v>236</v>
      </c>
      <c r="F417" s="143"/>
      <c r="G417" s="42" t="s">
        <v>878</v>
      </c>
      <c r="H417" s="44">
        <v>2.29</v>
      </c>
      <c r="I417" s="45">
        <f t="shared" si="6"/>
        <v>9.16</v>
      </c>
      <c r="J417" s="27"/>
    </row>
    <row r="418" spans="1:10" ht="192">
      <c r="A418" s="26"/>
      <c r="B418" s="39">
        <v>4</v>
      </c>
      <c r="C418" s="40" t="s">
        <v>877</v>
      </c>
      <c r="D418" s="41" t="s">
        <v>25</v>
      </c>
      <c r="E418" s="142" t="s">
        <v>844</v>
      </c>
      <c r="F418" s="143"/>
      <c r="G418" s="42" t="s">
        <v>878</v>
      </c>
      <c r="H418" s="44">
        <v>2.29</v>
      </c>
      <c r="I418" s="45">
        <f t="shared" si="6"/>
        <v>9.16</v>
      </c>
      <c r="J418" s="27"/>
    </row>
    <row r="419" spans="1:10" ht="192">
      <c r="A419" s="26"/>
      <c r="B419" s="39">
        <v>4</v>
      </c>
      <c r="C419" s="40" t="s">
        <v>877</v>
      </c>
      <c r="D419" s="41" t="s">
        <v>26</v>
      </c>
      <c r="E419" s="142" t="s">
        <v>237</v>
      </c>
      <c r="F419" s="143"/>
      <c r="G419" s="42" t="s">
        <v>878</v>
      </c>
      <c r="H419" s="44">
        <v>2.29</v>
      </c>
      <c r="I419" s="45">
        <f t="shared" si="6"/>
        <v>9.16</v>
      </c>
      <c r="J419" s="27"/>
    </row>
    <row r="420" spans="1:10" ht="192">
      <c r="A420" s="26"/>
      <c r="B420" s="39">
        <v>4</v>
      </c>
      <c r="C420" s="40" t="s">
        <v>877</v>
      </c>
      <c r="D420" s="41" t="s">
        <v>26</v>
      </c>
      <c r="E420" s="142" t="s">
        <v>235</v>
      </c>
      <c r="F420" s="143"/>
      <c r="G420" s="42" t="s">
        <v>878</v>
      </c>
      <c r="H420" s="44">
        <v>2.29</v>
      </c>
      <c r="I420" s="45">
        <f t="shared" si="6"/>
        <v>9.16</v>
      </c>
      <c r="J420" s="27"/>
    </row>
    <row r="421" spans="1:10" ht="192">
      <c r="A421" s="26"/>
      <c r="B421" s="39">
        <v>4</v>
      </c>
      <c r="C421" s="40" t="s">
        <v>877</v>
      </c>
      <c r="D421" s="41" t="s">
        <v>26</v>
      </c>
      <c r="E421" s="142" t="s">
        <v>236</v>
      </c>
      <c r="F421" s="143"/>
      <c r="G421" s="42" t="s">
        <v>878</v>
      </c>
      <c r="H421" s="44">
        <v>2.29</v>
      </c>
      <c r="I421" s="45">
        <f t="shared" si="6"/>
        <v>9.16</v>
      </c>
      <c r="J421" s="27"/>
    </row>
    <row r="422" spans="1:10" ht="192">
      <c r="A422" s="26"/>
      <c r="B422" s="39">
        <v>4</v>
      </c>
      <c r="C422" s="40" t="s">
        <v>877</v>
      </c>
      <c r="D422" s="41" t="s">
        <v>26</v>
      </c>
      <c r="E422" s="142" t="s">
        <v>844</v>
      </c>
      <c r="F422" s="143"/>
      <c r="G422" s="42" t="s">
        <v>878</v>
      </c>
      <c r="H422" s="44">
        <v>2.29</v>
      </c>
      <c r="I422" s="45">
        <f t="shared" si="6"/>
        <v>9.16</v>
      </c>
      <c r="J422" s="27"/>
    </row>
    <row r="423" spans="1:10" ht="72">
      <c r="A423" s="26"/>
      <c r="B423" s="39">
        <v>6</v>
      </c>
      <c r="C423" s="40" t="s">
        <v>879</v>
      </c>
      <c r="D423" s="41" t="s">
        <v>880</v>
      </c>
      <c r="E423" s="142" t="s">
        <v>237</v>
      </c>
      <c r="F423" s="143"/>
      <c r="G423" s="42" t="s">
        <v>881</v>
      </c>
      <c r="H423" s="44">
        <v>0.44</v>
      </c>
      <c r="I423" s="45">
        <f t="shared" si="6"/>
        <v>2.64</v>
      </c>
      <c r="J423" s="27"/>
    </row>
    <row r="424" spans="1:10" ht="72">
      <c r="A424" s="26"/>
      <c r="B424" s="39">
        <v>6</v>
      </c>
      <c r="C424" s="40" t="s">
        <v>879</v>
      </c>
      <c r="D424" s="41" t="s">
        <v>880</v>
      </c>
      <c r="E424" s="142" t="s">
        <v>546</v>
      </c>
      <c r="F424" s="143"/>
      <c r="G424" s="42" t="s">
        <v>881</v>
      </c>
      <c r="H424" s="44">
        <v>0.44</v>
      </c>
      <c r="I424" s="45">
        <f t="shared" si="6"/>
        <v>2.64</v>
      </c>
      <c r="J424" s="27"/>
    </row>
    <row r="425" spans="1:10" ht="72">
      <c r="A425" s="26"/>
      <c r="B425" s="39">
        <v>6</v>
      </c>
      <c r="C425" s="40" t="s">
        <v>879</v>
      </c>
      <c r="D425" s="41" t="s">
        <v>880</v>
      </c>
      <c r="E425" s="142" t="s">
        <v>110</v>
      </c>
      <c r="F425" s="143"/>
      <c r="G425" s="42" t="s">
        <v>881</v>
      </c>
      <c r="H425" s="44">
        <v>0.44</v>
      </c>
      <c r="I425" s="45">
        <f t="shared" si="6"/>
        <v>2.64</v>
      </c>
      <c r="J425" s="27"/>
    </row>
    <row r="426" spans="1:10" ht="72">
      <c r="A426" s="26"/>
      <c r="B426" s="39">
        <v>6</v>
      </c>
      <c r="C426" s="40" t="s">
        <v>879</v>
      </c>
      <c r="D426" s="41" t="s">
        <v>880</v>
      </c>
      <c r="E426" s="142" t="s">
        <v>636</v>
      </c>
      <c r="F426" s="143"/>
      <c r="G426" s="42" t="s">
        <v>881</v>
      </c>
      <c r="H426" s="44">
        <v>0.44</v>
      </c>
      <c r="I426" s="45">
        <f t="shared" si="6"/>
        <v>2.64</v>
      </c>
      <c r="J426" s="27"/>
    </row>
    <row r="427" spans="1:10" ht="72">
      <c r="A427" s="26"/>
      <c r="B427" s="39">
        <v>6</v>
      </c>
      <c r="C427" s="40" t="s">
        <v>879</v>
      </c>
      <c r="D427" s="41" t="s">
        <v>880</v>
      </c>
      <c r="E427" s="142" t="s">
        <v>682</v>
      </c>
      <c r="F427" s="143"/>
      <c r="G427" s="42" t="s">
        <v>881</v>
      </c>
      <c r="H427" s="44">
        <v>0.44</v>
      </c>
      <c r="I427" s="45">
        <f t="shared" si="6"/>
        <v>2.64</v>
      </c>
      <c r="J427" s="27"/>
    </row>
    <row r="428" spans="1:10" ht="72">
      <c r="A428" s="26"/>
      <c r="B428" s="39">
        <v>6</v>
      </c>
      <c r="C428" s="40" t="s">
        <v>879</v>
      </c>
      <c r="D428" s="41" t="s">
        <v>880</v>
      </c>
      <c r="E428" s="142" t="s">
        <v>688</v>
      </c>
      <c r="F428" s="143"/>
      <c r="G428" s="42" t="s">
        <v>881</v>
      </c>
      <c r="H428" s="44">
        <v>0.44</v>
      </c>
      <c r="I428" s="45">
        <f t="shared" si="6"/>
        <v>2.64</v>
      </c>
      <c r="J428" s="27"/>
    </row>
    <row r="429" spans="1:10" ht="72">
      <c r="A429" s="26"/>
      <c r="B429" s="39">
        <v>6</v>
      </c>
      <c r="C429" s="40" t="s">
        <v>879</v>
      </c>
      <c r="D429" s="41" t="s">
        <v>880</v>
      </c>
      <c r="E429" s="142" t="s">
        <v>684</v>
      </c>
      <c r="F429" s="143"/>
      <c r="G429" s="42" t="s">
        <v>881</v>
      </c>
      <c r="H429" s="44">
        <v>0.44</v>
      </c>
      <c r="I429" s="45">
        <f t="shared" si="6"/>
        <v>2.64</v>
      </c>
      <c r="J429" s="27"/>
    </row>
    <row r="430" spans="1:10" ht="72">
      <c r="A430" s="26"/>
      <c r="B430" s="39">
        <v>6</v>
      </c>
      <c r="C430" s="40" t="s">
        <v>879</v>
      </c>
      <c r="D430" s="41" t="s">
        <v>766</v>
      </c>
      <c r="E430" s="142" t="s">
        <v>546</v>
      </c>
      <c r="F430" s="143"/>
      <c r="G430" s="42" t="s">
        <v>881</v>
      </c>
      <c r="H430" s="44">
        <v>0.46</v>
      </c>
      <c r="I430" s="45">
        <f t="shared" si="6"/>
        <v>2.7600000000000002</v>
      </c>
      <c r="J430" s="27"/>
    </row>
    <row r="431" spans="1:10" ht="72">
      <c r="A431" s="26"/>
      <c r="B431" s="39">
        <v>6</v>
      </c>
      <c r="C431" s="40" t="s">
        <v>879</v>
      </c>
      <c r="D431" s="41" t="s">
        <v>766</v>
      </c>
      <c r="E431" s="142" t="s">
        <v>636</v>
      </c>
      <c r="F431" s="143"/>
      <c r="G431" s="42" t="s">
        <v>881</v>
      </c>
      <c r="H431" s="44">
        <v>0.46</v>
      </c>
      <c r="I431" s="45">
        <f t="shared" si="6"/>
        <v>2.7600000000000002</v>
      </c>
      <c r="J431" s="27"/>
    </row>
    <row r="432" spans="1:10" ht="72">
      <c r="A432" s="26"/>
      <c r="B432" s="39">
        <v>10</v>
      </c>
      <c r="C432" s="40" t="s">
        <v>879</v>
      </c>
      <c r="D432" s="41" t="s">
        <v>766</v>
      </c>
      <c r="E432" s="142" t="s">
        <v>682</v>
      </c>
      <c r="F432" s="143"/>
      <c r="G432" s="42" t="s">
        <v>881</v>
      </c>
      <c r="H432" s="44">
        <v>0.46</v>
      </c>
      <c r="I432" s="45">
        <f t="shared" si="6"/>
        <v>4.6000000000000005</v>
      </c>
      <c r="J432" s="27"/>
    </row>
    <row r="433" spans="1:10" ht="72">
      <c r="A433" s="26"/>
      <c r="B433" s="39">
        <v>6</v>
      </c>
      <c r="C433" s="40" t="s">
        <v>879</v>
      </c>
      <c r="D433" s="41" t="s">
        <v>766</v>
      </c>
      <c r="E433" s="142" t="s">
        <v>684</v>
      </c>
      <c r="F433" s="143"/>
      <c r="G433" s="42" t="s">
        <v>881</v>
      </c>
      <c r="H433" s="44">
        <v>0.46</v>
      </c>
      <c r="I433" s="45">
        <f t="shared" si="6"/>
        <v>2.7600000000000002</v>
      </c>
      <c r="J433" s="27"/>
    </row>
    <row r="434" spans="1:10" ht="72">
      <c r="A434" s="26"/>
      <c r="B434" s="39">
        <v>10</v>
      </c>
      <c r="C434" s="40" t="s">
        <v>879</v>
      </c>
      <c r="D434" s="41" t="s">
        <v>747</v>
      </c>
      <c r="E434" s="142" t="s">
        <v>237</v>
      </c>
      <c r="F434" s="143"/>
      <c r="G434" s="42" t="s">
        <v>881</v>
      </c>
      <c r="H434" s="44">
        <v>0.48</v>
      </c>
      <c r="I434" s="45">
        <f t="shared" si="6"/>
        <v>4.8</v>
      </c>
      <c r="J434" s="27"/>
    </row>
    <row r="435" spans="1:10" ht="72">
      <c r="A435" s="26"/>
      <c r="B435" s="39">
        <v>6</v>
      </c>
      <c r="C435" s="40" t="s">
        <v>879</v>
      </c>
      <c r="D435" s="41" t="s">
        <v>747</v>
      </c>
      <c r="E435" s="142" t="s">
        <v>636</v>
      </c>
      <c r="F435" s="143"/>
      <c r="G435" s="42" t="s">
        <v>881</v>
      </c>
      <c r="H435" s="44">
        <v>0.48</v>
      </c>
      <c r="I435" s="45">
        <f t="shared" si="6"/>
        <v>2.88</v>
      </c>
      <c r="J435" s="27"/>
    </row>
    <row r="436" spans="1:10" ht="72">
      <c r="A436" s="26"/>
      <c r="B436" s="39">
        <v>6</v>
      </c>
      <c r="C436" s="40" t="s">
        <v>879</v>
      </c>
      <c r="D436" s="41" t="s">
        <v>747</v>
      </c>
      <c r="E436" s="142" t="s">
        <v>682</v>
      </c>
      <c r="F436" s="143"/>
      <c r="G436" s="42" t="s">
        <v>881</v>
      </c>
      <c r="H436" s="44">
        <v>0.48</v>
      </c>
      <c r="I436" s="45">
        <f t="shared" si="6"/>
        <v>2.88</v>
      </c>
      <c r="J436" s="27"/>
    </row>
    <row r="437" spans="1:10" ht="72">
      <c r="A437" s="26"/>
      <c r="B437" s="39">
        <v>6</v>
      </c>
      <c r="C437" s="40" t="s">
        <v>879</v>
      </c>
      <c r="D437" s="41" t="s">
        <v>747</v>
      </c>
      <c r="E437" s="142" t="s">
        <v>684</v>
      </c>
      <c r="F437" s="143"/>
      <c r="G437" s="42" t="s">
        <v>881</v>
      </c>
      <c r="H437" s="44">
        <v>0.48</v>
      </c>
      <c r="I437" s="45">
        <f t="shared" si="6"/>
        <v>2.88</v>
      </c>
      <c r="J437" s="27"/>
    </row>
    <row r="438" spans="1:10" ht="72">
      <c r="A438" s="26"/>
      <c r="B438" s="39">
        <v>2</v>
      </c>
      <c r="C438" s="40" t="s">
        <v>879</v>
      </c>
      <c r="D438" s="41" t="s">
        <v>747</v>
      </c>
      <c r="E438" s="142" t="s">
        <v>882</v>
      </c>
      <c r="F438" s="143"/>
      <c r="G438" s="42" t="s">
        <v>881</v>
      </c>
      <c r="H438" s="44">
        <v>0.48</v>
      </c>
      <c r="I438" s="45">
        <f t="shared" si="6"/>
        <v>0.96</v>
      </c>
      <c r="J438" s="27"/>
    </row>
    <row r="439" spans="1:10" ht="72">
      <c r="A439" s="26"/>
      <c r="B439" s="39">
        <v>10</v>
      </c>
      <c r="C439" s="40" t="s">
        <v>879</v>
      </c>
      <c r="D439" s="41" t="s">
        <v>757</v>
      </c>
      <c r="E439" s="142" t="s">
        <v>237</v>
      </c>
      <c r="F439" s="143"/>
      <c r="G439" s="42" t="s">
        <v>881</v>
      </c>
      <c r="H439" s="44">
        <v>0.52</v>
      </c>
      <c r="I439" s="45">
        <f t="shared" si="6"/>
        <v>5.2</v>
      </c>
      <c r="J439" s="27"/>
    </row>
    <row r="440" spans="1:10" ht="72">
      <c r="A440" s="26"/>
      <c r="B440" s="39">
        <v>6</v>
      </c>
      <c r="C440" s="40" t="s">
        <v>879</v>
      </c>
      <c r="D440" s="41" t="s">
        <v>757</v>
      </c>
      <c r="E440" s="142" t="s">
        <v>636</v>
      </c>
      <c r="F440" s="143"/>
      <c r="G440" s="42" t="s">
        <v>881</v>
      </c>
      <c r="H440" s="44">
        <v>0.52</v>
      </c>
      <c r="I440" s="45">
        <f t="shared" si="6"/>
        <v>3.12</v>
      </c>
      <c r="J440" s="27"/>
    </row>
    <row r="441" spans="1:10" ht="72">
      <c r="A441" s="26"/>
      <c r="B441" s="39">
        <v>6</v>
      </c>
      <c r="C441" s="40" t="s">
        <v>879</v>
      </c>
      <c r="D441" s="41" t="s">
        <v>757</v>
      </c>
      <c r="E441" s="142" t="s">
        <v>682</v>
      </c>
      <c r="F441" s="143"/>
      <c r="G441" s="42" t="s">
        <v>881</v>
      </c>
      <c r="H441" s="44">
        <v>0.52</v>
      </c>
      <c r="I441" s="45">
        <f t="shared" si="6"/>
        <v>3.12</v>
      </c>
      <c r="J441" s="27"/>
    </row>
    <row r="442" spans="1:10" ht="72">
      <c r="A442" s="26"/>
      <c r="B442" s="39">
        <v>6</v>
      </c>
      <c r="C442" s="40" t="s">
        <v>879</v>
      </c>
      <c r="D442" s="41" t="s">
        <v>757</v>
      </c>
      <c r="E442" s="142" t="s">
        <v>684</v>
      </c>
      <c r="F442" s="143"/>
      <c r="G442" s="42" t="s">
        <v>881</v>
      </c>
      <c r="H442" s="44">
        <v>0.52</v>
      </c>
      <c r="I442" s="45">
        <f t="shared" si="6"/>
        <v>3.12</v>
      </c>
      <c r="J442" s="27"/>
    </row>
    <row r="443" spans="1:10" ht="72">
      <c r="A443" s="26"/>
      <c r="B443" s="39">
        <v>2</v>
      </c>
      <c r="C443" s="40" t="s">
        <v>879</v>
      </c>
      <c r="D443" s="41" t="s">
        <v>757</v>
      </c>
      <c r="E443" s="142" t="s">
        <v>882</v>
      </c>
      <c r="F443" s="143"/>
      <c r="G443" s="42" t="s">
        <v>881</v>
      </c>
      <c r="H443" s="44">
        <v>0.52</v>
      </c>
      <c r="I443" s="45">
        <f t="shared" si="6"/>
        <v>1.04</v>
      </c>
      <c r="J443" s="27"/>
    </row>
    <row r="444" spans="1:10" ht="72">
      <c r="A444" s="26"/>
      <c r="B444" s="39">
        <v>2</v>
      </c>
      <c r="C444" s="40" t="s">
        <v>879</v>
      </c>
      <c r="D444" s="41" t="s">
        <v>764</v>
      </c>
      <c r="E444" s="142" t="s">
        <v>237</v>
      </c>
      <c r="F444" s="143"/>
      <c r="G444" s="42" t="s">
        <v>881</v>
      </c>
      <c r="H444" s="44">
        <v>0.56000000000000005</v>
      </c>
      <c r="I444" s="45">
        <f t="shared" si="6"/>
        <v>1.1200000000000001</v>
      </c>
      <c r="J444" s="27"/>
    </row>
    <row r="445" spans="1:10" ht="72">
      <c r="A445" s="26"/>
      <c r="B445" s="39">
        <v>2</v>
      </c>
      <c r="C445" s="40" t="s">
        <v>879</v>
      </c>
      <c r="D445" s="41" t="s">
        <v>764</v>
      </c>
      <c r="E445" s="142" t="s">
        <v>110</v>
      </c>
      <c r="F445" s="143"/>
      <c r="G445" s="42" t="s">
        <v>881</v>
      </c>
      <c r="H445" s="44">
        <v>0.56000000000000005</v>
      </c>
      <c r="I445" s="45">
        <f t="shared" si="6"/>
        <v>1.1200000000000001</v>
      </c>
      <c r="J445" s="27"/>
    </row>
    <row r="446" spans="1:10" ht="72">
      <c r="A446" s="26"/>
      <c r="B446" s="39">
        <v>6</v>
      </c>
      <c r="C446" s="40" t="s">
        <v>879</v>
      </c>
      <c r="D446" s="41" t="s">
        <v>764</v>
      </c>
      <c r="E446" s="142" t="s">
        <v>636</v>
      </c>
      <c r="F446" s="143"/>
      <c r="G446" s="42" t="s">
        <v>881</v>
      </c>
      <c r="H446" s="44">
        <v>0.56000000000000005</v>
      </c>
      <c r="I446" s="45">
        <f t="shared" si="6"/>
        <v>3.3600000000000003</v>
      </c>
      <c r="J446" s="27"/>
    </row>
    <row r="447" spans="1:10" ht="72">
      <c r="A447" s="26"/>
      <c r="B447" s="39">
        <v>6</v>
      </c>
      <c r="C447" s="40" t="s">
        <v>879</v>
      </c>
      <c r="D447" s="41" t="s">
        <v>764</v>
      </c>
      <c r="E447" s="142" t="s">
        <v>682</v>
      </c>
      <c r="F447" s="143"/>
      <c r="G447" s="42" t="s">
        <v>881</v>
      </c>
      <c r="H447" s="44">
        <v>0.56000000000000005</v>
      </c>
      <c r="I447" s="45">
        <f t="shared" si="6"/>
        <v>3.3600000000000003</v>
      </c>
      <c r="J447" s="27"/>
    </row>
    <row r="448" spans="1:10" ht="72">
      <c r="A448" s="26"/>
      <c r="B448" s="39">
        <v>2</v>
      </c>
      <c r="C448" s="40" t="s">
        <v>879</v>
      </c>
      <c r="D448" s="41" t="s">
        <v>764</v>
      </c>
      <c r="E448" s="142" t="s">
        <v>688</v>
      </c>
      <c r="F448" s="143"/>
      <c r="G448" s="42" t="s">
        <v>881</v>
      </c>
      <c r="H448" s="44">
        <v>0.56000000000000005</v>
      </c>
      <c r="I448" s="45">
        <f t="shared" si="6"/>
        <v>1.1200000000000001</v>
      </c>
      <c r="J448" s="27"/>
    </row>
    <row r="449" spans="1:10" ht="72">
      <c r="A449" s="26"/>
      <c r="B449" s="39">
        <v>8</v>
      </c>
      <c r="C449" s="40" t="s">
        <v>879</v>
      </c>
      <c r="D449" s="41" t="s">
        <v>764</v>
      </c>
      <c r="E449" s="142" t="s">
        <v>684</v>
      </c>
      <c r="F449" s="143"/>
      <c r="G449" s="42" t="s">
        <v>881</v>
      </c>
      <c r="H449" s="44">
        <v>0.56000000000000005</v>
      </c>
      <c r="I449" s="45">
        <f t="shared" si="6"/>
        <v>4.4800000000000004</v>
      </c>
      <c r="J449" s="27"/>
    </row>
    <row r="450" spans="1:10" ht="72">
      <c r="A450" s="26"/>
      <c r="B450" s="39">
        <v>6</v>
      </c>
      <c r="C450" s="40" t="s">
        <v>879</v>
      </c>
      <c r="D450" s="41" t="s">
        <v>744</v>
      </c>
      <c r="E450" s="142" t="s">
        <v>237</v>
      </c>
      <c r="F450" s="143"/>
      <c r="G450" s="42" t="s">
        <v>881</v>
      </c>
      <c r="H450" s="44">
        <v>0.62</v>
      </c>
      <c r="I450" s="45">
        <f t="shared" si="6"/>
        <v>3.7199999999999998</v>
      </c>
      <c r="J450" s="27"/>
    </row>
    <row r="451" spans="1:10" ht="72">
      <c r="A451" s="26"/>
      <c r="B451" s="39">
        <v>8</v>
      </c>
      <c r="C451" s="40" t="s">
        <v>879</v>
      </c>
      <c r="D451" s="41" t="s">
        <v>744</v>
      </c>
      <c r="E451" s="142" t="s">
        <v>546</v>
      </c>
      <c r="F451" s="143"/>
      <c r="G451" s="42" t="s">
        <v>881</v>
      </c>
      <c r="H451" s="44">
        <v>0.62</v>
      </c>
      <c r="I451" s="45">
        <f t="shared" si="6"/>
        <v>4.96</v>
      </c>
      <c r="J451" s="27"/>
    </row>
    <row r="452" spans="1:10" ht="72">
      <c r="A452" s="26"/>
      <c r="B452" s="39">
        <v>2</v>
      </c>
      <c r="C452" s="40" t="s">
        <v>879</v>
      </c>
      <c r="D452" s="41" t="s">
        <v>744</v>
      </c>
      <c r="E452" s="142" t="s">
        <v>110</v>
      </c>
      <c r="F452" s="143"/>
      <c r="G452" s="42" t="s">
        <v>881</v>
      </c>
      <c r="H452" s="44">
        <v>0.62</v>
      </c>
      <c r="I452" s="45">
        <f t="shared" si="6"/>
        <v>1.24</v>
      </c>
      <c r="J452" s="27"/>
    </row>
    <row r="453" spans="1:10" ht="72">
      <c r="A453" s="26"/>
      <c r="B453" s="39">
        <v>6</v>
      </c>
      <c r="C453" s="40" t="s">
        <v>879</v>
      </c>
      <c r="D453" s="41" t="s">
        <v>744</v>
      </c>
      <c r="E453" s="142" t="s">
        <v>636</v>
      </c>
      <c r="F453" s="143"/>
      <c r="G453" s="42" t="s">
        <v>881</v>
      </c>
      <c r="H453" s="44">
        <v>0.62</v>
      </c>
      <c r="I453" s="45">
        <f t="shared" si="6"/>
        <v>3.7199999999999998</v>
      </c>
      <c r="J453" s="27"/>
    </row>
    <row r="454" spans="1:10" ht="72">
      <c r="A454" s="26"/>
      <c r="B454" s="39">
        <v>6</v>
      </c>
      <c r="C454" s="40" t="s">
        <v>879</v>
      </c>
      <c r="D454" s="41" t="s">
        <v>744</v>
      </c>
      <c r="E454" s="142" t="s">
        <v>682</v>
      </c>
      <c r="F454" s="143"/>
      <c r="G454" s="42" t="s">
        <v>881</v>
      </c>
      <c r="H454" s="44">
        <v>0.62</v>
      </c>
      <c r="I454" s="45">
        <f t="shared" si="6"/>
        <v>3.7199999999999998</v>
      </c>
      <c r="J454" s="27"/>
    </row>
    <row r="455" spans="1:10" ht="72">
      <c r="A455" s="26"/>
      <c r="B455" s="39">
        <v>6</v>
      </c>
      <c r="C455" s="40" t="s">
        <v>879</v>
      </c>
      <c r="D455" s="41" t="s">
        <v>744</v>
      </c>
      <c r="E455" s="142" t="s">
        <v>688</v>
      </c>
      <c r="F455" s="143"/>
      <c r="G455" s="42" t="s">
        <v>881</v>
      </c>
      <c r="H455" s="44">
        <v>0.62</v>
      </c>
      <c r="I455" s="45">
        <f t="shared" si="6"/>
        <v>3.7199999999999998</v>
      </c>
      <c r="J455" s="27"/>
    </row>
    <row r="456" spans="1:10" ht="72">
      <c r="A456" s="26"/>
      <c r="B456" s="39">
        <v>66</v>
      </c>
      <c r="C456" s="40" t="s">
        <v>879</v>
      </c>
      <c r="D456" s="41" t="s">
        <v>744</v>
      </c>
      <c r="E456" s="142" t="s">
        <v>684</v>
      </c>
      <c r="F456" s="143"/>
      <c r="G456" s="42" t="s">
        <v>881</v>
      </c>
      <c r="H456" s="44">
        <v>0.62</v>
      </c>
      <c r="I456" s="45">
        <f t="shared" si="6"/>
        <v>40.92</v>
      </c>
      <c r="J456" s="27"/>
    </row>
    <row r="457" spans="1:10" ht="72">
      <c r="A457" s="26"/>
      <c r="B457" s="39">
        <v>2</v>
      </c>
      <c r="C457" s="40" t="s">
        <v>879</v>
      </c>
      <c r="D457" s="41" t="s">
        <v>744</v>
      </c>
      <c r="E457" s="142" t="s">
        <v>882</v>
      </c>
      <c r="F457" s="143"/>
      <c r="G457" s="42" t="s">
        <v>881</v>
      </c>
      <c r="H457" s="44">
        <v>0.62</v>
      </c>
      <c r="I457" s="45">
        <f t="shared" si="6"/>
        <v>1.24</v>
      </c>
      <c r="J457" s="27"/>
    </row>
    <row r="458" spans="1:10" ht="72">
      <c r="A458" s="26"/>
      <c r="B458" s="39">
        <v>6</v>
      </c>
      <c r="C458" s="40" t="s">
        <v>879</v>
      </c>
      <c r="D458" s="41" t="s">
        <v>768</v>
      </c>
      <c r="E458" s="142" t="s">
        <v>237</v>
      </c>
      <c r="F458" s="143"/>
      <c r="G458" s="42" t="s">
        <v>881</v>
      </c>
      <c r="H458" s="44">
        <v>0.66</v>
      </c>
      <c r="I458" s="45">
        <f t="shared" si="6"/>
        <v>3.96</v>
      </c>
      <c r="J458" s="27"/>
    </row>
    <row r="459" spans="1:10" ht="72">
      <c r="A459" s="26"/>
      <c r="B459" s="39">
        <v>6</v>
      </c>
      <c r="C459" s="40" t="s">
        <v>879</v>
      </c>
      <c r="D459" s="41" t="s">
        <v>768</v>
      </c>
      <c r="E459" s="142" t="s">
        <v>546</v>
      </c>
      <c r="F459" s="143"/>
      <c r="G459" s="42" t="s">
        <v>881</v>
      </c>
      <c r="H459" s="44">
        <v>0.66</v>
      </c>
      <c r="I459" s="45">
        <f t="shared" si="6"/>
        <v>3.96</v>
      </c>
      <c r="J459" s="27"/>
    </row>
    <row r="460" spans="1:10" ht="72">
      <c r="A460" s="26"/>
      <c r="B460" s="39">
        <v>6</v>
      </c>
      <c r="C460" s="40" t="s">
        <v>879</v>
      </c>
      <c r="D460" s="41" t="s">
        <v>768</v>
      </c>
      <c r="E460" s="142" t="s">
        <v>110</v>
      </c>
      <c r="F460" s="143"/>
      <c r="G460" s="42" t="s">
        <v>881</v>
      </c>
      <c r="H460" s="44">
        <v>0.66</v>
      </c>
      <c r="I460" s="45">
        <f t="shared" si="6"/>
        <v>3.96</v>
      </c>
      <c r="J460" s="27"/>
    </row>
    <row r="461" spans="1:10" ht="72">
      <c r="A461" s="26"/>
      <c r="B461" s="39">
        <v>6</v>
      </c>
      <c r="C461" s="40" t="s">
        <v>879</v>
      </c>
      <c r="D461" s="41" t="s">
        <v>768</v>
      </c>
      <c r="E461" s="142" t="s">
        <v>636</v>
      </c>
      <c r="F461" s="143"/>
      <c r="G461" s="42" t="s">
        <v>881</v>
      </c>
      <c r="H461" s="44">
        <v>0.66</v>
      </c>
      <c r="I461" s="45">
        <f t="shared" si="6"/>
        <v>3.96</v>
      </c>
      <c r="J461" s="27"/>
    </row>
    <row r="462" spans="1:10" ht="72">
      <c r="A462" s="26"/>
      <c r="B462" s="39">
        <v>6</v>
      </c>
      <c r="C462" s="40" t="s">
        <v>879</v>
      </c>
      <c r="D462" s="41" t="s">
        <v>768</v>
      </c>
      <c r="E462" s="142" t="s">
        <v>682</v>
      </c>
      <c r="F462" s="143"/>
      <c r="G462" s="42" t="s">
        <v>881</v>
      </c>
      <c r="H462" s="44">
        <v>0.66</v>
      </c>
      <c r="I462" s="45">
        <f t="shared" si="6"/>
        <v>3.96</v>
      </c>
      <c r="J462" s="27"/>
    </row>
    <row r="463" spans="1:10" ht="72">
      <c r="A463" s="26"/>
      <c r="B463" s="39">
        <v>6</v>
      </c>
      <c r="C463" s="40" t="s">
        <v>879</v>
      </c>
      <c r="D463" s="41" t="s">
        <v>768</v>
      </c>
      <c r="E463" s="142" t="s">
        <v>688</v>
      </c>
      <c r="F463" s="143"/>
      <c r="G463" s="42" t="s">
        <v>881</v>
      </c>
      <c r="H463" s="44">
        <v>0.66</v>
      </c>
      <c r="I463" s="45">
        <f t="shared" si="6"/>
        <v>3.96</v>
      </c>
      <c r="J463" s="27"/>
    </row>
    <row r="464" spans="1:10" ht="72">
      <c r="A464" s="26"/>
      <c r="B464" s="39">
        <v>2</v>
      </c>
      <c r="C464" s="40" t="s">
        <v>879</v>
      </c>
      <c r="D464" s="41" t="s">
        <v>748</v>
      </c>
      <c r="E464" s="142" t="s">
        <v>237</v>
      </c>
      <c r="F464" s="143"/>
      <c r="G464" s="42" t="s">
        <v>881</v>
      </c>
      <c r="H464" s="44">
        <v>0.69</v>
      </c>
      <c r="I464" s="45">
        <f t="shared" si="6"/>
        <v>1.38</v>
      </c>
      <c r="J464" s="27"/>
    </row>
    <row r="465" spans="1:10" ht="72">
      <c r="A465" s="26"/>
      <c r="B465" s="39">
        <v>10</v>
      </c>
      <c r="C465" s="40" t="s">
        <v>879</v>
      </c>
      <c r="D465" s="41" t="s">
        <v>749</v>
      </c>
      <c r="E465" s="142" t="s">
        <v>237</v>
      </c>
      <c r="F465" s="143"/>
      <c r="G465" s="42" t="s">
        <v>881</v>
      </c>
      <c r="H465" s="44">
        <v>0.7</v>
      </c>
      <c r="I465" s="45">
        <f t="shared" si="6"/>
        <v>7</v>
      </c>
      <c r="J465" s="27"/>
    </row>
    <row r="466" spans="1:10" ht="72">
      <c r="A466" s="26"/>
      <c r="B466" s="39">
        <v>6</v>
      </c>
      <c r="C466" s="40" t="s">
        <v>879</v>
      </c>
      <c r="D466" s="41" t="s">
        <v>749</v>
      </c>
      <c r="E466" s="142" t="s">
        <v>546</v>
      </c>
      <c r="F466" s="143"/>
      <c r="G466" s="42" t="s">
        <v>881</v>
      </c>
      <c r="H466" s="44">
        <v>0.7</v>
      </c>
      <c r="I466" s="45">
        <f t="shared" si="6"/>
        <v>4.1999999999999993</v>
      </c>
      <c r="J466" s="27"/>
    </row>
    <row r="467" spans="1:10" ht="72">
      <c r="A467" s="26"/>
      <c r="B467" s="39">
        <v>8</v>
      </c>
      <c r="C467" s="40" t="s">
        <v>879</v>
      </c>
      <c r="D467" s="41" t="s">
        <v>749</v>
      </c>
      <c r="E467" s="142" t="s">
        <v>636</v>
      </c>
      <c r="F467" s="143"/>
      <c r="G467" s="42" t="s">
        <v>881</v>
      </c>
      <c r="H467" s="44">
        <v>0.7</v>
      </c>
      <c r="I467" s="45">
        <f t="shared" si="6"/>
        <v>5.6</v>
      </c>
      <c r="J467" s="27"/>
    </row>
    <row r="468" spans="1:10" ht="72">
      <c r="A468" s="26"/>
      <c r="B468" s="39">
        <v>6</v>
      </c>
      <c r="C468" s="40" t="s">
        <v>879</v>
      </c>
      <c r="D468" s="41" t="s">
        <v>749</v>
      </c>
      <c r="E468" s="142" t="s">
        <v>682</v>
      </c>
      <c r="F468" s="143"/>
      <c r="G468" s="42" t="s">
        <v>881</v>
      </c>
      <c r="H468" s="44">
        <v>0.7</v>
      </c>
      <c r="I468" s="45">
        <f t="shared" si="6"/>
        <v>4.1999999999999993</v>
      </c>
      <c r="J468" s="27"/>
    </row>
    <row r="469" spans="1:10" ht="72">
      <c r="A469" s="26"/>
      <c r="B469" s="39">
        <v>6</v>
      </c>
      <c r="C469" s="40" t="s">
        <v>879</v>
      </c>
      <c r="D469" s="41" t="s">
        <v>749</v>
      </c>
      <c r="E469" s="142" t="s">
        <v>684</v>
      </c>
      <c r="F469" s="143"/>
      <c r="G469" s="42" t="s">
        <v>881</v>
      </c>
      <c r="H469" s="44">
        <v>0.7</v>
      </c>
      <c r="I469" s="45">
        <f t="shared" si="6"/>
        <v>4.1999999999999993</v>
      </c>
      <c r="J469" s="27"/>
    </row>
    <row r="470" spans="1:10" ht="72">
      <c r="A470" s="26"/>
      <c r="B470" s="39">
        <v>4</v>
      </c>
      <c r="C470" s="40" t="s">
        <v>879</v>
      </c>
      <c r="D470" s="41" t="s">
        <v>755</v>
      </c>
      <c r="E470" s="142" t="s">
        <v>237</v>
      </c>
      <c r="F470" s="143"/>
      <c r="G470" s="42" t="s">
        <v>881</v>
      </c>
      <c r="H470" s="44">
        <v>0.76</v>
      </c>
      <c r="I470" s="45">
        <f t="shared" ref="I470:I529" si="7">H470*B470</f>
        <v>3.04</v>
      </c>
      <c r="J470" s="27"/>
    </row>
    <row r="471" spans="1:10" ht="72">
      <c r="A471" s="26"/>
      <c r="B471" s="39">
        <v>2</v>
      </c>
      <c r="C471" s="40" t="s">
        <v>879</v>
      </c>
      <c r="D471" s="41" t="s">
        <v>755</v>
      </c>
      <c r="E471" s="142" t="s">
        <v>110</v>
      </c>
      <c r="F471" s="143"/>
      <c r="G471" s="42" t="s">
        <v>881</v>
      </c>
      <c r="H471" s="44">
        <v>0.76</v>
      </c>
      <c r="I471" s="45">
        <f t="shared" si="7"/>
        <v>1.52</v>
      </c>
      <c r="J471" s="27"/>
    </row>
    <row r="472" spans="1:10" ht="72">
      <c r="A472" s="26"/>
      <c r="B472" s="39">
        <v>4</v>
      </c>
      <c r="C472" s="40" t="s">
        <v>879</v>
      </c>
      <c r="D472" s="41" t="s">
        <v>755</v>
      </c>
      <c r="E472" s="142" t="s">
        <v>636</v>
      </c>
      <c r="F472" s="143"/>
      <c r="G472" s="42" t="s">
        <v>881</v>
      </c>
      <c r="H472" s="44">
        <v>0.76</v>
      </c>
      <c r="I472" s="45">
        <f t="shared" si="7"/>
        <v>3.04</v>
      </c>
      <c r="J472" s="27"/>
    </row>
    <row r="473" spans="1:10" ht="72">
      <c r="A473" s="26"/>
      <c r="B473" s="39">
        <v>4</v>
      </c>
      <c r="C473" s="40" t="s">
        <v>879</v>
      </c>
      <c r="D473" s="41" t="s">
        <v>755</v>
      </c>
      <c r="E473" s="142" t="s">
        <v>682</v>
      </c>
      <c r="F473" s="143"/>
      <c r="G473" s="42" t="s">
        <v>881</v>
      </c>
      <c r="H473" s="44">
        <v>0.76</v>
      </c>
      <c r="I473" s="45">
        <f t="shared" si="7"/>
        <v>3.04</v>
      </c>
      <c r="J473" s="27"/>
    </row>
    <row r="474" spans="1:10" ht="72">
      <c r="A474" s="26"/>
      <c r="B474" s="39">
        <v>6</v>
      </c>
      <c r="C474" s="40" t="s">
        <v>879</v>
      </c>
      <c r="D474" s="41" t="s">
        <v>755</v>
      </c>
      <c r="E474" s="142" t="s">
        <v>688</v>
      </c>
      <c r="F474" s="143"/>
      <c r="G474" s="42" t="s">
        <v>881</v>
      </c>
      <c r="H474" s="44">
        <v>0.76</v>
      </c>
      <c r="I474" s="45">
        <f t="shared" si="7"/>
        <v>4.5600000000000005</v>
      </c>
      <c r="J474" s="27"/>
    </row>
    <row r="475" spans="1:10" ht="72">
      <c r="A475" s="26"/>
      <c r="B475" s="39">
        <v>4</v>
      </c>
      <c r="C475" s="40" t="s">
        <v>879</v>
      </c>
      <c r="D475" s="41" t="s">
        <v>755</v>
      </c>
      <c r="E475" s="142" t="s">
        <v>684</v>
      </c>
      <c r="F475" s="143"/>
      <c r="G475" s="42" t="s">
        <v>881</v>
      </c>
      <c r="H475" s="44">
        <v>0.76</v>
      </c>
      <c r="I475" s="45">
        <f t="shared" si="7"/>
        <v>3.04</v>
      </c>
      <c r="J475" s="27"/>
    </row>
    <row r="476" spans="1:10" ht="72">
      <c r="A476" s="26"/>
      <c r="B476" s="39">
        <v>2</v>
      </c>
      <c r="C476" s="40" t="s">
        <v>879</v>
      </c>
      <c r="D476" s="41" t="s">
        <v>755</v>
      </c>
      <c r="E476" s="142" t="s">
        <v>685</v>
      </c>
      <c r="F476" s="143"/>
      <c r="G476" s="42" t="s">
        <v>881</v>
      </c>
      <c r="H476" s="44">
        <v>0.76</v>
      </c>
      <c r="I476" s="45">
        <f t="shared" si="7"/>
        <v>1.52</v>
      </c>
      <c r="J476" s="27"/>
    </row>
    <row r="477" spans="1:10" ht="72">
      <c r="A477" s="26"/>
      <c r="B477" s="39">
        <v>2</v>
      </c>
      <c r="C477" s="40" t="s">
        <v>879</v>
      </c>
      <c r="D477" s="41" t="s">
        <v>755</v>
      </c>
      <c r="E477" s="142" t="s">
        <v>882</v>
      </c>
      <c r="F477" s="143"/>
      <c r="G477" s="42" t="s">
        <v>881</v>
      </c>
      <c r="H477" s="44">
        <v>0.76</v>
      </c>
      <c r="I477" s="45">
        <f t="shared" si="7"/>
        <v>1.52</v>
      </c>
      <c r="J477" s="27"/>
    </row>
    <row r="478" spans="1:10" ht="72">
      <c r="A478" s="26"/>
      <c r="B478" s="39">
        <v>2</v>
      </c>
      <c r="C478" s="40" t="s">
        <v>879</v>
      </c>
      <c r="D478" s="41" t="s">
        <v>769</v>
      </c>
      <c r="E478" s="142" t="s">
        <v>546</v>
      </c>
      <c r="F478" s="143"/>
      <c r="G478" s="42" t="s">
        <v>881</v>
      </c>
      <c r="H478" s="44">
        <v>0.89</v>
      </c>
      <c r="I478" s="45">
        <f t="shared" si="7"/>
        <v>1.78</v>
      </c>
      <c r="J478" s="27"/>
    </row>
    <row r="479" spans="1:10" ht="72">
      <c r="A479" s="26"/>
      <c r="B479" s="39">
        <v>2</v>
      </c>
      <c r="C479" s="40" t="s">
        <v>879</v>
      </c>
      <c r="D479" s="41" t="s">
        <v>769</v>
      </c>
      <c r="E479" s="142" t="s">
        <v>110</v>
      </c>
      <c r="F479" s="143"/>
      <c r="G479" s="42" t="s">
        <v>881</v>
      </c>
      <c r="H479" s="44">
        <v>0.89</v>
      </c>
      <c r="I479" s="45">
        <f t="shared" si="7"/>
        <v>1.78</v>
      </c>
      <c r="J479" s="27"/>
    </row>
    <row r="480" spans="1:10" ht="72">
      <c r="A480" s="26"/>
      <c r="B480" s="39">
        <v>4</v>
      </c>
      <c r="C480" s="40" t="s">
        <v>879</v>
      </c>
      <c r="D480" s="41" t="s">
        <v>769</v>
      </c>
      <c r="E480" s="142" t="s">
        <v>636</v>
      </c>
      <c r="F480" s="143"/>
      <c r="G480" s="42" t="s">
        <v>881</v>
      </c>
      <c r="H480" s="44">
        <v>0.89</v>
      </c>
      <c r="I480" s="45">
        <f t="shared" si="7"/>
        <v>3.56</v>
      </c>
      <c r="J480" s="27"/>
    </row>
    <row r="481" spans="1:10" ht="72">
      <c r="A481" s="26"/>
      <c r="B481" s="39">
        <v>4</v>
      </c>
      <c r="C481" s="40" t="s">
        <v>879</v>
      </c>
      <c r="D481" s="41" t="s">
        <v>769</v>
      </c>
      <c r="E481" s="142" t="s">
        <v>682</v>
      </c>
      <c r="F481" s="143"/>
      <c r="G481" s="42" t="s">
        <v>881</v>
      </c>
      <c r="H481" s="44">
        <v>0.89</v>
      </c>
      <c r="I481" s="45">
        <f t="shared" si="7"/>
        <v>3.56</v>
      </c>
      <c r="J481" s="27"/>
    </row>
    <row r="482" spans="1:10" ht="72">
      <c r="A482" s="26"/>
      <c r="B482" s="39">
        <v>2</v>
      </c>
      <c r="C482" s="40" t="s">
        <v>879</v>
      </c>
      <c r="D482" s="41" t="s">
        <v>769</v>
      </c>
      <c r="E482" s="142" t="s">
        <v>688</v>
      </c>
      <c r="F482" s="143"/>
      <c r="G482" s="42" t="s">
        <v>881</v>
      </c>
      <c r="H482" s="44">
        <v>0.89</v>
      </c>
      <c r="I482" s="45">
        <f t="shared" si="7"/>
        <v>1.78</v>
      </c>
      <c r="J482" s="27"/>
    </row>
    <row r="483" spans="1:10" ht="72">
      <c r="A483" s="26"/>
      <c r="B483" s="39">
        <v>4</v>
      </c>
      <c r="C483" s="40" t="s">
        <v>879</v>
      </c>
      <c r="D483" s="41" t="s">
        <v>769</v>
      </c>
      <c r="E483" s="142" t="s">
        <v>684</v>
      </c>
      <c r="F483" s="143"/>
      <c r="G483" s="42" t="s">
        <v>881</v>
      </c>
      <c r="H483" s="44">
        <v>0.89</v>
      </c>
      <c r="I483" s="45">
        <f t="shared" si="7"/>
        <v>3.56</v>
      </c>
      <c r="J483" s="27"/>
    </row>
    <row r="484" spans="1:10" ht="72">
      <c r="A484" s="26"/>
      <c r="B484" s="39">
        <v>2</v>
      </c>
      <c r="C484" s="40" t="s">
        <v>879</v>
      </c>
      <c r="D484" s="41" t="s">
        <v>769</v>
      </c>
      <c r="E484" s="142" t="s">
        <v>685</v>
      </c>
      <c r="F484" s="143"/>
      <c r="G484" s="42" t="s">
        <v>881</v>
      </c>
      <c r="H484" s="44">
        <v>0.89</v>
      </c>
      <c r="I484" s="45">
        <f t="shared" si="7"/>
        <v>1.78</v>
      </c>
      <c r="J484" s="27"/>
    </row>
    <row r="485" spans="1:10" ht="72">
      <c r="A485" s="26"/>
      <c r="B485" s="39">
        <v>2</v>
      </c>
      <c r="C485" s="40" t="s">
        <v>879</v>
      </c>
      <c r="D485" s="41" t="s">
        <v>769</v>
      </c>
      <c r="E485" s="142" t="s">
        <v>882</v>
      </c>
      <c r="F485" s="143"/>
      <c r="G485" s="42" t="s">
        <v>881</v>
      </c>
      <c r="H485" s="44">
        <v>0.89</v>
      </c>
      <c r="I485" s="45">
        <f t="shared" si="7"/>
        <v>1.78</v>
      </c>
      <c r="J485" s="27"/>
    </row>
    <row r="486" spans="1:10" ht="108">
      <c r="A486" s="26"/>
      <c r="B486" s="39">
        <v>2</v>
      </c>
      <c r="C486" s="40" t="s">
        <v>883</v>
      </c>
      <c r="D486" s="41" t="s">
        <v>766</v>
      </c>
      <c r="E486" s="142" t="s">
        <v>237</v>
      </c>
      <c r="F486" s="143"/>
      <c r="G486" s="42" t="s">
        <v>884</v>
      </c>
      <c r="H486" s="44">
        <v>2.69</v>
      </c>
      <c r="I486" s="45">
        <f t="shared" si="7"/>
        <v>5.38</v>
      </c>
      <c r="J486" s="27"/>
    </row>
    <row r="487" spans="1:10" ht="108">
      <c r="A487" s="26"/>
      <c r="B487" s="39">
        <v>2</v>
      </c>
      <c r="C487" s="40" t="s">
        <v>883</v>
      </c>
      <c r="D487" s="41" t="s">
        <v>766</v>
      </c>
      <c r="E487" s="142" t="s">
        <v>636</v>
      </c>
      <c r="F487" s="143"/>
      <c r="G487" s="42" t="s">
        <v>884</v>
      </c>
      <c r="H487" s="44">
        <v>2.69</v>
      </c>
      <c r="I487" s="45">
        <f t="shared" si="7"/>
        <v>5.38</v>
      </c>
      <c r="J487" s="27"/>
    </row>
    <row r="488" spans="1:10" ht="108">
      <c r="A488" s="26"/>
      <c r="B488" s="39">
        <v>2</v>
      </c>
      <c r="C488" s="40" t="s">
        <v>883</v>
      </c>
      <c r="D488" s="41" t="s">
        <v>747</v>
      </c>
      <c r="E488" s="142" t="s">
        <v>636</v>
      </c>
      <c r="F488" s="143"/>
      <c r="G488" s="42" t="s">
        <v>884</v>
      </c>
      <c r="H488" s="44">
        <v>2.89</v>
      </c>
      <c r="I488" s="45">
        <f t="shared" si="7"/>
        <v>5.78</v>
      </c>
      <c r="J488" s="27"/>
    </row>
    <row r="489" spans="1:10" ht="108">
      <c r="A489" s="26"/>
      <c r="B489" s="39">
        <v>2</v>
      </c>
      <c r="C489" s="40" t="s">
        <v>883</v>
      </c>
      <c r="D489" s="41" t="s">
        <v>747</v>
      </c>
      <c r="E489" s="142" t="s">
        <v>236</v>
      </c>
      <c r="F489" s="143"/>
      <c r="G489" s="42" t="s">
        <v>884</v>
      </c>
      <c r="H489" s="44">
        <v>2.89</v>
      </c>
      <c r="I489" s="45">
        <f t="shared" si="7"/>
        <v>5.78</v>
      </c>
      <c r="J489" s="27"/>
    </row>
    <row r="490" spans="1:10" ht="108">
      <c r="A490" s="26"/>
      <c r="B490" s="39">
        <v>2</v>
      </c>
      <c r="C490" s="40" t="s">
        <v>883</v>
      </c>
      <c r="D490" s="41" t="s">
        <v>757</v>
      </c>
      <c r="E490" s="142" t="s">
        <v>235</v>
      </c>
      <c r="F490" s="143"/>
      <c r="G490" s="42" t="s">
        <v>884</v>
      </c>
      <c r="H490" s="44">
        <v>3.09</v>
      </c>
      <c r="I490" s="45">
        <f t="shared" si="7"/>
        <v>6.18</v>
      </c>
      <c r="J490" s="27"/>
    </row>
    <row r="491" spans="1:10" ht="108">
      <c r="A491" s="26"/>
      <c r="B491" s="39">
        <v>2</v>
      </c>
      <c r="C491" s="40" t="s">
        <v>883</v>
      </c>
      <c r="D491" s="41" t="s">
        <v>764</v>
      </c>
      <c r="E491" s="142" t="s">
        <v>237</v>
      </c>
      <c r="F491" s="143"/>
      <c r="G491" s="42" t="s">
        <v>884</v>
      </c>
      <c r="H491" s="44">
        <v>3.29</v>
      </c>
      <c r="I491" s="45">
        <f t="shared" si="7"/>
        <v>6.58</v>
      </c>
      <c r="J491" s="27"/>
    </row>
    <row r="492" spans="1:10" ht="108">
      <c r="A492" s="26"/>
      <c r="B492" s="39">
        <v>2</v>
      </c>
      <c r="C492" s="40" t="s">
        <v>883</v>
      </c>
      <c r="D492" s="41" t="s">
        <v>764</v>
      </c>
      <c r="E492" s="142" t="s">
        <v>636</v>
      </c>
      <c r="F492" s="143"/>
      <c r="G492" s="42" t="s">
        <v>884</v>
      </c>
      <c r="H492" s="44">
        <v>3.29</v>
      </c>
      <c r="I492" s="45">
        <f t="shared" si="7"/>
        <v>6.58</v>
      </c>
      <c r="J492" s="27"/>
    </row>
    <row r="493" spans="1:10" ht="108">
      <c r="A493" s="26"/>
      <c r="B493" s="39">
        <v>2</v>
      </c>
      <c r="C493" s="40" t="s">
        <v>883</v>
      </c>
      <c r="D493" s="41" t="s">
        <v>744</v>
      </c>
      <c r="E493" s="142" t="s">
        <v>235</v>
      </c>
      <c r="F493" s="143"/>
      <c r="G493" s="42" t="s">
        <v>884</v>
      </c>
      <c r="H493" s="44">
        <v>3.54</v>
      </c>
      <c r="I493" s="45">
        <f t="shared" si="7"/>
        <v>7.08</v>
      </c>
      <c r="J493" s="27"/>
    </row>
    <row r="494" spans="1:10" ht="108">
      <c r="A494" s="26"/>
      <c r="B494" s="39">
        <v>2</v>
      </c>
      <c r="C494" s="40" t="s">
        <v>883</v>
      </c>
      <c r="D494" s="41" t="s">
        <v>748</v>
      </c>
      <c r="E494" s="142" t="s">
        <v>237</v>
      </c>
      <c r="F494" s="143"/>
      <c r="G494" s="42" t="s">
        <v>884</v>
      </c>
      <c r="H494" s="44">
        <v>4.04</v>
      </c>
      <c r="I494" s="45">
        <f t="shared" si="7"/>
        <v>8.08</v>
      </c>
      <c r="J494" s="27"/>
    </row>
    <row r="495" spans="1:10" ht="108">
      <c r="A495" s="26"/>
      <c r="B495" s="39">
        <v>2</v>
      </c>
      <c r="C495" s="40" t="s">
        <v>883</v>
      </c>
      <c r="D495" s="41" t="s">
        <v>748</v>
      </c>
      <c r="E495" s="142" t="s">
        <v>636</v>
      </c>
      <c r="F495" s="143"/>
      <c r="G495" s="42" t="s">
        <v>884</v>
      </c>
      <c r="H495" s="44">
        <v>4.04</v>
      </c>
      <c r="I495" s="45">
        <f t="shared" si="7"/>
        <v>8.08</v>
      </c>
      <c r="J495" s="27"/>
    </row>
    <row r="496" spans="1:10" ht="108">
      <c r="A496" s="26"/>
      <c r="B496" s="39">
        <v>2</v>
      </c>
      <c r="C496" s="40" t="s">
        <v>883</v>
      </c>
      <c r="D496" s="41" t="s">
        <v>748</v>
      </c>
      <c r="E496" s="142" t="s">
        <v>235</v>
      </c>
      <c r="F496" s="143"/>
      <c r="G496" s="42" t="s">
        <v>884</v>
      </c>
      <c r="H496" s="44">
        <v>4.04</v>
      </c>
      <c r="I496" s="45">
        <f t="shared" si="7"/>
        <v>8.08</v>
      </c>
      <c r="J496" s="27"/>
    </row>
    <row r="497" spans="1:10" ht="108">
      <c r="A497" s="26"/>
      <c r="B497" s="39">
        <v>2</v>
      </c>
      <c r="C497" s="40" t="s">
        <v>883</v>
      </c>
      <c r="D497" s="41" t="s">
        <v>748</v>
      </c>
      <c r="E497" s="142" t="s">
        <v>236</v>
      </c>
      <c r="F497" s="143"/>
      <c r="G497" s="42" t="s">
        <v>884</v>
      </c>
      <c r="H497" s="44">
        <v>4.04</v>
      </c>
      <c r="I497" s="45">
        <f t="shared" si="7"/>
        <v>8.08</v>
      </c>
      <c r="J497" s="27"/>
    </row>
    <row r="498" spans="1:10" ht="108">
      <c r="A498" s="26"/>
      <c r="B498" s="39">
        <v>2</v>
      </c>
      <c r="C498" s="40" t="s">
        <v>883</v>
      </c>
      <c r="D498" s="41" t="s">
        <v>754</v>
      </c>
      <c r="E498" s="142" t="s">
        <v>237</v>
      </c>
      <c r="F498" s="143"/>
      <c r="G498" s="42" t="s">
        <v>884</v>
      </c>
      <c r="H498" s="44">
        <v>4.4400000000000004</v>
      </c>
      <c r="I498" s="45">
        <f t="shared" si="7"/>
        <v>8.8800000000000008</v>
      </c>
      <c r="J498" s="27"/>
    </row>
    <row r="499" spans="1:10" ht="108">
      <c r="A499" s="26"/>
      <c r="B499" s="39">
        <v>2</v>
      </c>
      <c r="C499" s="40" t="s">
        <v>883</v>
      </c>
      <c r="D499" s="41" t="s">
        <v>754</v>
      </c>
      <c r="E499" s="142" t="s">
        <v>636</v>
      </c>
      <c r="F499" s="143"/>
      <c r="G499" s="42" t="s">
        <v>884</v>
      </c>
      <c r="H499" s="44">
        <v>4.4400000000000004</v>
      </c>
      <c r="I499" s="45">
        <f t="shared" si="7"/>
        <v>8.8800000000000008</v>
      </c>
      <c r="J499" s="27"/>
    </row>
    <row r="500" spans="1:10" ht="108">
      <c r="A500" s="26"/>
      <c r="B500" s="39">
        <v>2</v>
      </c>
      <c r="C500" s="40" t="s">
        <v>883</v>
      </c>
      <c r="D500" s="41" t="s">
        <v>754</v>
      </c>
      <c r="E500" s="142" t="s">
        <v>235</v>
      </c>
      <c r="F500" s="143"/>
      <c r="G500" s="42" t="s">
        <v>884</v>
      </c>
      <c r="H500" s="44">
        <v>4.4400000000000004</v>
      </c>
      <c r="I500" s="45">
        <f t="shared" si="7"/>
        <v>8.8800000000000008</v>
      </c>
      <c r="J500" s="27"/>
    </row>
    <row r="501" spans="1:10" ht="108">
      <c r="A501" s="26"/>
      <c r="B501" s="39">
        <v>2</v>
      </c>
      <c r="C501" s="40" t="s">
        <v>883</v>
      </c>
      <c r="D501" s="41" t="s">
        <v>754</v>
      </c>
      <c r="E501" s="142" t="s">
        <v>236</v>
      </c>
      <c r="F501" s="143"/>
      <c r="G501" s="42" t="s">
        <v>884</v>
      </c>
      <c r="H501" s="44">
        <v>4.4400000000000004</v>
      </c>
      <c r="I501" s="45">
        <f t="shared" si="7"/>
        <v>8.8800000000000008</v>
      </c>
      <c r="J501" s="27"/>
    </row>
    <row r="502" spans="1:10" ht="108">
      <c r="A502" s="26"/>
      <c r="B502" s="39">
        <v>2</v>
      </c>
      <c r="C502" s="40" t="s">
        <v>883</v>
      </c>
      <c r="D502" s="41" t="s">
        <v>769</v>
      </c>
      <c r="E502" s="142" t="s">
        <v>636</v>
      </c>
      <c r="F502" s="143"/>
      <c r="G502" s="42" t="s">
        <v>884</v>
      </c>
      <c r="H502" s="44">
        <v>5.55</v>
      </c>
      <c r="I502" s="45">
        <f t="shared" si="7"/>
        <v>11.1</v>
      </c>
      <c r="J502" s="27"/>
    </row>
    <row r="503" spans="1:10" ht="108">
      <c r="A503" s="26"/>
      <c r="B503" s="39">
        <v>2</v>
      </c>
      <c r="C503" s="40" t="s">
        <v>883</v>
      </c>
      <c r="D503" s="41" t="s">
        <v>769</v>
      </c>
      <c r="E503" s="142" t="s">
        <v>235</v>
      </c>
      <c r="F503" s="143"/>
      <c r="G503" s="42" t="s">
        <v>884</v>
      </c>
      <c r="H503" s="44">
        <v>5.55</v>
      </c>
      <c r="I503" s="45">
        <f t="shared" si="7"/>
        <v>11.1</v>
      </c>
      <c r="J503" s="27"/>
    </row>
    <row r="504" spans="1:10" ht="108">
      <c r="A504" s="26"/>
      <c r="B504" s="39">
        <v>2</v>
      </c>
      <c r="C504" s="40" t="s">
        <v>883</v>
      </c>
      <c r="D504" s="41" t="s">
        <v>769</v>
      </c>
      <c r="E504" s="142" t="s">
        <v>236</v>
      </c>
      <c r="F504" s="143"/>
      <c r="G504" s="42" t="s">
        <v>884</v>
      </c>
      <c r="H504" s="44">
        <v>5.55</v>
      </c>
      <c r="I504" s="45">
        <f t="shared" si="7"/>
        <v>11.1</v>
      </c>
      <c r="J504" s="27"/>
    </row>
    <row r="505" spans="1:10" ht="132">
      <c r="A505" s="26"/>
      <c r="B505" s="39">
        <v>2</v>
      </c>
      <c r="C505" s="40" t="s">
        <v>885</v>
      </c>
      <c r="D505" s="41" t="s">
        <v>764</v>
      </c>
      <c r="E505" s="142"/>
      <c r="F505" s="143"/>
      <c r="G505" s="42" t="s">
        <v>886</v>
      </c>
      <c r="H505" s="44">
        <v>1.89</v>
      </c>
      <c r="I505" s="45">
        <f t="shared" si="7"/>
        <v>3.78</v>
      </c>
      <c r="J505" s="27"/>
    </row>
    <row r="506" spans="1:10" ht="132">
      <c r="A506" s="26"/>
      <c r="B506" s="39">
        <v>2</v>
      </c>
      <c r="C506" s="40" t="s">
        <v>885</v>
      </c>
      <c r="D506" s="41" t="s">
        <v>768</v>
      </c>
      <c r="E506" s="142"/>
      <c r="F506" s="143"/>
      <c r="G506" s="42" t="s">
        <v>886</v>
      </c>
      <c r="H506" s="44">
        <v>2.99</v>
      </c>
      <c r="I506" s="45">
        <f t="shared" si="7"/>
        <v>5.98</v>
      </c>
      <c r="J506" s="27"/>
    </row>
    <row r="507" spans="1:10" ht="144">
      <c r="A507" s="26"/>
      <c r="B507" s="39">
        <v>4</v>
      </c>
      <c r="C507" s="40" t="s">
        <v>887</v>
      </c>
      <c r="D507" s="41" t="s">
        <v>764</v>
      </c>
      <c r="E507" s="142"/>
      <c r="F507" s="143"/>
      <c r="G507" s="42" t="s">
        <v>888</v>
      </c>
      <c r="H507" s="44">
        <v>1.59</v>
      </c>
      <c r="I507" s="45">
        <f t="shared" si="7"/>
        <v>6.36</v>
      </c>
      <c r="J507" s="27"/>
    </row>
    <row r="508" spans="1:10" ht="108">
      <c r="A508" s="26"/>
      <c r="B508" s="39">
        <v>8</v>
      </c>
      <c r="C508" s="40" t="s">
        <v>889</v>
      </c>
      <c r="D508" s="41" t="s">
        <v>28</v>
      </c>
      <c r="E508" s="142"/>
      <c r="F508" s="143"/>
      <c r="G508" s="42" t="s">
        <v>890</v>
      </c>
      <c r="H508" s="44">
        <v>1.57</v>
      </c>
      <c r="I508" s="45">
        <f t="shared" si="7"/>
        <v>12.56</v>
      </c>
      <c r="J508" s="27"/>
    </row>
    <row r="509" spans="1:10" ht="108">
      <c r="A509" s="26"/>
      <c r="B509" s="39">
        <v>8</v>
      </c>
      <c r="C509" s="40" t="s">
        <v>889</v>
      </c>
      <c r="D509" s="41" t="s">
        <v>29</v>
      </c>
      <c r="E509" s="142"/>
      <c r="F509" s="143"/>
      <c r="G509" s="42" t="s">
        <v>890</v>
      </c>
      <c r="H509" s="44">
        <v>1.57</v>
      </c>
      <c r="I509" s="45">
        <f t="shared" si="7"/>
        <v>12.56</v>
      </c>
      <c r="J509" s="27"/>
    </row>
    <row r="510" spans="1:10" ht="108">
      <c r="A510" s="26"/>
      <c r="B510" s="39">
        <v>8</v>
      </c>
      <c r="C510" s="40" t="s">
        <v>889</v>
      </c>
      <c r="D510" s="41" t="s">
        <v>48</v>
      </c>
      <c r="E510" s="142"/>
      <c r="F510" s="143"/>
      <c r="G510" s="42" t="s">
        <v>890</v>
      </c>
      <c r="H510" s="44">
        <v>1.57</v>
      </c>
      <c r="I510" s="45">
        <f t="shared" si="7"/>
        <v>12.56</v>
      </c>
      <c r="J510" s="27"/>
    </row>
    <row r="511" spans="1:10" ht="108">
      <c r="A511" s="26"/>
      <c r="B511" s="39">
        <v>5</v>
      </c>
      <c r="C511" s="40" t="s">
        <v>889</v>
      </c>
      <c r="D511" s="41" t="s">
        <v>49</v>
      </c>
      <c r="E511" s="142"/>
      <c r="F511" s="143"/>
      <c r="G511" s="42" t="s">
        <v>890</v>
      </c>
      <c r="H511" s="44">
        <v>1.57</v>
      </c>
      <c r="I511" s="45">
        <f t="shared" si="7"/>
        <v>7.8500000000000005</v>
      </c>
      <c r="J511" s="27"/>
    </row>
    <row r="512" spans="1:10" ht="168">
      <c r="A512" s="26"/>
      <c r="B512" s="39">
        <v>10</v>
      </c>
      <c r="C512" s="40" t="s">
        <v>891</v>
      </c>
      <c r="D512" s="41" t="s">
        <v>107</v>
      </c>
      <c r="E512" s="142" t="s">
        <v>27</v>
      </c>
      <c r="F512" s="143"/>
      <c r="G512" s="42" t="s">
        <v>892</v>
      </c>
      <c r="H512" s="44">
        <v>1.99</v>
      </c>
      <c r="I512" s="45">
        <f t="shared" si="7"/>
        <v>19.899999999999999</v>
      </c>
      <c r="J512" s="27"/>
    </row>
    <row r="513" spans="1:10" ht="168">
      <c r="A513" s="26"/>
      <c r="B513" s="39">
        <v>10</v>
      </c>
      <c r="C513" s="40" t="s">
        <v>891</v>
      </c>
      <c r="D513" s="41" t="s">
        <v>107</v>
      </c>
      <c r="E513" s="142" t="s">
        <v>28</v>
      </c>
      <c r="F513" s="143"/>
      <c r="G513" s="42" t="s">
        <v>892</v>
      </c>
      <c r="H513" s="44">
        <v>1.99</v>
      </c>
      <c r="I513" s="45">
        <f t="shared" si="7"/>
        <v>19.899999999999999</v>
      </c>
      <c r="J513" s="27"/>
    </row>
    <row r="514" spans="1:10" ht="228">
      <c r="A514" s="26"/>
      <c r="B514" s="39">
        <v>2</v>
      </c>
      <c r="C514" s="40" t="s">
        <v>893</v>
      </c>
      <c r="D514" s="41" t="s">
        <v>206</v>
      </c>
      <c r="E514" s="142" t="s">
        <v>23</v>
      </c>
      <c r="F514" s="143"/>
      <c r="G514" s="42" t="s">
        <v>894</v>
      </c>
      <c r="H514" s="44">
        <v>3.99</v>
      </c>
      <c r="I514" s="45">
        <f t="shared" si="7"/>
        <v>7.98</v>
      </c>
      <c r="J514" s="27"/>
    </row>
    <row r="515" spans="1:10" ht="228">
      <c r="A515" s="26"/>
      <c r="B515" s="39">
        <v>2</v>
      </c>
      <c r="C515" s="40" t="s">
        <v>893</v>
      </c>
      <c r="D515" s="41" t="s">
        <v>206</v>
      </c>
      <c r="E515" s="142" t="s">
        <v>25</v>
      </c>
      <c r="F515" s="143"/>
      <c r="G515" s="42" t="s">
        <v>894</v>
      </c>
      <c r="H515" s="44">
        <v>3.99</v>
      </c>
      <c r="I515" s="45">
        <f t="shared" si="7"/>
        <v>7.98</v>
      </c>
      <c r="J515" s="27"/>
    </row>
    <row r="516" spans="1:10" ht="228">
      <c r="A516" s="26"/>
      <c r="B516" s="39">
        <v>2</v>
      </c>
      <c r="C516" s="40" t="s">
        <v>893</v>
      </c>
      <c r="D516" s="41" t="s">
        <v>206</v>
      </c>
      <c r="E516" s="142" t="s">
        <v>26</v>
      </c>
      <c r="F516" s="143"/>
      <c r="G516" s="42" t="s">
        <v>894</v>
      </c>
      <c r="H516" s="44">
        <v>3.99</v>
      </c>
      <c r="I516" s="45">
        <f t="shared" si="7"/>
        <v>7.98</v>
      </c>
      <c r="J516" s="27"/>
    </row>
    <row r="517" spans="1:10" ht="216">
      <c r="A517" s="26"/>
      <c r="B517" s="39">
        <v>1</v>
      </c>
      <c r="C517" s="40" t="s">
        <v>895</v>
      </c>
      <c r="D517" s="41" t="s">
        <v>206</v>
      </c>
      <c r="E517" s="142" t="s">
        <v>23</v>
      </c>
      <c r="F517" s="143"/>
      <c r="G517" s="42" t="s">
        <v>896</v>
      </c>
      <c r="H517" s="44">
        <v>7.15</v>
      </c>
      <c r="I517" s="45">
        <f t="shared" si="7"/>
        <v>7.15</v>
      </c>
      <c r="J517" s="27"/>
    </row>
    <row r="518" spans="1:10" ht="216">
      <c r="A518" s="26"/>
      <c r="B518" s="39">
        <v>1</v>
      </c>
      <c r="C518" s="40" t="s">
        <v>895</v>
      </c>
      <c r="D518" s="41" t="s">
        <v>206</v>
      </c>
      <c r="E518" s="142" t="s">
        <v>25</v>
      </c>
      <c r="F518" s="143"/>
      <c r="G518" s="42" t="s">
        <v>896</v>
      </c>
      <c r="H518" s="44">
        <v>7.15</v>
      </c>
      <c r="I518" s="45">
        <f t="shared" si="7"/>
        <v>7.15</v>
      </c>
      <c r="J518" s="27"/>
    </row>
    <row r="519" spans="1:10" ht="216">
      <c r="A519" s="26"/>
      <c r="B519" s="39">
        <v>1</v>
      </c>
      <c r="C519" s="40" t="s">
        <v>895</v>
      </c>
      <c r="D519" s="41" t="s">
        <v>206</v>
      </c>
      <c r="E519" s="142" t="s">
        <v>26</v>
      </c>
      <c r="F519" s="143"/>
      <c r="G519" s="42" t="s">
        <v>896</v>
      </c>
      <c r="H519" s="44">
        <v>7.15</v>
      </c>
      <c r="I519" s="45">
        <f t="shared" si="7"/>
        <v>7.15</v>
      </c>
      <c r="J519" s="27"/>
    </row>
    <row r="520" spans="1:10" ht="192">
      <c r="A520" s="26"/>
      <c r="B520" s="39">
        <v>4</v>
      </c>
      <c r="C520" s="40" t="s">
        <v>897</v>
      </c>
      <c r="D520" s="41" t="s">
        <v>28</v>
      </c>
      <c r="E520" s="142" t="s">
        <v>107</v>
      </c>
      <c r="F520" s="143"/>
      <c r="G520" s="42" t="s">
        <v>898</v>
      </c>
      <c r="H520" s="44">
        <v>3.37</v>
      </c>
      <c r="I520" s="45">
        <f t="shared" si="7"/>
        <v>13.48</v>
      </c>
      <c r="J520" s="27"/>
    </row>
    <row r="521" spans="1:10" ht="192">
      <c r="A521" s="26"/>
      <c r="B521" s="39">
        <v>4</v>
      </c>
      <c r="C521" s="40" t="s">
        <v>897</v>
      </c>
      <c r="D521" s="41" t="s">
        <v>28</v>
      </c>
      <c r="E521" s="142" t="s">
        <v>177</v>
      </c>
      <c r="F521" s="143"/>
      <c r="G521" s="42" t="s">
        <v>898</v>
      </c>
      <c r="H521" s="44">
        <v>3.37</v>
      </c>
      <c r="I521" s="45">
        <f t="shared" si="7"/>
        <v>13.48</v>
      </c>
      <c r="J521" s="27"/>
    </row>
    <row r="522" spans="1:10" ht="192">
      <c r="A522" s="26"/>
      <c r="B522" s="39">
        <v>4</v>
      </c>
      <c r="C522" s="40" t="s">
        <v>897</v>
      </c>
      <c r="D522" s="41" t="s">
        <v>28</v>
      </c>
      <c r="E522" s="142" t="s">
        <v>179</v>
      </c>
      <c r="F522" s="143"/>
      <c r="G522" s="42" t="s">
        <v>898</v>
      </c>
      <c r="H522" s="44">
        <v>3.37</v>
      </c>
      <c r="I522" s="45">
        <f t="shared" si="7"/>
        <v>13.48</v>
      </c>
      <c r="J522" s="27"/>
    </row>
    <row r="523" spans="1:10" ht="192">
      <c r="A523" s="26"/>
      <c r="B523" s="39">
        <v>4</v>
      </c>
      <c r="C523" s="40" t="s">
        <v>897</v>
      </c>
      <c r="D523" s="41" t="s">
        <v>28</v>
      </c>
      <c r="E523" s="142" t="s">
        <v>227</v>
      </c>
      <c r="F523" s="143"/>
      <c r="G523" s="42" t="s">
        <v>898</v>
      </c>
      <c r="H523" s="44">
        <v>3.37</v>
      </c>
      <c r="I523" s="45">
        <f t="shared" si="7"/>
        <v>13.48</v>
      </c>
      <c r="J523" s="27"/>
    </row>
    <row r="524" spans="1:10" ht="192">
      <c r="A524" s="26"/>
      <c r="B524" s="39">
        <v>4</v>
      </c>
      <c r="C524" s="40" t="s">
        <v>897</v>
      </c>
      <c r="D524" s="41" t="s">
        <v>28</v>
      </c>
      <c r="E524" s="142" t="s">
        <v>230</v>
      </c>
      <c r="F524" s="143"/>
      <c r="G524" s="42" t="s">
        <v>898</v>
      </c>
      <c r="H524" s="44">
        <v>3.37</v>
      </c>
      <c r="I524" s="45">
        <f t="shared" si="7"/>
        <v>13.48</v>
      </c>
      <c r="J524" s="27"/>
    </row>
    <row r="525" spans="1:10" ht="180">
      <c r="A525" s="26"/>
      <c r="B525" s="39">
        <v>4</v>
      </c>
      <c r="C525" s="40" t="s">
        <v>899</v>
      </c>
      <c r="D525" s="41" t="s">
        <v>26</v>
      </c>
      <c r="E525" s="142"/>
      <c r="F525" s="143"/>
      <c r="G525" s="42" t="s">
        <v>900</v>
      </c>
      <c r="H525" s="44">
        <v>3.85</v>
      </c>
      <c r="I525" s="45">
        <f t="shared" si="7"/>
        <v>15.4</v>
      </c>
      <c r="J525" s="27"/>
    </row>
    <row r="526" spans="1:10" ht="120">
      <c r="A526" s="26"/>
      <c r="B526" s="39">
        <v>5</v>
      </c>
      <c r="C526" s="40" t="s">
        <v>901</v>
      </c>
      <c r="D526" s="41"/>
      <c r="E526" s="142"/>
      <c r="F526" s="143"/>
      <c r="G526" s="42" t="s">
        <v>902</v>
      </c>
      <c r="H526" s="44">
        <v>0.61</v>
      </c>
      <c r="I526" s="45">
        <f t="shared" si="7"/>
        <v>3.05</v>
      </c>
      <c r="J526" s="27"/>
    </row>
    <row r="527" spans="1:10" ht="120">
      <c r="A527" s="26"/>
      <c r="B527" s="39">
        <v>5</v>
      </c>
      <c r="C527" s="40" t="s">
        <v>903</v>
      </c>
      <c r="D527" s="41"/>
      <c r="E527" s="142"/>
      <c r="F527" s="143"/>
      <c r="G527" s="42" t="s">
        <v>904</v>
      </c>
      <c r="H527" s="44">
        <v>0.72</v>
      </c>
      <c r="I527" s="45">
        <f t="shared" si="7"/>
        <v>3.5999999999999996</v>
      </c>
      <c r="J527" s="27"/>
    </row>
    <row r="528" spans="1:10" ht="120">
      <c r="A528" s="26"/>
      <c r="B528" s="39">
        <v>5</v>
      </c>
      <c r="C528" s="40" t="s">
        <v>905</v>
      </c>
      <c r="D528" s="41"/>
      <c r="E528" s="142"/>
      <c r="F528" s="143"/>
      <c r="G528" s="42" t="s">
        <v>906</v>
      </c>
      <c r="H528" s="44">
        <v>0.72</v>
      </c>
      <c r="I528" s="45">
        <f t="shared" si="7"/>
        <v>3.5999999999999996</v>
      </c>
      <c r="J528" s="27"/>
    </row>
    <row r="529" spans="1:10" ht="120">
      <c r="A529" s="26"/>
      <c r="B529" s="24">
        <v>5</v>
      </c>
      <c r="C529" s="10" t="s">
        <v>907</v>
      </c>
      <c r="D529" s="30"/>
      <c r="E529" s="154"/>
      <c r="F529" s="155"/>
      <c r="G529" s="11" t="s">
        <v>908</v>
      </c>
      <c r="H529" s="12">
        <v>0.75</v>
      </c>
      <c r="I529" s="25">
        <f t="shared" si="7"/>
        <v>3.75</v>
      </c>
      <c r="J529" s="27"/>
    </row>
  </sheetData>
  <mergeCells count="512">
    <mergeCell ref="E528:F528"/>
    <mergeCell ref="E529:F529"/>
    <mergeCell ref="E523:F523"/>
    <mergeCell ref="E524:F524"/>
    <mergeCell ref="E525:F525"/>
    <mergeCell ref="E526:F526"/>
    <mergeCell ref="E527:F527"/>
    <mergeCell ref="E518:F518"/>
    <mergeCell ref="E519:F519"/>
    <mergeCell ref="E520:F520"/>
    <mergeCell ref="E521:F521"/>
    <mergeCell ref="E522:F522"/>
    <mergeCell ref="E513:F513"/>
    <mergeCell ref="E514:F514"/>
    <mergeCell ref="E515:F515"/>
    <mergeCell ref="E516:F516"/>
    <mergeCell ref="E517:F517"/>
    <mergeCell ref="E508:F508"/>
    <mergeCell ref="E509:F509"/>
    <mergeCell ref="E510:F510"/>
    <mergeCell ref="E511:F511"/>
    <mergeCell ref="E512:F512"/>
    <mergeCell ref="E503:F503"/>
    <mergeCell ref="E504:F504"/>
    <mergeCell ref="E505:F505"/>
    <mergeCell ref="E506:F506"/>
    <mergeCell ref="E507:F507"/>
    <mergeCell ref="E498:F498"/>
    <mergeCell ref="E499:F499"/>
    <mergeCell ref="E500:F500"/>
    <mergeCell ref="E501:F501"/>
    <mergeCell ref="E502:F502"/>
    <mergeCell ref="E493:F493"/>
    <mergeCell ref="E494:F494"/>
    <mergeCell ref="E495:F495"/>
    <mergeCell ref="E496:F496"/>
    <mergeCell ref="E497:F497"/>
    <mergeCell ref="E488:F488"/>
    <mergeCell ref="E489:F489"/>
    <mergeCell ref="E490:F490"/>
    <mergeCell ref="E491:F491"/>
    <mergeCell ref="E492:F492"/>
    <mergeCell ref="E483:F483"/>
    <mergeCell ref="E484:F484"/>
    <mergeCell ref="E485:F485"/>
    <mergeCell ref="E486:F486"/>
    <mergeCell ref="E487:F487"/>
    <mergeCell ref="E478:F478"/>
    <mergeCell ref="E479:F479"/>
    <mergeCell ref="E480:F480"/>
    <mergeCell ref="E481:F481"/>
    <mergeCell ref="E482:F482"/>
    <mergeCell ref="E473:F473"/>
    <mergeCell ref="E474:F474"/>
    <mergeCell ref="E475:F475"/>
    <mergeCell ref="E476:F476"/>
    <mergeCell ref="E477:F477"/>
    <mergeCell ref="E468:F468"/>
    <mergeCell ref="E469:F469"/>
    <mergeCell ref="E470:F470"/>
    <mergeCell ref="E471:F471"/>
    <mergeCell ref="E472:F472"/>
    <mergeCell ref="E463:F463"/>
    <mergeCell ref="E464:F464"/>
    <mergeCell ref="E465:F465"/>
    <mergeCell ref="E466:F466"/>
    <mergeCell ref="E467:F467"/>
    <mergeCell ref="E458:F458"/>
    <mergeCell ref="E459:F459"/>
    <mergeCell ref="E460:F460"/>
    <mergeCell ref="E461:F461"/>
    <mergeCell ref="E462:F462"/>
    <mergeCell ref="E453:F453"/>
    <mergeCell ref="E454:F454"/>
    <mergeCell ref="E455:F455"/>
    <mergeCell ref="E456:F456"/>
    <mergeCell ref="E457:F457"/>
    <mergeCell ref="E448:F448"/>
    <mergeCell ref="E449:F449"/>
    <mergeCell ref="E450:F450"/>
    <mergeCell ref="E451:F451"/>
    <mergeCell ref="E452:F452"/>
    <mergeCell ref="E443:F443"/>
    <mergeCell ref="E444:F444"/>
    <mergeCell ref="E445:F445"/>
    <mergeCell ref="E446:F446"/>
    <mergeCell ref="E447:F447"/>
    <mergeCell ref="E438:F438"/>
    <mergeCell ref="E439:F439"/>
    <mergeCell ref="E440:F440"/>
    <mergeCell ref="E441:F441"/>
    <mergeCell ref="E442:F442"/>
    <mergeCell ref="E433:F433"/>
    <mergeCell ref="E434:F434"/>
    <mergeCell ref="E435:F435"/>
    <mergeCell ref="E436:F436"/>
    <mergeCell ref="E437:F437"/>
    <mergeCell ref="E428:F428"/>
    <mergeCell ref="E429:F429"/>
    <mergeCell ref="E430:F430"/>
    <mergeCell ref="E431:F431"/>
    <mergeCell ref="E432:F432"/>
    <mergeCell ref="E423:F423"/>
    <mergeCell ref="E424:F424"/>
    <mergeCell ref="E425:F425"/>
    <mergeCell ref="E426:F426"/>
    <mergeCell ref="E427:F427"/>
    <mergeCell ref="E418:F418"/>
    <mergeCell ref="E419:F419"/>
    <mergeCell ref="E420:F420"/>
    <mergeCell ref="E421:F421"/>
    <mergeCell ref="E422:F422"/>
    <mergeCell ref="E413:F413"/>
    <mergeCell ref="E414:F414"/>
    <mergeCell ref="E415:F415"/>
    <mergeCell ref="E416:F416"/>
    <mergeCell ref="E417:F417"/>
    <mergeCell ref="E408:F408"/>
    <mergeCell ref="E409:F409"/>
    <mergeCell ref="E410:F410"/>
    <mergeCell ref="E411:F411"/>
    <mergeCell ref="E412:F412"/>
    <mergeCell ref="E403:F403"/>
    <mergeCell ref="E404:F404"/>
    <mergeCell ref="E405:F405"/>
    <mergeCell ref="E406:F406"/>
    <mergeCell ref="E407:F407"/>
    <mergeCell ref="E398:F398"/>
    <mergeCell ref="E399:F399"/>
    <mergeCell ref="E400:F400"/>
    <mergeCell ref="E401:F401"/>
    <mergeCell ref="E402:F402"/>
    <mergeCell ref="E393:F393"/>
    <mergeCell ref="E394:F394"/>
    <mergeCell ref="E395:F395"/>
    <mergeCell ref="E396:F396"/>
    <mergeCell ref="E397:F397"/>
    <mergeCell ref="E388:F388"/>
    <mergeCell ref="E389:F389"/>
    <mergeCell ref="E390:F390"/>
    <mergeCell ref="E391:F391"/>
    <mergeCell ref="E392:F392"/>
    <mergeCell ref="E383:F383"/>
    <mergeCell ref="E384:F384"/>
    <mergeCell ref="E385:F385"/>
    <mergeCell ref="E386:F386"/>
    <mergeCell ref="E387:F387"/>
    <mergeCell ref="E378:F378"/>
    <mergeCell ref="E379:F379"/>
    <mergeCell ref="E380:F380"/>
    <mergeCell ref="E381:F381"/>
    <mergeCell ref="E382:F382"/>
    <mergeCell ref="E373:F373"/>
    <mergeCell ref="E374:F374"/>
    <mergeCell ref="E375:F375"/>
    <mergeCell ref="E376:F376"/>
    <mergeCell ref="E377:F377"/>
    <mergeCell ref="E368:F368"/>
    <mergeCell ref="E369:F369"/>
    <mergeCell ref="E370:F370"/>
    <mergeCell ref="E371:F371"/>
    <mergeCell ref="E372:F372"/>
    <mergeCell ref="E363:F363"/>
    <mergeCell ref="E364:F364"/>
    <mergeCell ref="E365:F365"/>
    <mergeCell ref="E366:F366"/>
    <mergeCell ref="E367:F367"/>
    <mergeCell ref="E358:F358"/>
    <mergeCell ref="E359:F359"/>
    <mergeCell ref="E360:F360"/>
    <mergeCell ref="E361:F361"/>
    <mergeCell ref="E362:F362"/>
    <mergeCell ref="E353:F353"/>
    <mergeCell ref="E354:F354"/>
    <mergeCell ref="E355:F355"/>
    <mergeCell ref="E356:F356"/>
    <mergeCell ref="E357:F357"/>
    <mergeCell ref="E348:F348"/>
    <mergeCell ref="E349:F349"/>
    <mergeCell ref="E350:F350"/>
    <mergeCell ref="E351:F351"/>
    <mergeCell ref="E352:F352"/>
    <mergeCell ref="E343:F343"/>
    <mergeCell ref="E344:F344"/>
    <mergeCell ref="E345:F345"/>
    <mergeCell ref="E346:F346"/>
    <mergeCell ref="E347:F347"/>
    <mergeCell ref="E338:F338"/>
    <mergeCell ref="E339:F339"/>
    <mergeCell ref="E340:F340"/>
    <mergeCell ref="E341:F341"/>
    <mergeCell ref="E342:F342"/>
    <mergeCell ref="E333:F333"/>
    <mergeCell ref="E334:F334"/>
    <mergeCell ref="E335:F335"/>
    <mergeCell ref="E336:F336"/>
    <mergeCell ref="E337:F337"/>
    <mergeCell ref="E328:F328"/>
    <mergeCell ref="E329:F329"/>
    <mergeCell ref="E330:F330"/>
    <mergeCell ref="E331:F331"/>
    <mergeCell ref="E332:F332"/>
    <mergeCell ref="E323:F323"/>
    <mergeCell ref="E324:F324"/>
    <mergeCell ref="E325:F325"/>
    <mergeCell ref="E326:F326"/>
    <mergeCell ref="E327:F327"/>
    <mergeCell ref="E318:F318"/>
    <mergeCell ref="E319:F319"/>
    <mergeCell ref="E320:F320"/>
    <mergeCell ref="E321:F321"/>
    <mergeCell ref="E322:F322"/>
    <mergeCell ref="E313:F313"/>
    <mergeCell ref="E314:F314"/>
    <mergeCell ref="E315:F315"/>
    <mergeCell ref="E316:F316"/>
    <mergeCell ref="E317:F317"/>
    <mergeCell ref="E308:F308"/>
    <mergeCell ref="E309:F309"/>
    <mergeCell ref="E310:F310"/>
    <mergeCell ref="E311:F311"/>
    <mergeCell ref="E312:F312"/>
    <mergeCell ref="E303:F303"/>
    <mergeCell ref="E304:F304"/>
    <mergeCell ref="E305:F305"/>
    <mergeCell ref="E306:F306"/>
    <mergeCell ref="E307:F307"/>
    <mergeCell ref="E298:F298"/>
    <mergeCell ref="E299:F299"/>
    <mergeCell ref="E300:F300"/>
    <mergeCell ref="E301:F301"/>
    <mergeCell ref="E302:F302"/>
    <mergeCell ref="E293:F293"/>
    <mergeCell ref="E294:F294"/>
    <mergeCell ref="E295:F295"/>
    <mergeCell ref="E296:F296"/>
    <mergeCell ref="E297:F297"/>
    <mergeCell ref="E288:F288"/>
    <mergeCell ref="E289:F289"/>
    <mergeCell ref="E290:F290"/>
    <mergeCell ref="E291:F291"/>
    <mergeCell ref="E292:F292"/>
    <mergeCell ref="E283:F283"/>
    <mergeCell ref="E284:F284"/>
    <mergeCell ref="E285:F285"/>
    <mergeCell ref="E286:F286"/>
    <mergeCell ref="E287:F287"/>
    <mergeCell ref="E278:F278"/>
    <mergeCell ref="E279:F279"/>
    <mergeCell ref="E280:F280"/>
    <mergeCell ref="E281:F281"/>
    <mergeCell ref="E282:F282"/>
    <mergeCell ref="E273:F273"/>
    <mergeCell ref="E274:F274"/>
    <mergeCell ref="E275:F275"/>
    <mergeCell ref="E276:F276"/>
    <mergeCell ref="E277:F277"/>
    <mergeCell ref="E268:F268"/>
    <mergeCell ref="E269:F269"/>
    <mergeCell ref="E270:F270"/>
    <mergeCell ref="E271:F271"/>
    <mergeCell ref="E272:F272"/>
    <mergeCell ref="E263:F263"/>
    <mergeCell ref="E264:F264"/>
    <mergeCell ref="E265:F265"/>
    <mergeCell ref="E266:F266"/>
    <mergeCell ref="E267:F267"/>
    <mergeCell ref="E258:F258"/>
    <mergeCell ref="E259:F259"/>
    <mergeCell ref="E260:F260"/>
    <mergeCell ref="E261:F261"/>
    <mergeCell ref="E262:F262"/>
    <mergeCell ref="E253:F253"/>
    <mergeCell ref="E254:F254"/>
    <mergeCell ref="E255:F255"/>
    <mergeCell ref="E256:F256"/>
    <mergeCell ref="E257:F257"/>
    <mergeCell ref="E248:F248"/>
    <mergeCell ref="E249:F249"/>
    <mergeCell ref="E250:F250"/>
    <mergeCell ref="E251:F251"/>
    <mergeCell ref="E252:F252"/>
    <mergeCell ref="E243:F243"/>
    <mergeCell ref="E244:F244"/>
    <mergeCell ref="E245:F245"/>
    <mergeCell ref="E246:F246"/>
    <mergeCell ref="E247:F247"/>
    <mergeCell ref="E238:F238"/>
    <mergeCell ref="E239:F239"/>
    <mergeCell ref="E240:F240"/>
    <mergeCell ref="E241:F241"/>
    <mergeCell ref="E242:F242"/>
    <mergeCell ref="E233:F233"/>
    <mergeCell ref="E234:F234"/>
    <mergeCell ref="E235:F235"/>
    <mergeCell ref="E236:F236"/>
    <mergeCell ref="E237:F237"/>
    <mergeCell ref="E228:F228"/>
    <mergeCell ref="E229:F229"/>
    <mergeCell ref="E230:F230"/>
    <mergeCell ref="E231:F231"/>
    <mergeCell ref="E232:F232"/>
    <mergeCell ref="E223:F223"/>
    <mergeCell ref="E224:F224"/>
    <mergeCell ref="E225:F225"/>
    <mergeCell ref="E226:F226"/>
    <mergeCell ref="E227:F227"/>
    <mergeCell ref="E218:F218"/>
    <mergeCell ref="E219:F219"/>
    <mergeCell ref="E220:F220"/>
    <mergeCell ref="E221:F221"/>
    <mergeCell ref="E222:F222"/>
    <mergeCell ref="E213:F213"/>
    <mergeCell ref="E214:F214"/>
    <mergeCell ref="E215:F215"/>
    <mergeCell ref="E216:F216"/>
    <mergeCell ref="E217:F217"/>
    <mergeCell ref="E208:F208"/>
    <mergeCell ref="E209:F209"/>
    <mergeCell ref="E210:F210"/>
    <mergeCell ref="E211:F211"/>
    <mergeCell ref="E212:F212"/>
    <mergeCell ref="E203:F203"/>
    <mergeCell ref="E204:F204"/>
    <mergeCell ref="E205:F205"/>
    <mergeCell ref="E206:F206"/>
    <mergeCell ref="E207:F207"/>
    <mergeCell ref="E198:F198"/>
    <mergeCell ref="E199:F199"/>
    <mergeCell ref="E200:F200"/>
    <mergeCell ref="E201:F201"/>
    <mergeCell ref="E202:F202"/>
    <mergeCell ref="E193:F193"/>
    <mergeCell ref="E194:F194"/>
    <mergeCell ref="E195:F195"/>
    <mergeCell ref="E196:F196"/>
    <mergeCell ref="E197:F197"/>
    <mergeCell ref="E188:F188"/>
    <mergeCell ref="E189:F189"/>
    <mergeCell ref="E190:F190"/>
    <mergeCell ref="E191:F191"/>
    <mergeCell ref="E192:F192"/>
    <mergeCell ref="E183:F183"/>
    <mergeCell ref="E184:F184"/>
    <mergeCell ref="E185:F185"/>
    <mergeCell ref="E186:F186"/>
    <mergeCell ref="E187:F187"/>
    <mergeCell ref="E178:F178"/>
    <mergeCell ref="E179:F179"/>
    <mergeCell ref="E180:F180"/>
    <mergeCell ref="E181:F181"/>
    <mergeCell ref="E182:F182"/>
    <mergeCell ref="E173:F173"/>
    <mergeCell ref="E174:F174"/>
    <mergeCell ref="E175:F175"/>
    <mergeCell ref="E176:F176"/>
    <mergeCell ref="E177:F177"/>
    <mergeCell ref="E168:F168"/>
    <mergeCell ref="E169:F169"/>
    <mergeCell ref="E170:F170"/>
    <mergeCell ref="E171:F171"/>
    <mergeCell ref="E172:F172"/>
    <mergeCell ref="E163:F163"/>
    <mergeCell ref="E164:F164"/>
    <mergeCell ref="E165:F165"/>
    <mergeCell ref="E166:F166"/>
    <mergeCell ref="E167:F167"/>
    <mergeCell ref="E158:F158"/>
    <mergeCell ref="E159:F159"/>
    <mergeCell ref="E160:F160"/>
    <mergeCell ref="E161:F161"/>
    <mergeCell ref="E162:F162"/>
    <mergeCell ref="E153:F153"/>
    <mergeCell ref="E154:F154"/>
    <mergeCell ref="E155:F155"/>
    <mergeCell ref="E156:F156"/>
    <mergeCell ref="E157:F157"/>
    <mergeCell ref="E148:F148"/>
    <mergeCell ref="E149:F149"/>
    <mergeCell ref="E150:F150"/>
    <mergeCell ref="E151:F151"/>
    <mergeCell ref="E152:F152"/>
    <mergeCell ref="E143:F143"/>
    <mergeCell ref="E144:F144"/>
    <mergeCell ref="E145:F145"/>
    <mergeCell ref="E146:F146"/>
    <mergeCell ref="E147:F147"/>
    <mergeCell ref="E138:F138"/>
    <mergeCell ref="E139:F139"/>
    <mergeCell ref="E140:F140"/>
    <mergeCell ref="E141:F141"/>
    <mergeCell ref="E142:F142"/>
    <mergeCell ref="E133:F133"/>
    <mergeCell ref="E134:F134"/>
    <mergeCell ref="E135:F135"/>
    <mergeCell ref="E136:F136"/>
    <mergeCell ref="E137:F137"/>
    <mergeCell ref="E128:F128"/>
    <mergeCell ref="E129:F129"/>
    <mergeCell ref="E130:F130"/>
    <mergeCell ref="E131:F131"/>
    <mergeCell ref="E132:F132"/>
    <mergeCell ref="E123:F123"/>
    <mergeCell ref="E124:F124"/>
    <mergeCell ref="E125:F125"/>
    <mergeCell ref="E126:F126"/>
    <mergeCell ref="E127:F127"/>
    <mergeCell ref="E118:F118"/>
    <mergeCell ref="E119:F119"/>
    <mergeCell ref="E120:F120"/>
    <mergeCell ref="E121:F121"/>
    <mergeCell ref="E122:F122"/>
    <mergeCell ref="E113:F113"/>
    <mergeCell ref="E114:F114"/>
    <mergeCell ref="E115:F115"/>
    <mergeCell ref="E116:F116"/>
    <mergeCell ref="E117:F117"/>
    <mergeCell ref="E108:F108"/>
    <mergeCell ref="E109:F109"/>
    <mergeCell ref="E110:F110"/>
    <mergeCell ref="E111:F111"/>
    <mergeCell ref="E112:F112"/>
    <mergeCell ref="E103:F103"/>
    <mergeCell ref="E104:F104"/>
    <mergeCell ref="E105:F105"/>
    <mergeCell ref="E106:F106"/>
    <mergeCell ref="E107:F107"/>
    <mergeCell ref="E98:F98"/>
    <mergeCell ref="E99:F99"/>
    <mergeCell ref="E100:F100"/>
    <mergeCell ref="E101:F101"/>
    <mergeCell ref="E102:F102"/>
    <mergeCell ref="E93:F93"/>
    <mergeCell ref="E94:F94"/>
    <mergeCell ref="E95:F95"/>
    <mergeCell ref="E96:F96"/>
    <mergeCell ref="E97:F97"/>
    <mergeCell ref="E88:F88"/>
    <mergeCell ref="E89:F89"/>
    <mergeCell ref="E90:F90"/>
    <mergeCell ref="E91:F91"/>
    <mergeCell ref="E92:F92"/>
    <mergeCell ref="E83:F83"/>
    <mergeCell ref="E84:F84"/>
    <mergeCell ref="E85:F85"/>
    <mergeCell ref="E86:F86"/>
    <mergeCell ref="E87:F87"/>
    <mergeCell ref="E78:F78"/>
    <mergeCell ref="E79:F79"/>
    <mergeCell ref="E80:F80"/>
    <mergeCell ref="E81:F81"/>
    <mergeCell ref="E82:F82"/>
    <mergeCell ref="E73:F73"/>
    <mergeCell ref="E74:F74"/>
    <mergeCell ref="E75:F75"/>
    <mergeCell ref="E76:F76"/>
    <mergeCell ref="E77:F77"/>
    <mergeCell ref="E68:F68"/>
    <mergeCell ref="E69:F69"/>
    <mergeCell ref="E70:F70"/>
    <mergeCell ref="E71:F71"/>
    <mergeCell ref="E72:F72"/>
    <mergeCell ref="E63:F63"/>
    <mergeCell ref="E64:F64"/>
    <mergeCell ref="E65:F65"/>
    <mergeCell ref="E66:F66"/>
    <mergeCell ref="E67:F67"/>
    <mergeCell ref="E58:F58"/>
    <mergeCell ref="E59:F59"/>
    <mergeCell ref="E60:F60"/>
    <mergeCell ref="E61:F61"/>
    <mergeCell ref="E62:F62"/>
    <mergeCell ref="E53:F53"/>
    <mergeCell ref="E54:F54"/>
    <mergeCell ref="E55:F55"/>
    <mergeCell ref="E56:F56"/>
    <mergeCell ref="E57:F57"/>
    <mergeCell ref="E48:F48"/>
    <mergeCell ref="E49:F49"/>
    <mergeCell ref="E50:F50"/>
    <mergeCell ref="E51:F51"/>
    <mergeCell ref="E52:F52"/>
    <mergeCell ref="E43:F43"/>
    <mergeCell ref="E44:F44"/>
    <mergeCell ref="E45:F45"/>
    <mergeCell ref="E46:F46"/>
    <mergeCell ref="E47:F47"/>
    <mergeCell ref="E38:F38"/>
    <mergeCell ref="E39:F39"/>
    <mergeCell ref="E40:F40"/>
    <mergeCell ref="E41:F41"/>
    <mergeCell ref="E42:F42"/>
    <mergeCell ref="E33:F33"/>
    <mergeCell ref="E34:F34"/>
    <mergeCell ref="E35:F35"/>
    <mergeCell ref="E36:F36"/>
    <mergeCell ref="E37:F37"/>
    <mergeCell ref="E28:F28"/>
    <mergeCell ref="E29:F29"/>
    <mergeCell ref="E30:F30"/>
    <mergeCell ref="E31:F31"/>
    <mergeCell ref="E32:F32"/>
    <mergeCell ref="E23:F23"/>
    <mergeCell ref="E24:F24"/>
    <mergeCell ref="E25:F25"/>
    <mergeCell ref="E26:F26"/>
    <mergeCell ref="E27:F27"/>
    <mergeCell ref="I10:I11"/>
    <mergeCell ref="I14:I15"/>
    <mergeCell ref="E20:F20"/>
    <mergeCell ref="E21:F21"/>
    <mergeCell ref="E22:F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FAF07-A37B-4218-AA0F-9B16102D1891}">
  <sheetPr>
    <tabColor rgb="FFFFFF00"/>
  </sheetPr>
  <dimension ref="A1:K541"/>
  <sheetViews>
    <sheetView zoomScale="90" zoomScaleNormal="90" workbookViewId="0">
      <selection activeCell="D34" sqref="D34"/>
    </sheetView>
  </sheetViews>
  <sheetFormatPr defaultColWidth="9.140625" defaultRowHeight="12.75" outlineLevelRow="1"/>
  <cols>
    <col min="1" max="1" width="1.5703125" style="2" customWidth="1"/>
    <col min="2" max="2" width="5.7109375" style="2" customWidth="1"/>
    <col min="3" max="3" width="12.85546875" style="2" customWidth="1"/>
    <col min="4" max="5" width="17.140625" style="2" customWidth="1"/>
    <col min="6" max="7" width="8.5703125" style="2" customWidth="1"/>
    <col min="8" max="8" width="51.42578125" style="2" customWidth="1"/>
    <col min="9" max="9" width="11.42578125" style="2" customWidth="1"/>
    <col min="10" max="10" width="14.7109375" style="2" customWidth="1"/>
    <col min="11" max="11" width="2" style="2" customWidth="1"/>
    <col min="12" max="16384" width="9.140625" style="2"/>
  </cols>
  <sheetData>
    <row r="1" spans="1:11">
      <c r="A1" s="3"/>
      <c r="B1" s="4"/>
      <c r="C1" s="4"/>
      <c r="D1" s="4"/>
      <c r="E1" s="4"/>
      <c r="F1" s="4"/>
      <c r="G1" s="4"/>
      <c r="H1" s="4"/>
      <c r="I1" s="4"/>
      <c r="J1" s="4"/>
      <c r="K1" s="5"/>
    </row>
    <row r="2" spans="1:11" ht="15.75">
      <c r="A2" s="26"/>
      <c r="B2" s="35" t="s">
        <v>134</v>
      </c>
      <c r="C2" s="31"/>
      <c r="D2" s="31"/>
      <c r="E2" s="31"/>
      <c r="F2" s="31"/>
      <c r="G2" s="31"/>
      <c r="H2" s="31"/>
      <c r="I2" s="31"/>
      <c r="J2" s="36" t="s">
        <v>140</v>
      </c>
      <c r="K2" s="27"/>
    </row>
    <row r="3" spans="1:11">
      <c r="A3" s="26"/>
      <c r="B3" s="32" t="s">
        <v>135</v>
      </c>
      <c r="C3" s="31"/>
      <c r="D3" s="31"/>
      <c r="E3" s="31"/>
      <c r="F3" s="31"/>
      <c r="G3" s="31"/>
      <c r="H3" s="31"/>
      <c r="I3" s="31"/>
      <c r="J3" s="31"/>
      <c r="K3" s="27"/>
    </row>
    <row r="4" spans="1:11">
      <c r="A4" s="26"/>
      <c r="B4" s="32" t="s">
        <v>136</v>
      </c>
      <c r="C4" s="31"/>
      <c r="D4" s="31"/>
      <c r="E4" s="31"/>
      <c r="F4" s="31"/>
      <c r="G4" s="31"/>
      <c r="H4" s="31"/>
      <c r="I4" s="31"/>
      <c r="J4" s="31"/>
      <c r="K4" s="27"/>
    </row>
    <row r="5" spans="1:11">
      <c r="A5" s="26"/>
      <c r="B5" s="32" t="s">
        <v>137</v>
      </c>
      <c r="C5" s="31"/>
      <c r="D5" s="31"/>
      <c r="E5" s="31"/>
      <c r="F5" s="31"/>
      <c r="G5" s="31"/>
      <c r="H5" s="31"/>
      <c r="I5" s="31"/>
      <c r="J5" s="31"/>
      <c r="K5" s="27"/>
    </row>
    <row r="6" spans="1:11">
      <c r="A6" s="26"/>
      <c r="B6" s="32" t="s">
        <v>138</v>
      </c>
      <c r="C6" s="31"/>
      <c r="D6" s="31"/>
      <c r="E6" s="31"/>
      <c r="F6" s="31"/>
      <c r="G6" s="31"/>
      <c r="H6" s="31"/>
      <c r="I6" s="31"/>
      <c r="J6" s="31"/>
      <c r="K6" s="27"/>
    </row>
    <row r="7" spans="1:11">
      <c r="A7" s="26"/>
      <c r="B7" s="32" t="s">
        <v>139</v>
      </c>
      <c r="C7" s="31"/>
      <c r="D7" s="31"/>
      <c r="E7" s="31"/>
      <c r="F7" s="31"/>
      <c r="G7" s="31"/>
      <c r="H7" s="31"/>
      <c r="I7" s="31"/>
      <c r="J7" s="31"/>
      <c r="K7" s="27"/>
    </row>
    <row r="8" spans="1:11">
      <c r="A8" s="26"/>
      <c r="B8" s="31"/>
      <c r="C8" s="31"/>
      <c r="D8" s="31"/>
      <c r="E8" s="31"/>
      <c r="F8" s="31"/>
      <c r="G8" s="31"/>
      <c r="H8" s="31"/>
      <c r="I8" s="31"/>
      <c r="J8" s="31"/>
      <c r="K8" s="27"/>
    </row>
    <row r="9" spans="1:11">
      <c r="A9" s="26"/>
      <c r="B9" s="20" t="s">
        <v>0</v>
      </c>
      <c r="C9" s="21"/>
      <c r="D9" s="21"/>
      <c r="E9" s="21"/>
      <c r="F9" s="22"/>
      <c r="G9" s="17"/>
      <c r="H9" s="18" t="s">
        <v>7</v>
      </c>
      <c r="I9" s="31"/>
      <c r="J9" s="18" t="s">
        <v>162</v>
      </c>
      <c r="K9" s="27"/>
    </row>
    <row r="10" spans="1:11" ht="15" customHeight="1">
      <c r="A10" s="26"/>
      <c r="B10" s="26" t="s">
        <v>671</v>
      </c>
      <c r="C10" s="31"/>
      <c r="D10" s="31"/>
      <c r="E10" s="31"/>
      <c r="F10" s="27"/>
      <c r="G10" s="28"/>
      <c r="H10" s="28" t="s">
        <v>671</v>
      </c>
      <c r="I10" s="31"/>
      <c r="J10" s="144">
        <v>49842</v>
      </c>
      <c r="K10" s="27"/>
    </row>
    <row r="11" spans="1:11">
      <c r="A11" s="26"/>
      <c r="B11" s="26" t="s">
        <v>672</v>
      </c>
      <c r="C11" s="31"/>
      <c r="D11" s="31"/>
      <c r="E11" s="31"/>
      <c r="F11" s="27"/>
      <c r="G11" s="28"/>
      <c r="H11" s="28" t="s">
        <v>672</v>
      </c>
      <c r="I11" s="31"/>
      <c r="J11" s="145"/>
      <c r="K11" s="27"/>
    </row>
    <row r="12" spans="1:11">
      <c r="A12" s="26"/>
      <c r="B12" s="26" t="s">
        <v>1037</v>
      </c>
      <c r="C12" s="31"/>
      <c r="D12" s="31"/>
      <c r="E12" s="31"/>
      <c r="F12" s="27"/>
      <c r="G12" s="28"/>
      <c r="H12" s="28" t="s">
        <v>1037</v>
      </c>
      <c r="I12" s="31"/>
      <c r="J12" s="31"/>
      <c r="K12" s="27"/>
    </row>
    <row r="13" spans="1:11">
      <c r="A13" s="26"/>
      <c r="B13" s="26" t="s">
        <v>1038</v>
      </c>
      <c r="C13" s="31"/>
      <c r="D13" s="31"/>
      <c r="E13" s="31"/>
      <c r="F13" s="27"/>
      <c r="G13" s="28"/>
      <c r="H13" s="28" t="s">
        <v>1038</v>
      </c>
      <c r="I13" s="31"/>
      <c r="J13" s="18" t="s">
        <v>11</v>
      </c>
      <c r="K13" s="27"/>
    </row>
    <row r="14" spans="1:11" ht="15" customHeight="1">
      <c r="A14" s="26"/>
      <c r="B14" s="26" t="s">
        <v>675</v>
      </c>
      <c r="C14" s="31"/>
      <c r="D14" s="31"/>
      <c r="E14" s="31"/>
      <c r="F14" s="27"/>
      <c r="G14" s="28"/>
      <c r="H14" s="28" t="s">
        <v>675</v>
      </c>
      <c r="I14" s="31"/>
      <c r="J14" s="146">
        <v>45055</v>
      </c>
      <c r="K14" s="27"/>
    </row>
    <row r="15" spans="1:11" ht="15" customHeight="1">
      <c r="A15" s="26"/>
      <c r="B15" s="50" t="s">
        <v>1039</v>
      </c>
      <c r="C15" s="7"/>
      <c r="D15" s="7"/>
      <c r="E15" s="7"/>
      <c r="F15" s="8"/>
      <c r="G15" s="28"/>
      <c r="H15" s="49" t="s">
        <v>1039</v>
      </c>
      <c r="I15" s="31"/>
      <c r="J15" s="147"/>
      <c r="K15" s="27"/>
    </row>
    <row r="16" spans="1:11" ht="15" customHeight="1">
      <c r="A16" s="26"/>
      <c r="B16" s="31"/>
      <c r="C16" s="31"/>
      <c r="D16" s="31"/>
      <c r="E16" s="31"/>
      <c r="F16" s="31"/>
      <c r="G16" s="31"/>
      <c r="H16" s="31"/>
      <c r="I16" s="34" t="s">
        <v>142</v>
      </c>
      <c r="J16" s="48">
        <v>38533</v>
      </c>
      <c r="K16" s="27"/>
    </row>
    <row r="17" spans="1:11">
      <c r="A17" s="26"/>
      <c r="B17" s="31" t="s">
        <v>677</v>
      </c>
      <c r="C17" s="31"/>
      <c r="D17" s="31"/>
      <c r="E17" s="31"/>
      <c r="F17" s="31"/>
      <c r="G17" s="31"/>
      <c r="H17" s="31"/>
      <c r="I17" s="34" t="s">
        <v>143</v>
      </c>
      <c r="J17" s="48" t="s">
        <v>1036</v>
      </c>
      <c r="K17" s="27"/>
    </row>
    <row r="18" spans="1:11" ht="18">
      <c r="A18" s="26"/>
      <c r="B18" s="31" t="s">
        <v>678</v>
      </c>
      <c r="C18" s="31"/>
      <c r="D18" s="31"/>
      <c r="E18" s="31"/>
      <c r="F18" s="31"/>
      <c r="G18" s="31"/>
      <c r="H18" s="31"/>
      <c r="I18" s="33" t="s">
        <v>225</v>
      </c>
      <c r="J18" s="23" t="s">
        <v>145</v>
      </c>
      <c r="K18" s="27"/>
    </row>
    <row r="19" spans="1:11">
      <c r="A19" s="26"/>
      <c r="B19" s="31"/>
      <c r="C19" s="31"/>
      <c r="D19" s="31"/>
      <c r="E19" s="31"/>
      <c r="F19" s="31"/>
      <c r="G19" s="31"/>
      <c r="H19" s="31"/>
      <c r="I19" s="31"/>
      <c r="J19" s="31"/>
      <c r="K19" s="27"/>
    </row>
    <row r="20" spans="1:11">
      <c r="A20" s="26"/>
      <c r="B20" s="19" t="s">
        <v>165</v>
      </c>
      <c r="C20" s="19" t="s">
        <v>166</v>
      </c>
      <c r="D20" s="29" t="s">
        <v>247</v>
      </c>
      <c r="E20" s="29" t="s">
        <v>167</v>
      </c>
      <c r="F20" s="148" t="s">
        <v>168</v>
      </c>
      <c r="G20" s="149"/>
      <c r="H20" s="19" t="s">
        <v>147</v>
      </c>
      <c r="I20" s="19" t="s">
        <v>169</v>
      </c>
      <c r="J20" s="19" t="s">
        <v>21</v>
      </c>
      <c r="K20" s="27"/>
    </row>
    <row r="21" spans="1:11">
      <c r="A21" s="26"/>
      <c r="B21" s="37"/>
      <c r="C21" s="37"/>
      <c r="D21" s="38"/>
      <c r="E21" s="38"/>
      <c r="F21" s="150"/>
      <c r="G21" s="151"/>
      <c r="H21" s="37" t="s">
        <v>141</v>
      </c>
      <c r="I21" s="37"/>
      <c r="J21" s="37"/>
      <c r="K21" s="27"/>
    </row>
    <row r="22" spans="1:11" ht="24">
      <c r="A22" s="26"/>
      <c r="B22" s="39">
        <v>4</v>
      </c>
      <c r="C22" s="53" t="s">
        <v>679</v>
      </c>
      <c r="D22" s="41" t="s">
        <v>679</v>
      </c>
      <c r="E22" s="41" t="s">
        <v>1045</v>
      </c>
      <c r="F22" s="142" t="s">
        <v>1073</v>
      </c>
      <c r="G22" s="143"/>
      <c r="H22" s="42" t="s">
        <v>681</v>
      </c>
      <c r="I22" s="44">
        <v>0.21</v>
      </c>
      <c r="J22" s="45">
        <f t="shared" ref="J22:J85" si="0">I22*B22</f>
        <v>0.84</v>
      </c>
      <c r="K22" s="27"/>
    </row>
    <row r="23" spans="1:11" ht="24">
      <c r="A23" s="26"/>
      <c r="B23" s="39">
        <v>4</v>
      </c>
      <c r="C23" s="53" t="s">
        <v>679</v>
      </c>
      <c r="D23" s="41" t="s">
        <v>679</v>
      </c>
      <c r="E23" s="41" t="s">
        <v>1045</v>
      </c>
      <c r="F23" s="142" t="s">
        <v>1074</v>
      </c>
      <c r="G23" s="143"/>
      <c r="H23" s="42" t="s">
        <v>681</v>
      </c>
      <c r="I23" s="44">
        <v>0.21</v>
      </c>
      <c r="J23" s="45">
        <f t="shared" si="0"/>
        <v>0.84</v>
      </c>
      <c r="K23" s="27"/>
    </row>
    <row r="24" spans="1:11" ht="24">
      <c r="A24" s="26"/>
      <c r="B24" s="39">
        <v>4</v>
      </c>
      <c r="C24" s="53" t="s">
        <v>679</v>
      </c>
      <c r="D24" s="41" t="s">
        <v>679</v>
      </c>
      <c r="E24" s="41" t="s">
        <v>1045</v>
      </c>
      <c r="F24" s="142" t="s">
        <v>1075</v>
      </c>
      <c r="G24" s="143"/>
      <c r="H24" s="42" t="s">
        <v>681</v>
      </c>
      <c r="I24" s="44">
        <v>0.21</v>
      </c>
      <c r="J24" s="45">
        <f t="shared" si="0"/>
        <v>0.84</v>
      </c>
      <c r="K24" s="27"/>
    </row>
    <row r="25" spans="1:11" ht="24">
      <c r="A25" s="26"/>
      <c r="B25" s="39">
        <v>4</v>
      </c>
      <c r="C25" s="53" t="s">
        <v>679</v>
      </c>
      <c r="D25" s="41" t="s">
        <v>679</v>
      </c>
      <c r="E25" s="41" t="s">
        <v>1045</v>
      </c>
      <c r="F25" s="142" t="s">
        <v>1076</v>
      </c>
      <c r="G25" s="143"/>
      <c r="H25" s="42" t="s">
        <v>681</v>
      </c>
      <c r="I25" s="44">
        <v>0.21</v>
      </c>
      <c r="J25" s="45">
        <f t="shared" si="0"/>
        <v>0.84</v>
      </c>
      <c r="K25" s="27"/>
    </row>
    <row r="26" spans="1:11" ht="24">
      <c r="A26" s="26"/>
      <c r="B26" s="39">
        <v>4</v>
      </c>
      <c r="C26" s="40" t="s">
        <v>679</v>
      </c>
      <c r="D26" s="41" t="s">
        <v>679</v>
      </c>
      <c r="E26" s="41" t="s">
        <v>1045</v>
      </c>
      <c r="F26" s="142" t="s">
        <v>1077</v>
      </c>
      <c r="G26" s="143"/>
      <c r="H26" s="42" t="s">
        <v>681</v>
      </c>
      <c r="I26" s="44">
        <v>0.21</v>
      </c>
      <c r="J26" s="45">
        <f t="shared" si="0"/>
        <v>0.84</v>
      </c>
      <c r="K26" s="27"/>
    </row>
    <row r="27" spans="1:11" ht="24">
      <c r="A27" s="26"/>
      <c r="B27" s="39">
        <v>4</v>
      </c>
      <c r="C27" s="40" t="s">
        <v>679</v>
      </c>
      <c r="D27" s="41" t="s">
        <v>679</v>
      </c>
      <c r="E27" s="41" t="s">
        <v>1045</v>
      </c>
      <c r="F27" s="142" t="s">
        <v>1078</v>
      </c>
      <c r="G27" s="143"/>
      <c r="H27" s="42" t="s">
        <v>681</v>
      </c>
      <c r="I27" s="44">
        <v>0.21</v>
      </c>
      <c r="J27" s="45">
        <f t="shared" si="0"/>
        <v>0.84</v>
      </c>
      <c r="K27" s="27"/>
    </row>
    <row r="28" spans="1:11" ht="24">
      <c r="A28" s="26"/>
      <c r="B28" s="39">
        <v>4</v>
      </c>
      <c r="C28" s="40" t="s">
        <v>679</v>
      </c>
      <c r="D28" s="41" t="s">
        <v>679</v>
      </c>
      <c r="E28" s="41" t="s">
        <v>1045</v>
      </c>
      <c r="F28" s="142" t="s">
        <v>1079</v>
      </c>
      <c r="G28" s="143"/>
      <c r="H28" s="42" t="s">
        <v>681</v>
      </c>
      <c r="I28" s="44">
        <v>0.21</v>
      </c>
      <c r="J28" s="45">
        <f t="shared" si="0"/>
        <v>0.84</v>
      </c>
      <c r="K28" s="27"/>
    </row>
    <row r="29" spans="1:11" ht="24">
      <c r="A29" s="26"/>
      <c r="B29" s="39">
        <v>4</v>
      </c>
      <c r="C29" s="40" t="s">
        <v>679</v>
      </c>
      <c r="D29" s="41" t="s">
        <v>679</v>
      </c>
      <c r="E29" s="41" t="s">
        <v>1045</v>
      </c>
      <c r="F29" s="142" t="s">
        <v>1080</v>
      </c>
      <c r="G29" s="143"/>
      <c r="H29" s="42" t="s">
        <v>681</v>
      </c>
      <c r="I29" s="44">
        <v>0.21</v>
      </c>
      <c r="J29" s="45">
        <f t="shared" si="0"/>
        <v>0.84</v>
      </c>
      <c r="K29" s="27"/>
    </row>
    <row r="30" spans="1:11" ht="24">
      <c r="A30" s="26"/>
      <c r="B30" s="39">
        <v>4</v>
      </c>
      <c r="C30" s="40" t="s">
        <v>679</v>
      </c>
      <c r="D30" s="41" t="s">
        <v>679</v>
      </c>
      <c r="E30" s="41" t="s">
        <v>1045</v>
      </c>
      <c r="F30" s="142" t="s">
        <v>1081</v>
      </c>
      <c r="G30" s="143"/>
      <c r="H30" s="42" t="s">
        <v>681</v>
      </c>
      <c r="I30" s="44">
        <v>0.21</v>
      </c>
      <c r="J30" s="45">
        <f t="shared" si="0"/>
        <v>0.84</v>
      </c>
      <c r="K30" s="27"/>
    </row>
    <row r="31" spans="1:11" ht="24">
      <c r="A31" s="26"/>
      <c r="B31" s="39">
        <v>4</v>
      </c>
      <c r="C31" s="40" t="s">
        <v>679</v>
      </c>
      <c r="D31" s="41" t="s">
        <v>679</v>
      </c>
      <c r="E31" s="41" t="s">
        <v>1046</v>
      </c>
      <c r="F31" s="142" t="s">
        <v>1073</v>
      </c>
      <c r="G31" s="143"/>
      <c r="H31" s="42" t="s">
        <v>681</v>
      </c>
      <c r="I31" s="44">
        <v>0.21</v>
      </c>
      <c r="J31" s="45">
        <f t="shared" si="0"/>
        <v>0.84</v>
      </c>
      <c r="K31" s="27"/>
    </row>
    <row r="32" spans="1:11" ht="24">
      <c r="A32" s="26"/>
      <c r="B32" s="39">
        <v>4</v>
      </c>
      <c r="C32" s="40" t="s">
        <v>679</v>
      </c>
      <c r="D32" s="41" t="s">
        <v>679</v>
      </c>
      <c r="E32" s="41" t="s">
        <v>1046</v>
      </c>
      <c r="F32" s="142" t="s">
        <v>1074</v>
      </c>
      <c r="G32" s="143"/>
      <c r="H32" s="42" t="s">
        <v>681</v>
      </c>
      <c r="I32" s="44">
        <v>0.21</v>
      </c>
      <c r="J32" s="45">
        <f t="shared" si="0"/>
        <v>0.84</v>
      </c>
      <c r="K32" s="27"/>
    </row>
    <row r="33" spans="1:11" ht="24">
      <c r="A33" s="26"/>
      <c r="B33" s="39">
        <v>4</v>
      </c>
      <c r="C33" s="40" t="s">
        <v>679</v>
      </c>
      <c r="D33" s="41" t="s">
        <v>679</v>
      </c>
      <c r="E33" s="41" t="s">
        <v>1046</v>
      </c>
      <c r="F33" s="142" t="s">
        <v>1075</v>
      </c>
      <c r="G33" s="143"/>
      <c r="H33" s="42" t="s">
        <v>681</v>
      </c>
      <c r="I33" s="44">
        <v>0.21</v>
      </c>
      <c r="J33" s="45">
        <f t="shared" si="0"/>
        <v>0.84</v>
      </c>
      <c r="K33" s="27"/>
    </row>
    <row r="34" spans="1:11" ht="24">
      <c r="A34" s="26"/>
      <c r="B34" s="39">
        <v>4</v>
      </c>
      <c r="C34" s="40" t="s">
        <v>679</v>
      </c>
      <c r="D34" s="41" t="s">
        <v>679</v>
      </c>
      <c r="E34" s="41" t="s">
        <v>1046</v>
      </c>
      <c r="F34" s="142" t="s">
        <v>1076</v>
      </c>
      <c r="G34" s="143"/>
      <c r="H34" s="42" t="s">
        <v>681</v>
      </c>
      <c r="I34" s="44">
        <v>0.21</v>
      </c>
      <c r="J34" s="45">
        <f t="shared" si="0"/>
        <v>0.84</v>
      </c>
      <c r="K34" s="27"/>
    </row>
    <row r="35" spans="1:11" ht="24">
      <c r="A35" s="26"/>
      <c r="B35" s="39">
        <v>4</v>
      </c>
      <c r="C35" s="40" t="s">
        <v>679</v>
      </c>
      <c r="D35" s="41" t="s">
        <v>679</v>
      </c>
      <c r="E35" s="41" t="s">
        <v>1046</v>
      </c>
      <c r="F35" s="142" t="s">
        <v>1077</v>
      </c>
      <c r="G35" s="143"/>
      <c r="H35" s="42" t="s">
        <v>681</v>
      </c>
      <c r="I35" s="44">
        <v>0.21</v>
      </c>
      <c r="J35" s="45">
        <f t="shared" si="0"/>
        <v>0.84</v>
      </c>
      <c r="K35" s="27"/>
    </row>
    <row r="36" spans="1:11" ht="24">
      <c r="A36" s="26"/>
      <c r="B36" s="39">
        <v>4</v>
      </c>
      <c r="C36" s="40" t="s">
        <v>679</v>
      </c>
      <c r="D36" s="41" t="s">
        <v>679</v>
      </c>
      <c r="E36" s="41" t="s">
        <v>1046</v>
      </c>
      <c r="F36" s="142" t="s">
        <v>1078</v>
      </c>
      <c r="G36" s="143"/>
      <c r="H36" s="42" t="s">
        <v>681</v>
      </c>
      <c r="I36" s="44">
        <v>0.21</v>
      </c>
      <c r="J36" s="45">
        <f t="shared" si="0"/>
        <v>0.84</v>
      </c>
      <c r="K36" s="27"/>
    </row>
    <row r="37" spans="1:11" ht="24">
      <c r="A37" s="26"/>
      <c r="B37" s="39">
        <v>4</v>
      </c>
      <c r="C37" s="40" t="s">
        <v>679</v>
      </c>
      <c r="D37" s="41" t="s">
        <v>679</v>
      </c>
      <c r="E37" s="41" t="s">
        <v>1046</v>
      </c>
      <c r="F37" s="142" t="s">
        <v>1079</v>
      </c>
      <c r="G37" s="143"/>
      <c r="H37" s="42" t="s">
        <v>681</v>
      </c>
      <c r="I37" s="44">
        <v>0.21</v>
      </c>
      <c r="J37" s="45">
        <f t="shared" si="0"/>
        <v>0.84</v>
      </c>
      <c r="K37" s="27"/>
    </row>
    <row r="38" spans="1:11" ht="24">
      <c r="A38" s="26"/>
      <c r="B38" s="39">
        <v>4</v>
      </c>
      <c r="C38" s="40" t="s">
        <v>679</v>
      </c>
      <c r="D38" s="41" t="s">
        <v>679</v>
      </c>
      <c r="E38" s="41" t="s">
        <v>1046</v>
      </c>
      <c r="F38" s="142" t="s">
        <v>1080</v>
      </c>
      <c r="G38" s="143"/>
      <c r="H38" s="42" t="s">
        <v>681</v>
      </c>
      <c r="I38" s="44">
        <v>0.21</v>
      </c>
      <c r="J38" s="45">
        <f t="shared" si="0"/>
        <v>0.84</v>
      </c>
      <c r="K38" s="27"/>
    </row>
    <row r="39" spans="1:11" ht="24">
      <c r="A39" s="26"/>
      <c r="B39" s="39">
        <v>4</v>
      </c>
      <c r="C39" s="40" t="s">
        <v>679</v>
      </c>
      <c r="D39" s="41" t="s">
        <v>679</v>
      </c>
      <c r="E39" s="41" t="s">
        <v>1046</v>
      </c>
      <c r="F39" s="142" t="s">
        <v>1081</v>
      </c>
      <c r="G39" s="143"/>
      <c r="H39" s="42" t="s">
        <v>681</v>
      </c>
      <c r="I39" s="44">
        <v>0.21</v>
      </c>
      <c r="J39" s="45">
        <f t="shared" si="0"/>
        <v>0.84</v>
      </c>
      <c r="K39" s="27"/>
    </row>
    <row r="40" spans="1:11" ht="24">
      <c r="A40" s="26"/>
      <c r="B40" s="39">
        <v>40</v>
      </c>
      <c r="C40" s="40" t="s">
        <v>686</v>
      </c>
      <c r="D40" s="41" t="s">
        <v>686</v>
      </c>
      <c r="E40" s="41" t="s">
        <v>1075</v>
      </c>
      <c r="F40" s="142"/>
      <c r="G40" s="143"/>
      <c r="H40" s="42" t="s">
        <v>1025</v>
      </c>
      <c r="I40" s="44">
        <v>0.17</v>
      </c>
      <c r="J40" s="45">
        <f t="shared" si="0"/>
        <v>6.8000000000000007</v>
      </c>
      <c r="K40" s="27"/>
    </row>
    <row r="41" spans="1:11" ht="24">
      <c r="A41" s="26"/>
      <c r="B41" s="39">
        <v>2</v>
      </c>
      <c r="C41" s="40" t="s">
        <v>687</v>
      </c>
      <c r="D41" s="41" t="s">
        <v>687</v>
      </c>
      <c r="E41" s="41" t="s">
        <v>1074</v>
      </c>
      <c r="F41" s="142"/>
      <c r="G41" s="143"/>
      <c r="H41" s="42" t="s">
        <v>1026</v>
      </c>
      <c r="I41" s="44">
        <v>0.17</v>
      </c>
      <c r="J41" s="45">
        <f t="shared" si="0"/>
        <v>0.34</v>
      </c>
      <c r="K41" s="27"/>
    </row>
    <row r="42" spans="1:11" ht="24">
      <c r="A42" s="26"/>
      <c r="B42" s="39">
        <v>2</v>
      </c>
      <c r="C42" s="40" t="s">
        <v>687</v>
      </c>
      <c r="D42" s="41" t="s">
        <v>687</v>
      </c>
      <c r="E42" s="41" t="s">
        <v>1076</v>
      </c>
      <c r="F42" s="142"/>
      <c r="G42" s="143"/>
      <c r="H42" s="42" t="s">
        <v>1026</v>
      </c>
      <c r="I42" s="44">
        <v>0.17</v>
      </c>
      <c r="J42" s="45">
        <f t="shared" si="0"/>
        <v>0.34</v>
      </c>
      <c r="K42" s="27"/>
    </row>
    <row r="43" spans="1:11" ht="24">
      <c r="A43" s="26"/>
      <c r="B43" s="39">
        <v>2</v>
      </c>
      <c r="C43" s="40" t="s">
        <v>687</v>
      </c>
      <c r="D43" s="41" t="s">
        <v>687</v>
      </c>
      <c r="E43" s="41" t="s">
        <v>1077</v>
      </c>
      <c r="F43" s="142"/>
      <c r="G43" s="143"/>
      <c r="H43" s="42" t="s">
        <v>1026</v>
      </c>
      <c r="I43" s="44">
        <v>0.17</v>
      </c>
      <c r="J43" s="45">
        <f t="shared" si="0"/>
        <v>0.34</v>
      </c>
      <c r="K43" s="27"/>
    </row>
    <row r="44" spans="1:11" ht="24">
      <c r="A44" s="26"/>
      <c r="B44" s="39">
        <v>2</v>
      </c>
      <c r="C44" s="40" t="s">
        <v>687</v>
      </c>
      <c r="D44" s="41" t="s">
        <v>687</v>
      </c>
      <c r="E44" s="41" t="s">
        <v>1079</v>
      </c>
      <c r="F44" s="142"/>
      <c r="G44" s="143"/>
      <c r="H44" s="42" t="s">
        <v>1026</v>
      </c>
      <c r="I44" s="44">
        <v>0.17</v>
      </c>
      <c r="J44" s="45">
        <f t="shared" si="0"/>
        <v>0.34</v>
      </c>
      <c r="K44" s="27"/>
    </row>
    <row r="45" spans="1:11" ht="24">
      <c r="A45" s="26"/>
      <c r="B45" s="39">
        <v>2</v>
      </c>
      <c r="C45" s="40" t="s">
        <v>687</v>
      </c>
      <c r="D45" s="41" t="s">
        <v>687</v>
      </c>
      <c r="E45" s="41" t="s">
        <v>1098</v>
      </c>
      <c r="F45" s="142"/>
      <c r="G45" s="143"/>
      <c r="H45" s="42" t="s">
        <v>1026</v>
      </c>
      <c r="I45" s="44">
        <v>0.17</v>
      </c>
      <c r="J45" s="45">
        <f t="shared" si="0"/>
        <v>0.34</v>
      </c>
      <c r="K45" s="27"/>
    </row>
    <row r="46" spans="1:11" ht="24">
      <c r="A46" s="26"/>
      <c r="B46" s="39">
        <v>2</v>
      </c>
      <c r="C46" s="40" t="s">
        <v>687</v>
      </c>
      <c r="D46" s="41" t="s">
        <v>687</v>
      </c>
      <c r="E46" s="41" t="s">
        <v>1080</v>
      </c>
      <c r="F46" s="142"/>
      <c r="G46" s="143"/>
      <c r="H46" s="42" t="s">
        <v>1026</v>
      </c>
      <c r="I46" s="44">
        <v>0.17</v>
      </c>
      <c r="J46" s="45">
        <f t="shared" si="0"/>
        <v>0.34</v>
      </c>
      <c r="K46" s="27"/>
    </row>
    <row r="47" spans="1:11" ht="24">
      <c r="A47" s="26"/>
      <c r="B47" s="39">
        <v>2</v>
      </c>
      <c r="C47" s="40" t="s">
        <v>687</v>
      </c>
      <c r="D47" s="41" t="s">
        <v>687</v>
      </c>
      <c r="E47" s="41" t="s">
        <v>1100</v>
      </c>
      <c r="F47" s="142"/>
      <c r="G47" s="143"/>
      <c r="H47" s="42" t="s">
        <v>1026</v>
      </c>
      <c r="I47" s="44">
        <v>0.17</v>
      </c>
      <c r="J47" s="45">
        <f t="shared" si="0"/>
        <v>0.34</v>
      </c>
      <c r="K47" s="27"/>
    </row>
    <row r="48" spans="1:11">
      <c r="A48" s="26"/>
      <c r="B48" s="39">
        <v>10</v>
      </c>
      <c r="C48" s="40" t="s">
        <v>690</v>
      </c>
      <c r="D48" s="41" t="s">
        <v>909</v>
      </c>
      <c r="E48" s="41" t="s">
        <v>257</v>
      </c>
      <c r="F48" s="142"/>
      <c r="G48" s="143"/>
      <c r="H48" s="42" t="s">
        <v>691</v>
      </c>
      <c r="I48" s="44">
        <v>0.99</v>
      </c>
      <c r="J48" s="45">
        <f t="shared" si="0"/>
        <v>9.9</v>
      </c>
      <c r="K48" s="27"/>
    </row>
    <row r="49" spans="1:11">
      <c r="A49" s="26"/>
      <c r="B49" s="39">
        <v>10</v>
      </c>
      <c r="C49" s="40" t="s">
        <v>690</v>
      </c>
      <c r="D49" s="41" t="s">
        <v>910</v>
      </c>
      <c r="E49" s="41" t="s">
        <v>277</v>
      </c>
      <c r="F49" s="142"/>
      <c r="G49" s="143"/>
      <c r="H49" s="42" t="s">
        <v>691</v>
      </c>
      <c r="I49" s="44">
        <v>1.2</v>
      </c>
      <c r="J49" s="45">
        <f t="shared" si="0"/>
        <v>12</v>
      </c>
      <c r="K49" s="27"/>
    </row>
    <row r="50" spans="1:11">
      <c r="A50" s="26"/>
      <c r="B50" s="39">
        <v>10</v>
      </c>
      <c r="C50" s="40" t="s">
        <v>690</v>
      </c>
      <c r="D50" s="41" t="s">
        <v>911</v>
      </c>
      <c r="E50" s="41" t="s">
        <v>664</v>
      </c>
      <c r="F50" s="142"/>
      <c r="G50" s="143"/>
      <c r="H50" s="42" t="s">
        <v>691</v>
      </c>
      <c r="I50" s="44">
        <v>1.4</v>
      </c>
      <c r="J50" s="45">
        <f t="shared" si="0"/>
        <v>14</v>
      </c>
      <c r="K50" s="27"/>
    </row>
    <row r="51" spans="1:11">
      <c r="A51" s="26"/>
      <c r="B51" s="39">
        <v>10</v>
      </c>
      <c r="C51" s="40" t="s">
        <v>692</v>
      </c>
      <c r="D51" s="41" t="s">
        <v>912</v>
      </c>
      <c r="E51" s="41" t="s">
        <v>257</v>
      </c>
      <c r="F51" s="142"/>
      <c r="G51" s="143"/>
      <c r="H51" s="42" t="s">
        <v>693</v>
      </c>
      <c r="I51" s="44">
        <v>0.64</v>
      </c>
      <c r="J51" s="45">
        <f t="shared" si="0"/>
        <v>6.4</v>
      </c>
      <c r="K51" s="27"/>
    </row>
    <row r="52" spans="1:11">
      <c r="A52" s="26"/>
      <c r="B52" s="39">
        <v>10</v>
      </c>
      <c r="C52" s="40" t="s">
        <v>692</v>
      </c>
      <c r="D52" s="41" t="s">
        <v>913</v>
      </c>
      <c r="E52" s="41" t="s">
        <v>277</v>
      </c>
      <c r="F52" s="142"/>
      <c r="G52" s="143"/>
      <c r="H52" s="42" t="s">
        <v>693</v>
      </c>
      <c r="I52" s="44">
        <v>0.8</v>
      </c>
      <c r="J52" s="45">
        <f t="shared" si="0"/>
        <v>8</v>
      </c>
      <c r="K52" s="27"/>
    </row>
    <row r="53" spans="1:11">
      <c r="A53" s="26"/>
      <c r="B53" s="39">
        <v>10</v>
      </c>
      <c r="C53" s="40" t="s">
        <v>692</v>
      </c>
      <c r="D53" s="41" t="s">
        <v>914</v>
      </c>
      <c r="E53" s="41" t="s">
        <v>664</v>
      </c>
      <c r="F53" s="142"/>
      <c r="G53" s="143"/>
      <c r="H53" s="42" t="s">
        <v>693</v>
      </c>
      <c r="I53" s="44">
        <v>0.91</v>
      </c>
      <c r="J53" s="45">
        <f t="shared" si="0"/>
        <v>9.1</v>
      </c>
      <c r="K53" s="27"/>
    </row>
    <row r="54" spans="1:11" ht="24">
      <c r="A54" s="26"/>
      <c r="B54" s="39">
        <v>2</v>
      </c>
      <c r="C54" s="40" t="s">
        <v>694</v>
      </c>
      <c r="D54" s="41" t="s">
        <v>694</v>
      </c>
      <c r="E54" s="41" t="s">
        <v>1087</v>
      </c>
      <c r="F54" s="142"/>
      <c r="G54" s="143"/>
      <c r="H54" s="42" t="s">
        <v>1027</v>
      </c>
      <c r="I54" s="44">
        <v>0.18</v>
      </c>
      <c r="J54" s="45">
        <f t="shared" si="0"/>
        <v>0.36</v>
      </c>
      <c r="K54" s="27"/>
    </row>
    <row r="55" spans="1:11" ht="24">
      <c r="A55" s="26"/>
      <c r="B55" s="39">
        <v>2</v>
      </c>
      <c r="C55" s="40" t="s">
        <v>694</v>
      </c>
      <c r="D55" s="41" t="s">
        <v>694</v>
      </c>
      <c r="E55" s="41" t="s">
        <v>1088</v>
      </c>
      <c r="F55" s="142"/>
      <c r="G55" s="143"/>
      <c r="H55" s="42" t="s">
        <v>1027</v>
      </c>
      <c r="I55" s="44">
        <v>0.18</v>
      </c>
      <c r="J55" s="45">
        <f t="shared" si="0"/>
        <v>0.36</v>
      </c>
      <c r="K55" s="27"/>
    </row>
    <row r="56" spans="1:11" ht="24">
      <c r="A56" s="26"/>
      <c r="B56" s="39">
        <v>2</v>
      </c>
      <c r="C56" s="40" t="s">
        <v>694</v>
      </c>
      <c r="D56" s="41" t="s">
        <v>694</v>
      </c>
      <c r="E56" s="41" t="s">
        <v>1089</v>
      </c>
      <c r="F56" s="142"/>
      <c r="G56" s="143"/>
      <c r="H56" s="42" t="s">
        <v>1027</v>
      </c>
      <c r="I56" s="44">
        <v>0.18</v>
      </c>
      <c r="J56" s="45">
        <f t="shared" si="0"/>
        <v>0.36</v>
      </c>
      <c r="K56" s="27"/>
    </row>
    <row r="57" spans="1:11" ht="24">
      <c r="A57" s="26"/>
      <c r="B57" s="39">
        <v>2</v>
      </c>
      <c r="C57" s="40" t="s">
        <v>694</v>
      </c>
      <c r="D57" s="41" t="s">
        <v>694</v>
      </c>
      <c r="E57" s="41" t="s">
        <v>1090</v>
      </c>
      <c r="F57" s="142"/>
      <c r="G57" s="143"/>
      <c r="H57" s="42" t="s">
        <v>1027</v>
      </c>
      <c r="I57" s="44">
        <v>0.18</v>
      </c>
      <c r="J57" s="45">
        <f t="shared" si="0"/>
        <v>0.36</v>
      </c>
      <c r="K57" s="27"/>
    </row>
    <row r="58" spans="1:11" ht="24">
      <c r="A58" s="26"/>
      <c r="B58" s="39">
        <v>2</v>
      </c>
      <c r="C58" s="40" t="s">
        <v>694</v>
      </c>
      <c r="D58" s="41" t="s">
        <v>694</v>
      </c>
      <c r="E58" s="41" t="s">
        <v>1091</v>
      </c>
      <c r="F58" s="142"/>
      <c r="G58" s="143"/>
      <c r="H58" s="42" t="s">
        <v>1027</v>
      </c>
      <c r="I58" s="44">
        <v>0.18</v>
      </c>
      <c r="J58" s="45">
        <f t="shared" si="0"/>
        <v>0.36</v>
      </c>
      <c r="K58" s="27"/>
    </row>
    <row r="59" spans="1:11" ht="24">
      <c r="A59" s="26"/>
      <c r="B59" s="39">
        <v>2</v>
      </c>
      <c r="C59" s="40" t="s">
        <v>694</v>
      </c>
      <c r="D59" s="41" t="s">
        <v>694</v>
      </c>
      <c r="E59" s="41" t="s">
        <v>1101</v>
      </c>
      <c r="F59" s="142"/>
      <c r="G59" s="143"/>
      <c r="H59" s="42" t="s">
        <v>1027</v>
      </c>
      <c r="I59" s="44">
        <v>0.18</v>
      </c>
      <c r="J59" s="45">
        <f t="shared" si="0"/>
        <v>0.36</v>
      </c>
      <c r="K59" s="27"/>
    </row>
    <row r="60" spans="1:11" ht="24">
      <c r="A60" s="26"/>
      <c r="B60" s="39">
        <v>2</v>
      </c>
      <c r="C60" s="40" t="s">
        <v>694</v>
      </c>
      <c r="D60" s="41" t="s">
        <v>694</v>
      </c>
      <c r="E60" s="41" t="s">
        <v>1102</v>
      </c>
      <c r="F60" s="142"/>
      <c r="G60" s="143"/>
      <c r="H60" s="42" t="s">
        <v>1027</v>
      </c>
      <c r="I60" s="44">
        <v>0.18</v>
      </c>
      <c r="J60" s="45">
        <f t="shared" si="0"/>
        <v>0.36</v>
      </c>
      <c r="K60" s="27"/>
    </row>
    <row r="61" spans="1:11" ht="24">
      <c r="A61" s="26"/>
      <c r="B61" s="39">
        <v>2</v>
      </c>
      <c r="C61" s="40" t="s">
        <v>694</v>
      </c>
      <c r="D61" s="41" t="s">
        <v>694</v>
      </c>
      <c r="E61" s="41" t="s">
        <v>1103</v>
      </c>
      <c r="F61" s="142"/>
      <c r="G61" s="143"/>
      <c r="H61" s="42" t="s">
        <v>1027</v>
      </c>
      <c r="I61" s="44">
        <v>0.18</v>
      </c>
      <c r="J61" s="45">
        <f t="shared" si="0"/>
        <v>0.36</v>
      </c>
      <c r="K61" s="27"/>
    </row>
    <row r="62" spans="1:11" ht="24">
      <c r="A62" s="26"/>
      <c r="B62" s="39">
        <v>2</v>
      </c>
      <c r="C62" s="40" t="s">
        <v>696</v>
      </c>
      <c r="D62" s="41" t="s">
        <v>696</v>
      </c>
      <c r="E62" s="41" t="s">
        <v>1087</v>
      </c>
      <c r="F62" s="142"/>
      <c r="G62" s="143"/>
      <c r="H62" s="42" t="s">
        <v>1028</v>
      </c>
      <c r="I62" s="44">
        <v>0.18</v>
      </c>
      <c r="J62" s="45">
        <f t="shared" si="0"/>
        <v>0.36</v>
      </c>
      <c r="K62" s="27"/>
    </row>
    <row r="63" spans="1:11" ht="24">
      <c r="A63" s="26"/>
      <c r="B63" s="39">
        <v>2</v>
      </c>
      <c r="C63" s="40" t="s">
        <v>696</v>
      </c>
      <c r="D63" s="41" t="s">
        <v>696</v>
      </c>
      <c r="E63" s="41" t="s">
        <v>1088</v>
      </c>
      <c r="F63" s="142"/>
      <c r="G63" s="143"/>
      <c r="H63" s="42" t="s">
        <v>1028</v>
      </c>
      <c r="I63" s="44">
        <v>0.18</v>
      </c>
      <c r="J63" s="45">
        <f t="shared" si="0"/>
        <v>0.36</v>
      </c>
      <c r="K63" s="27"/>
    </row>
    <row r="64" spans="1:11" ht="24">
      <c r="A64" s="26"/>
      <c r="B64" s="39">
        <v>2</v>
      </c>
      <c r="C64" s="40" t="s">
        <v>696</v>
      </c>
      <c r="D64" s="41" t="s">
        <v>696</v>
      </c>
      <c r="E64" s="41" t="s">
        <v>1089</v>
      </c>
      <c r="F64" s="142"/>
      <c r="G64" s="143"/>
      <c r="H64" s="42" t="s">
        <v>1028</v>
      </c>
      <c r="I64" s="44">
        <v>0.18</v>
      </c>
      <c r="J64" s="45">
        <f t="shared" si="0"/>
        <v>0.36</v>
      </c>
      <c r="K64" s="27"/>
    </row>
    <row r="65" spans="1:11" ht="24">
      <c r="A65" s="26"/>
      <c r="B65" s="39">
        <v>2</v>
      </c>
      <c r="C65" s="40" t="s">
        <v>696</v>
      </c>
      <c r="D65" s="41" t="s">
        <v>696</v>
      </c>
      <c r="E65" s="41" t="s">
        <v>1090</v>
      </c>
      <c r="F65" s="142"/>
      <c r="G65" s="143"/>
      <c r="H65" s="42" t="s">
        <v>1028</v>
      </c>
      <c r="I65" s="44">
        <v>0.18</v>
      </c>
      <c r="J65" s="45">
        <f t="shared" si="0"/>
        <v>0.36</v>
      </c>
      <c r="K65" s="27"/>
    </row>
    <row r="66" spans="1:11" ht="24">
      <c r="A66" s="26"/>
      <c r="B66" s="39">
        <v>2</v>
      </c>
      <c r="C66" s="40" t="s">
        <v>696</v>
      </c>
      <c r="D66" s="41" t="s">
        <v>696</v>
      </c>
      <c r="E66" s="41" t="s">
        <v>1091</v>
      </c>
      <c r="F66" s="142"/>
      <c r="G66" s="143"/>
      <c r="H66" s="42" t="s">
        <v>1028</v>
      </c>
      <c r="I66" s="44">
        <v>0.18</v>
      </c>
      <c r="J66" s="45">
        <f t="shared" si="0"/>
        <v>0.36</v>
      </c>
      <c r="K66" s="27"/>
    </row>
    <row r="67" spans="1:11" ht="24">
      <c r="A67" s="26"/>
      <c r="B67" s="39">
        <v>2</v>
      </c>
      <c r="C67" s="40" t="s">
        <v>696</v>
      </c>
      <c r="D67" s="41" t="s">
        <v>696</v>
      </c>
      <c r="E67" s="41" t="s">
        <v>1101</v>
      </c>
      <c r="F67" s="142"/>
      <c r="G67" s="143"/>
      <c r="H67" s="42" t="s">
        <v>1028</v>
      </c>
      <c r="I67" s="44">
        <v>0.18</v>
      </c>
      <c r="J67" s="45">
        <f t="shared" si="0"/>
        <v>0.36</v>
      </c>
      <c r="K67" s="27"/>
    </row>
    <row r="68" spans="1:11" ht="24">
      <c r="A68" s="26"/>
      <c r="B68" s="39">
        <v>2</v>
      </c>
      <c r="C68" s="40" t="s">
        <v>696</v>
      </c>
      <c r="D68" s="41" t="s">
        <v>696</v>
      </c>
      <c r="E68" s="41" t="s">
        <v>1102</v>
      </c>
      <c r="F68" s="142"/>
      <c r="G68" s="143"/>
      <c r="H68" s="42" t="s">
        <v>1028</v>
      </c>
      <c r="I68" s="44">
        <v>0.18</v>
      </c>
      <c r="J68" s="45">
        <f t="shared" si="0"/>
        <v>0.36</v>
      </c>
      <c r="K68" s="27"/>
    </row>
    <row r="69" spans="1:11" ht="36">
      <c r="A69" s="26"/>
      <c r="B69" s="39">
        <v>1</v>
      </c>
      <c r="C69" s="40" t="s">
        <v>697</v>
      </c>
      <c r="D69" s="41" t="s">
        <v>697</v>
      </c>
      <c r="E69" s="41" t="s">
        <v>1047</v>
      </c>
      <c r="F69" s="142" t="s">
        <v>1075</v>
      </c>
      <c r="G69" s="143"/>
      <c r="H69" s="42" t="s">
        <v>698</v>
      </c>
      <c r="I69" s="44">
        <v>1.66</v>
      </c>
      <c r="J69" s="45">
        <f t="shared" si="0"/>
        <v>1.66</v>
      </c>
      <c r="K69" s="27"/>
    </row>
    <row r="70" spans="1:11" ht="36">
      <c r="A70" s="26"/>
      <c r="B70" s="39">
        <v>1</v>
      </c>
      <c r="C70" s="40" t="s">
        <v>697</v>
      </c>
      <c r="D70" s="41" t="s">
        <v>697</v>
      </c>
      <c r="E70" s="41" t="s">
        <v>1047</v>
      </c>
      <c r="F70" s="142" t="s">
        <v>1106</v>
      </c>
      <c r="G70" s="143"/>
      <c r="H70" s="42" t="s">
        <v>698</v>
      </c>
      <c r="I70" s="44">
        <v>1.66</v>
      </c>
      <c r="J70" s="45">
        <f t="shared" si="0"/>
        <v>1.66</v>
      </c>
      <c r="K70" s="27"/>
    </row>
    <row r="71" spans="1:11" ht="36">
      <c r="A71" s="26"/>
      <c r="B71" s="39">
        <v>1</v>
      </c>
      <c r="C71" s="40" t="s">
        <v>697</v>
      </c>
      <c r="D71" s="41" t="s">
        <v>697</v>
      </c>
      <c r="E71" s="41" t="s">
        <v>1047</v>
      </c>
      <c r="F71" s="142" t="s">
        <v>1107</v>
      </c>
      <c r="G71" s="143"/>
      <c r="H71" s="42" t="s">
        <v>698</v>
      </c>
      <c r="I71" s="44">
        <v>1.66</v>
      </c>
      <c r="J71" s="45">
        <f t="shared" si="0"/>
        <v>1.66</v>
      </c>
      <c r="K71" s="27"/>
    </row>
    <row r="72" spans="1:11" ht="36">
      <c r="A72" s="26"/>
      <c r="B72" s="39">
        <v>1</v>
      </c>
      <c r="C72" s="40" t="s">
        <v>697</v>
      </c>
      <c r="D72" s="41" t="s">
        <v>697</v>
      </c>
      <c r="E72" s="41" t="s">
        <v>1047</v>
      </c>
      <c r="F72" s="142" t="s">
        <v>1108</v>
      </c>
      <c r="G72" s="143"/>
      <c r="H72" s="42" t="s">
        <v>698</v>
      </c>
      <c r="I72" s="44">
        <v>1.66</v>
      </c>
      <c r="J72" s="45">
        <f t="shared" si="0"/>
        <v>1.66</v>
      </c>
      <c r="K72" s="27"/>
    </row>
    <row r="73" spans="1:11" ht="36">
      <c r="A73" s="26"/>
      <c r="B73" s="39">
        <v>1</v>
      </c>
      <c r="C73" s="40" t="s">
        <v>697</v>
      </c>
      <c r="D73" s="41" t="s">
        <v>697</v>
      </c>
      <c r="E73" s="41" t="s">
        <v>1047</v>
      </c>
      <c r="F73" s="142" t="s">
        <v>1114</v>
      </c>
      <c r="G73" s="143"/>
      <c r="H73" s="42" t="s">
        <v>698</v>
      </c>
      <c r="I73" s="44">
        <v>1.66</v>
      </c>
      <c r="J73" s="45">
        <f t="shared" si="0"/>
        <v>1.66</v>
      </c>
      <c r="K73" s="27"/>
    </row>
    <row r="74" spans="1:11" ht="36">
      <c r="A74" s="26"/>
      <c r="B74" s="39">
        <v>1</v>
      </c>
      <c r="C74" s="40" t="s">
        <v>697</v>
      </c>
      <c r="D74" s="41" t="s">
        <v>697</v>
      </c>
      <c r="E74" s="41" t="s">
        <v>1047</v>
      </c>
      <c r="F74" s="142" t="s">
        <v>1110</v>
      </c>
      <c r="G74" s="143"/>
      <c r="H74" s="42" t="s">
        <v>698</v>
      </c>
      <c r="I74" s="44">
        <v>1.66</v>
      </c>
      <c r="J74" s="45">
        <f t="shared" si="0"/>
        <v>1.66</v>
      </c>
      <c r="K74" s="27"/>
    </row>
    <row r="75" spans="1:11" ht="36">
      <c r="A75" s="26"/>
      <c r="B75" s="39">
        <v>1</v>
      </c>
      <c r="C75" s="40" t="s">
        <v>697</v>
      </c>
      <c r="D75" s="41" t="s">
        <v>697</v>
      </c>
      <c r="E75" s="41" t="s">
        <v>1047</v>
      </c>
      <c r="F75" s="142" t="s">
        <v>1111</v>
      </c>
      <c r="G75" s="143"/>
      <c r="H75" s="42" t="s">
        <v>698</v>
      </c>
      <c r="I75" s="44">
        <v>1.66</v>
      </c>
      <c r="J75" s="45">
        <f t="shared" si="0"/>
        <v>1.66</v>
      </c>
      <c r="K75" s="27"/>
    </row>
    <row r="76" spans="1:11" ht="36">
      <c r="A76" s="26"/>
      <c r="B76" s="39">
        <v>1</v>
      </c>
      <c r="C76" s="40" t="s">
        <v>697</v>
      </c>
      <c r="D76" s="41" t="s">
        <v>697</v>
      </c>
      <c r="E76" s="41" t="s">
        <v>1047</v>
      </c>
      <c r="F76" s="142" t="s">
        <v>1112</v>
      </c>
      <c r="G76" s="143"/>
      <c r="H76" s="42" t="s">
        <v>698</v>
      </c>
      <c r="I76" s="44">
        <v>1.66</v>
      </c>
      <c r="J76" s="45">
        <f t="shared" si="0"/>
        <v>1.66</v>
      </c>
      <c r="K76" s="27"/>
    </row>
    <row r="77" spans="1:11" ht="24">
      <c r="A77" s="26"/>
      <c r="B77" s="39">
        <v>3</v>
      </c>
      <c r="C77" s="40" t="s">
        <v>699</v>
      </c>
      <c r="D77" s="41" t="s">
        <v>699</v>
      </c>
      <c r="E77" s="41" t="s">
        <v>1074</v>
      </c>
      <c r="F77" s="142"/>
      <c r="G77" s="143"/>
      <c r="H77" s="42" t="s">
        <v>1029</v>
      </c>
      <c r="I77" s="44">
        <v>0.17</v>
      </c>
      <c r="J77" s="45">
        <f t="shared" si="0"/>
        <v>0.51</v>
      </c>
      <c r="K77" s="27"/>
    </row>
    <row r="78" spans="1:11" ht="24">
      <c r="A78" s="26"/>
      <c r="B78" s="39">
        <v>5</v>
      </c>
      <c r="C78" s="40" t="s">
        <v>699</v>
      </c>
      <c r="D78" s="41" t="s">
        <v>699</v>
      </c>
      <c r="E78" s="41" t="s">
        <v>1075</v>
      </c>
      <c r="F78" s="142"/>
      <c r="G78" s="143"/>
      <c r="H78" s="42" t="s">
        <v>1029</v>
      </c>
      <c r="I78" s="44">
        <v>0.17</v>
      </c>
      <c r="J78" s="45">
        <f t="shared" si="0"/>
        <v>0.85000000000000009</v>
      </c>
      <c r="K78" s="27"/>
    </row>
    <row r="79" spans="1:11" ht="24">
      <c r="A79" s="26"/>
      <c r="B79" s="39">
        <v>3</v>
      </c>
      <c r="C79" s="40" t="s">
        <v>699</v>
      </c>
      <c r="D79" s="41" t="s">
        <v>699</v>
      </c>
      <c r="E79" s="41" t="s">
        <v>1076</v>
      </c>
      <c r="F79" s="142"/>
      <c r="G79" s="143"/>
      <c r="H79" s="42" t="s">
        <v>1029</v>
      </c>
      <c r="I79" s="44">
        <v>0.17</v>
      </c>
      <c r="J79" s="45">
        <f t="shared" si="0"/>
        <v>0.51</v>
      </c>
      <c r="K79" s="27"/>
    </row>
    <row r="80" spans="1:11" ht="24">
      <c r="A80" s="26"/>
      <c r="B80" s="39">
        <v>3</v>
      </c>
      <c r="C80" s="40" t="s">
        <v>699</v>
      </c>
      <c r="D80" s="41" t="s">
        <v>699</v>
      </c>
      <c r="E80" s="41" t="s">
        <v>1078</v>
      </c>
      <c r="F80" s="142"/>
      <c r="G80" s="143"/>
      <c r="H80" s="42" t="s">
        <v>1029</v>
      </c>
      <c r="I80" s="44">
        <v>0.17</v>
      </c>
      <c r="J80" s="45">
        <f t="shared" si="0"/>
        <v>0.51</v>
      </c>
      <c r="K80" s="27"/>
    </row>
    <row r="81" spans="1:11" ht="24">
      <c r="A81" s="26"/>
      <c r="B81" s="39">
        <v>3</v>
      </c>
      <c r="C81" s="40" t="s">
        <v>699</v>
      </c>
      <c r="D81" s="41" t="s">
        <v>699</v>
      </c>
      <c r="E81" s="41" t="s">
        <v>1079</v>
      </c>
      <c r="F81" s="142"/>
      <c r="G81" s="143"/>
      <c r="H81" s="42" t="s">
        <v>1029</v>
      </c>
      <c r="I81" s="44">
        <v>0.17</v>
      </c>
      <c r="J81" s="45">
        <f t="shared" si="0"/>
        <v>0.51</v>
      </c>
      <c r="K81" s="27"/>
    </row>
    <row r="82" spans="1:11" ht="24">
      <c r="A82" s="26"/>
      <c r="B82" s="39">
        <v>3</v>
      </c>
      <c r="C82" s="40" t="s">
        <v>699</v>
      </c>
      <c r="D82" s="41" t="s">
        <v>699</v>
      </c>
      <c r="E82" s="41" t="s">
        <v>1098</v>
      </c>
      <c r="F82" s="142"/>
      <c r="G82" s="143"/>
      <c r="H82" s="42" t="s">
        <v>1029</v>
      </c>
      <c r="I82" s="44">
        <v>0.17</v>
      </c>
      <c r="J82" s="45">
        <f t="shared" si="0"/>
        <v>0.51</v>
      </c>
      <c r="K82" s="27"/>
    </row>
    <row r="83" spans="1:11" ht="24">
      <c r="A83" s="26"/>
      <c r="B83" s="39">
        <v>3</v>
      </c>
      <c r="C83" s="40" t="s">
        <v>699</v>
      </c>
      <c r="D83" s="41" t="s">
        <v>699</v>
      </c>
      <c r="E83" s="41" t="s">
        <v>1080</v>
      </c>
      <c r="F83" s="142"/>
      <c r="G83" s="143"/>
      <c r="H83" s="42" t="s">
        <v>1029</v>
      </c>
      <c r="I83" s="44">
        <v>0.17</v>
      </c>
      <c r="J83" s="45">
        <f t="shared" si="0"/>
        <v>0.51</v>
      </c>
      <c r="K83" s="27"/>
    </row>
    <row r="84" spans="1:11" ht="24">
      <c r="A84" s="26"/>
      <c r="B84" s="39">
        <v>3</v>
      </c>
      <c r="C84" s="40" t="s">
        <v>699</v>
      </c>
      <c r="D84" s="41" t="s">
        <v>699</v>
      </c>
      <c r="E84" s="41" t="s">
        <v>1081</v>
      </c>
      <c r="F84" s="142"/>
      <c r="G84" s="143"/>
      <c r="H84" s="42" t="s">
        <v>1029</v>
      </c>
      <c r="I84" s="44">
        <v>0.17</v>
      </c>
      <c r="J84" s="45">
        <f t="shared" si="0"/>
        <v>0.51</v>
      </c>
      <c r="K84" s="27"/>
    </row>
    <row r="85" spans="1:11" ht="24">
      <c r="A85" s="26"/>
      <c r="B85" s="39">
        <v>4</v>
      </c>
      <c r="C85" s="40" t="s">
        <v>100</v>
      </c>
      <c r="D85" s="41" t="s">
        <v>915</v>
      </c>
      <c r="E85" s="41" t="s">
        <v>1048</v>
      </c>
      <c r="F85" s="142" t="s">
        <v>1075</v>
      </c>
      <c r="G85" s="143"/>
      <c r="H85" s="42" t="s">
        <v>701</v>
      </c>
      <c r="I85" s="44">
        <v>1.04</v>
      </c>
      <c r="J85" s="45">
        <f t="shared" si="0"/>
        <v>4.16</v>
      </c>
      <c r="K85" s="27"/>
    </row>
    <row r="86" spans="1:11" ht="24">
      <c r="A86" s="26"/>
      <c r="B86" s="39">
        <v>4</v>
      </c>
      <c r="C86" s="40" t="s">
        <v>100</v>
      </c>
      <c r="D86" s="41" t="s">
        <v>915</v>
      </c>
      <c r="E86" s="41" t="s">
        <v>1049</v>
      </c>
      <c r="F86" s="142" t="s">
        <v>1075</v>
      </c>
      <c r="G86" s="143"/>
      <c r="H86" s="42" t="s">
        <v>701</v>
      </c>
      <c r="I86" s="44">
        <v>1.04</v>
      </c>
      <c r="J86" s="45">
        <f t="shared" ref="J86:J149" si="1">I86*B86</f>
        <v>4.16</v>
      </c>
      <c r="K86" s="27"/>
    </row>
    <row r="87" spans="1:11" ht="24">
      <c r="A87" s="26"/>
      <c r="B87" s="39">
        <v>4</v>
      </c>
      <c r="C87" s="40" t="s">
        <v>100</v>
      </c>
      <c r="D87" s="41" t="s">
        <v>915</v>
      </c>
      <c r="E87" s="41" t="s">
        <v>1050</v>
      </c>
      <c r="F87" s="142" t="s">
        <v>1075</v>
      </c>
      <c r="G87" s="143"/>
      <c r="H87" s="42" t="s">
        <v>701</v>
      </c>
      <c r="I87" s="44">
        <v>1.04</v>
      </c>
      <c r="J87" s="45">
        <f t="shared" si="1"/>
        <v>4.16</v>
      </c>
      <c r="K87" s="27"/>
    </row>
    <row r="88" spans="1:11" ht="24">
      <c r="A88" s="26"/>
      <c r="B88" s="39">
        <v>4</v>
      </c>
      <c r="C88" s="40" t="s">
        <v>704</v>
      </c>
      <c r="D88" s="41" t="s">
        <v>704</v>
      </c>
      <c r="E88" s="41" t="s">
        <v>1051</v>
      </c>
      <c r="F88" s="142"/>
      <c r="G88" s="143"/>
      <c r="H88" s="42" t="s">
        <v>705</v>
      </c>
      <c r="I88" s="44">
        <v>1.5</v>
      </c>
      <c r="J88" s="45">
        <f t="shared" si="1"/>
        <v>6</v>
      </c>
      <c r="K88" s="27"/>
    </row>
    <row r="89" spans="1:11" ht="24">
      <c r="A89" s="26"/>
      <c r="B89" s="39">
        <v>4</v>
      </c>
      <c r="C89" s="40" t="s">
        <v>704</v>
      </c>
      <c r="D89" s="41" t="s">
        <v>704</v>
      </c>
      <c r="E89" s="41" t="s">
        <v>1047</v>
      </c>
      <c r="F89" s="142"/>
      <c r="G89" s="143"/>
      <c r="H89" s="42" t="s">
        <v>705</v>
      </c>
      <c r="I89" s="44">
        <v>1.5</v>
      </c>
      <c r="J89" s="45">
        <f t="shared" si="1"/>
        <v>6</v>
      </c>
      <c r="K89" s="27"/>
    </row>
    <row r="90" spans="1:11">
      <c r="A90" s="26"/>
      <c r="B90" s="39">
        <v>40</v>
      </c>
      <c r="C90" s="40" t="s">
        <v>43</v>
      </c>
      <c r="D90" s="41" t="s">
        <v>43</v>
      </c>
      <c r="E90" s="41" t="s">
        <v>1051</v>
      </c>
      <c r="F90" s="142"/>
      <c r="G90" s="143"/>
      <c r="H90" s="42" t="s">
        <v>706</v>
      </c>
      <c r="I90" s="44">
        <v>0.19</v>
      </c>
      <c r="J90" s="45">
        <f t="shared" si="1"/>
        <v>7.6</v>
      </c>
      <c r="K90" s="27"/>
    </row>
    <row r="91" spans="1:11">
      <c r="A91" s="26"/>
      <c r="B91" s="39">
        <v>30</v>
      </c>
      <c r="C91" s="40" t="s">
        <v>43</v>
      </c>
      <c r="D91" s="41" t="s">
        <v>43</v>
      </c>
      <c r="E91" s="41" t="s">
        <v>1047</v>
      </c>
      <c r="F91" s="142"/>
      <c r="G91" s="143"/>
      <c r="H91" s="42" t="s">
        <v>706</v>
      </c>
      <c r="I91" s="44">
        <v>0.19</v>
      </c>
      <c r="J91" s="45">
        <f t="shared" si="1"/>
        <v>5.7</v>
      </c>
      <c r="K91" s="27"/>
    </row>
    <row r="92" spans="1:11">
      <c r="A92" s="26"/>
      <c r="B92" s="39">
        <v>200</v>
      </c>
      <c r="C92" s="40" t="s">
        <v>43</v>
      </c>
      <c r="D92" s="41" t="s">
        <v>43</v>
      </c>
      <c r="E92" s="41" t="s">
        <v>1045</v>
      </c>
      <c r="F92" s="142"/>
      <c r="G92" s="143"/>
      <c r="H92" s="42" t="s">
        <v>706</v>
      </c>
      <c r="I92" s="44">
        <v>0.19</v>
      </c>
      <c r="J92" s="45">
        <f t="shared" si="1"/>
        <v>38</v>
      </c>
      <c r="K92" s="27"/>
    </row>
    <row r="93" spans="1:11">
      <c r="A93" s="26"/>
      <c r="B93" s="39">
        <v>200</v>
      </c>
      <c r="C93" s="40" t="s">
        <v>43</v>
      </c>
      <c r="D93" s="41" t="s">
        <v>43</v>
      </c>
      <c r="E93" s="41" t="s">
        <v>1046</v>
      </c>
      <c r="F93" s="142"/>
      <c r="G93" s="143"/>
      <c r="H93" s="42" t="s">
        <v>706</v>
      </c>
      <c r="I93" s="44">
        <v>0.19</v>
      </c>
      <c r="J93" s="45">
        <f t="shared" si="1"/>
        <v>38</v>
      </c>
      <c r="K93" s="27"/>
    </row>
    <row r="94" spans="1:11">
      <c r="A94" s="26"/>
      <c r="B94" s="39">
        <v>50</v>
      </c>
      <c r="C94" s="40" t="s">
        <v>43</v>
      </c>
      <c r="D94" s="41" t="s">
        <v>43</v>
      </c>
      <c r="E94" s="41" t="s">
        <v>1052</v>
      </c>
      <c r="F94" s="142"/>
      <c r="G94" s="143"/>
      <c r="H94" s="42" t="s">
        <v>706</v>
      </c>
      <c r="I94" s="44">
        <v>0.19</v>
      </c>
      <c r="J94" s="45">
        <f t="shared" si="1"/>
        <v>9.5</v>
      </c>
      <c r="K94" s="27"/>
    </row>
    <row r="95" spans="1:11" ht="24">
      <c r="A95" s="26"/>
      <c r="B95" s="39">
        <v>3</v>
      </c>
      <c r="C95" s="40" t="s">
        <v>707</v>
      </c>
      <c r="D95" s="41" t="s">
        <v>707</v>
      </c>
      <c r="E95" s="41" t="s">
        <v>1047</v>
      </c>
      <c r="F95" s="142" t="s">
        <v>1074</v>
      </c>
      <c r="G95" s="143"/>
      <c r="H95" s="42" t="s">
        <v>708</v>
      </c>
      <c r="I95" s="44">
        <v>0.69</v>
      </c>
      <c r="J95" s="45">
        <f t="shared" si="1"/>
        <v>2.0699999999999998</v>
      </c>
      <c r="K95" s="27"/>
    </row>
    <row r="96" spans="1:11" ht="24">
      <c r="A96" s="26"/>
      <c r="B96" s="39">
        <v>3</v>
      </c>
      <c r="C96" s="40" t="s">
        <v>707</v>
      </c>
      <c r="D96" s="41" t="s">
        <v>707</v>
      </c>
      <c r="E96" s="41" t="s">
        <v>1047</v>
      </c>
      <c r="F96" s="142" t="s">
        <v>1076</v>
      </c>
      <c r="G96" s="143"/>
      <c r="H96" s="42" t="s">
        <v>708</v>
      </c>
      <c r="I96" s="44">
        <v>0.69</v>
      </c>
      <c r="J96" s="45">
        <f t="shared" si="1"/>
        <v>2.0699999999999998</v>
      </c>
      <c r="K96" s="27"/>
    </row>
    <row r="97" spans="1:11" ht="24">
      <c r="A97" s="26"/>
      <c r="B97" s="39">
        <v>3</v>
      </c>
      <c r="C97" s="40" t="s">
        <v>707</v>
      </c>
      <c r="D97" s="41" t="s">
        <v>707</v>
      </c>
      <c r="E97" s="41" t="s">
        <v>1047</v>
      </c>
      <c r="F97" s="142" t="s">
        <v>1082</v>
      </c>
      <c r="G97" s="143"/>
      <c r="H97" s="42" t="s">
        <v>708</v>
      </c>
      <c r="I97" s="44">
        <v>0.69</v>
      </c>
      <c r="J97" s="45">
        <f t="shared" si="1"/>
        <v>2.0699999999999998</v>
      </c>
      <c r="K97" s="27"/>
    </row>
    <row r="98" spans="1:11" ht="24">
      <c r="A98" s="26"/>
      <c r="B98" s="39">
        <v>3</v>
      </c>
      <c r="C98" s="40" t="s">
        <v>707</v>
      </c>
      <c r="D98" s="41" t="s">
        <v>707</v>
      </c>
      <c r="E98" s="41" t="s">
        <v>1047</v>
      </c>
      <c r="F98" s="142" t="s">
        <v>1083</v>
      </c>
      <c r="G98" s="143"/>
      <c r="H98" s="42" t="s">
        <v>708</v>
      </c>
      <c r="I98" s="44">
        <v>0.69</v>
      </c>
      <c r="J98" s="45">
        <f t="shared" si="1"/>
        <v>2.0699999999999998</v>
      </c>
      <c r="K98" s="27"/>
    </row>
    <row r="99" spans="1:11" ht="24">
      <c r="A99" s="26"/>
      <c r="B99" s="39">
        <v>3</v>
      </c>
      <c r="C99" s="40" t="s">
        <v>707</v>
      </c>
      <c r="D99" s="41" t="s">
        <v>707</v>
      </c>
      <c r="E99" s="41" t="s">
        <v>1045</v>
      </c>
      <c r="F99" s="142" t="s">
        <v>1074</v>
      </c>
      <c r="G99" s="143"/>
      <c r="H99" s="42" t="s">
        <v>708</v>
      </c>
      <c r="I99" s="44">
        <v>0.69</v>
      </c>
      <c r="J99" s="45">
        <f t="shared" si="1"/>
        <v>2.0699999999999998</v>
      </c>
      <c r="K99" s="27"/>
    </row>
    <row r="100" spans="1:11" ht="24">
      <c r="A100" s="26"/>
      <c r="B100" s="39">
        <v>3</v>
      </c>
      <c r="C100" s="40" t="s">
        <v>707</v>
      </c>
      <c r="D100" s="41" t="s">
        <v>707</v>
      </c>
      <c r="E100" s="41" t="s">
        <v>1045</v>
      </c>
      <c r="F100" s="142" t="s">
        <v>1076</v>
      </c>
      <c r="G100" s="143"/>
      <c r="H100" s="42" t="s">
        <v>708</v>
      </c>
      <c r="I100" s="44">
        <v>0.69</v>
      </c>
      <c r="J100" s="45">
        <f t="shared" si="1"/>
        <v>2.0699999999999998</v>
      </c>
      <c r="K100" s="27"/>
    </row>
    <row r="101" spans="1:11" ht="24">
      <c r="A101" s="26"/>
      <c r="B101" s="39">
        <v>3</v>
      </c>
      <c r="C101" s="40" t="s">
        <v>707</v>
      </c>
      <c r="D101" s="41" t="s">
        <v>707</v>
      </c>
      <c r="E101" s="41" t="s">
        <v>1045</v>
      </c>
      <c r="F101" s="142" t="s">
        <v>1082</v>
      </c>
      <c r="G101" s="143"/>
      <c r="H101" s="42" t="s">
        <v>708</v>
      </c>
      <c r="I101" s="44">
        <v>0.69</v>
      </c>
      <c r="J101" s="45">
        <f t="shared" si="1"/>
        <v>2.0699999999999998</v>
      </c>
      <c r="K101" s="27"/>
    </row>
    <row r="102" spans="1:11" ht="24">
      <c r="A102" s="26"/>
      <c r="B102" s="39">
        <v>3</v>
      </c>
      <c r="C102" s="40" t="s">
        <v>707</v>
      </c>
      <c r="D102" s="41" t="s">
        <v>707</v>
      </c>
      <c r="E102" s="41" t="s">
        <v>1045</v>
      </c>
      <c r="F102" s="142" t="s">
        <v>1083</v>
      </c>
      <c r="G102" s="143"/>
      <c r="H102" s="42" t="s">
        <v>708</v>
      </c>
      <c r="I102" s="44">
        <v>0.69</v>
      </c>
      <c r="J102" s="45">
        <f t="shared" si="1"/>
        <v>2.0699999999999998</v>
      </c>
      <c r="K102" s="27"/>
    </row>
    <row r="103" spans="1:11" ht="24">
      <c r="A103" s="26"/>
      <c r="B103" s="39">
        <v>3</v>
      </c>
      <c r="C103" s="40" t="s">
        <v>707</v>
      </c>
      <c r="D103" s="41" t="s">
        <v>707</v>
      </c>
      <c r="E103" s="41" t="s">
        <v>1046</v>
      </c>
      <c r="F103" s="142" t="s">
        <v>1074</v>
      </c>
      <c r="G103" s="143"/>
      <c r="H103" s="42" t="s">
        <v>708</v>
      </c>
      <c r="I103" s="44">
        <v>0.69</v>
      </c>
      <c r="J103" s="45">
        <f t="shared" si="1"/>
        <v>2.0699999999999998</v>
      </c>
      <c r="K103" s="27"/>
    </row>
    <row r="104" spans="1:11" ht="24">
      <c r="A104" s="26"/>
      <c r="B104" s="39">
        <v>3</v>
      </c>
      <c r="C104" s="40" t="s">
        <v>707</v>
      </c>
      <c r="D104" s="41" t="s">
        <v>707</v>
      </c>
      <c r="E104" s="41" t="s">
        <v>1046</v>
      </c>
      <c r="F104" s="142" t="s">
        <v>1076</v>
      </c>
      <c r="G104" s="143"/>
      <c r="H104" s="42" t="s">
        <v>708</v>
      </c>
      <c r="I104" s="44">
        <v>0.69</v>
      </c>
      <c r="J104" s="45">
        <f t="shared" si="1"/>
        <v>2.0699999999999998</v>
      </c>
      <c r="K104" s="27"/>
    </row>
    <row r="105" spans="1:11" ht="24">
      <c r="A105" s="26"/>
      <c r="B105" s="39">
        <v>3</v>
      </c>
      <c r="C105" s="40" t="s">
        <v>707</v>
      </c>
      <c r="D105" s="41" t="s">
        <v>707</v>
      </c>
      <c r="E105" s="41" t="s">
        <v>1046</v>
      </c>
      <c r="F105" s="142" t="s">
        <v>1082</v>
      </c>
      <c r="G105" s="143"/>
      <c r="H105" s="42" t="s">
        <v>708</v>
      </c>
      <c r="I105" s="44">
        <v>0.69</v>
      </c>
      <c r="J105" s="45">
        <f t="shared" si="1"/>
        <v>2.0699999999999998</v>
      </c>
      <c r="K105" s="27"/>
    </row>
    <row r="106" spans="1:11" ht="24">
      <c r="A106" s="26"/>
      <c r="B106" s="39">
        <v>3</v>
      </c>
      <c r="C106" s="40" t="s">
        <v>707</v>
      </c>
      <c r="D106" s="41" t="s">
        <v>707</v>
      </c>
      <c r="E106" s="41" t="s">
        <v>1046</v>
      </c>
      <c r="F106" s="142" t="s">
        <v>1083</v>
      </c>
      <c r="G106" s="143"/>
      <c r="H106" s="42" t="s">
        <v>708</v>
      </c>
      <c r="I106" s="44">
        <v>0.69</v>
      </c>
      <c r="J106" s="45">
        <f t="shared" si="1"/>
        <v>2.0699999999999998</v>
      </c>
      <c r="K106" s="27"/>
    </row>
    <row r="107" spans="1:11" ht="24">
      <c r="A107" s="26"/>
      <c r="B107" s="39">
        <v>151</v>
      </c>
      <c r="C107" s="40" t="s">
        <v>625</v>
      </c>
      <c r="D107" s="41" t="s">
        <v>625</v>
      </c>
      <c r="E107" s="41" t="s">
        <v>1051</v>
      </c>
      <c r="F107" s="142" t="s">
        <v>1075</v>
      </c>
      <c r="G107" s="143"/>
      <c r="H107" s="42" t="s">
        <v>709</v>
      </c>
      <c r="I107" s="44">
        <v>0.79</v>
      </c>
      <c r="J107" s="45">
        <f t="shared" si="1"/>
        <v>119.29</v>
      </c>
      <c r="K107" s="27"/>
    </row>
    <row r="108" spans="1:11" ht="24">
      <c r="A108" s="26"/>
      <c r="B108" s="39">
        <v>10</v>
      </c>
      <c r="C108" s="40" t="s">
        <v>625</v>
      </c>
      <c r="D108" s="41" t="s">
        <v>625</v>
      </c>
      <c r="E108" s="41" t="s">
        <v>1051</v>
      </c>
      <c r="F108" s="142" t="s">
        <v>1107</v>
      </c>
      <c r="G108" s="143"/>
      <c r="H108" s="42" t="s">
        <v>709</v>
      </c>
      <c r="I108" s="44">
        <v>0.79</v>
      </c>
      <c r="J108" s="45">
        <f t="shared" si="1"/>
        <v>7.9</v>
      </c>
      <c r="K108" s="27"/>
    </row>
    <row r="109" spans="1:11" ht="24">
      <c r="A109" s="26"/>
      <c r="B109" s="39">
        <v>10</v>
      </c>
      <c r="C109" s="40" t="s">
        <v>625</v>
      </c>
      <c r="D109" s="41" t="s">
        <v>625</v>
      </c>
      <c r="E109" s="41" t="s">
        <v>1051</v>
      </c>
      <c r="F109" s="142" t="s">
        <v>1108</v>
      </c>
      <c r="G109" s="143"/>
      <c r="H109" s="42" t="s">
        <v>709</v>
      </c>
      <c r="I109" s="44">
        <v>0.79</v>
      </c>
      <c r="J109" s="45">
        <f t="shared" si="1"/>
        <v>7.9</v>
      </c>
      <c r="K109" s="27"/>
    </row>
    <row r="110" spans="1:11" ht="24">
      <c r="A110" s="26"/>
      <c r="B110" s="39">
        <v>10</v>
      </c>
      <c r="C110" s="40" t="s">
        <v>625</v>
      </c>
      <c r="D110" s="41" t="s">
        <v>625</v>
      </c>
      <c r="E110" s="41" t="s">
        <v>1051</v>
      </c>
      <c r="F110" s="142" t="s">
        <v>1109</v>
      </c>
      <c r="G110" s="143"/>
      <c r="H110" s="42" t="s">
        <v>709</v>
      </c>
      <c r="I110" s="44">
        <v>0.79</v>
      </c>
      <c r="J110" s="45">
        <f t="shared" si="1"/>
        <v>7.9</v>
      </c>
      <c r="K110" s="27"/>
    </row>
    <row r="111" spans="1:11" ht="24">
      <c r="A111" s="26"/>
      <c r="B111" s="39">
        <v>5</v>
      </c>
      <c r="C111" s="40" t="s">
        <v>625</v>
      </c>
      <c r="D111" s="41" t="s">
        <v>625</v>
      </c>
      <c r="E111" s="41" t="s">
        <v>1051</v>
      </c>
      <c r="F111" s="142" t="s">
        <v>1110</v>
      </c>
      <c r="G111" s="143"/>
      <c r="H111" s="42" t="s">
        <v>709</v>
      </c>
      <c r="I111" s="44">
        <v>0.79</v>
      </c>
      <c r="J111" s="45">
        <f t="shared" si="1"/>
        <v>3.95</v>
      </c>
      <c r="K111" s="27"/>
    </row>
    <row r="112" spans="1:11" ht="24">
      <c r="A112" s="26"/>
      <c r="B112" s="39">
        <v>15</v>
      </c>
      <c r="C112" s="40" t="s">
        <v>625</v>
      </c>
      <c r="D112" s="41" t="s">
        <v>625</v>
      </c>
      <c r="E112" s="41" t="s">
        <v>1047</v>
      </c>
      <c r="F112" s="142" t="s">
        <v>1075</v>
      </c>
      <c r="G112" s="143"/>
      <c r="H112" s="42" t="s">
        <v>709</v>
      </c>
      <c r="I112" s="44">
        <v>0.79</v>
      </c>
      <c r="J112" s="45">
        <f t="shared" si="1"/>
        <v>11.850000000000001</v>
      </c>
      <c r="K112" s="27"/>
    </row>
    <row r="113" spans="1:11" ht="24">
      <c r="A113" s="26"/>
      <c r="B113" s="39">
        <v>10</v>
      </c>
      <c r="C113" s="40" t="s">
        <v>625</v>
      </c>
      <c r="D113" s="41" t="s">
        <v>625</v>
      </c>
      <c r="E113" s="41" t="s">
        <v>1047</v>
      </c>
      <c r="F113" s="142" t="s">
        <v>1107</v>
      </c>
      <c r="G113" s="143"/>
      <c r="H113" s="42" t="s">
        <v>709</v>
      </c>
      <c r="I113" s="44">
        <v>0.79</v>
      </c>
      <c r="J113" s="45">
        <f t="shared" si="1"/>
        <v>7.9</v>
      </c>
      <c r="K113" s="27"/>
    </row>
    <row r="114" spans="1:11" ht="24">
      <c r="A114" s="26"/>
      <c r="B114" s="39">
        <v>10</v>
      </c>
      <c r="C114" s="40" t="s">
        <v>625</v>
      </c>
      <c r="D114" s="41" t="s">
        <v>625</v>
      </c>
      <c r="E114" s="41" t="s">
        <v>1047</v>
      </c>
      <c r="F114" s="142" t="s">
        <v>1108</v>
      </c>
      <c r="G114" s="143"/>
      <c r="H114" s="42" t="s">
        <v>709</v>
      </c>
      <c r="I114" s="44">
        <v>0.79</v>
      </c>
      <c r="J114" s="45">
        <f t="shared" si="1"/>
        <v>7.9</v>
      </c>
      <c r="K114" s="27"/>
    </row>
    <row r="115" spans="1:11" ht="24">
      <c r="A115" s="26"/>
      <c r="B115" s="39">
        <v>10</v>
      </c>
      <c r="C115" s="40" t="s">
        <v>625</v>
      </c>
      <c r="D115" s="41" t="s">
        <v>625</v>
      </c>
      <c r="E115" s="41" t="s">
        <v>1047</v>
      </c>
      <c r="F115" s="142" t="s">
        <v>1109</v>
      </c>
      <c r="G115" s="143"/>
      <c r="H115" s="42" t="s">
        <v>709</v>
      </c>
      <c r="I115" s="44">
        <v>0.79</v>
      </c>
      <c r="J115" s="45">
        <f t="shared" si="1"/>
        <v>7.9</v>
      </c>
      <c r="K115" s="27"/>
    </row>
    <row r="116" spans="1:11" ht="24">
      <c r="A116" s="26"/>
      <c r="B116" s="39">
        <v>4</v>
      </c>
      <c r="C116" s="40" t="s">
        <v>625</v>
      </c>
      <c r="D116" s="41" t="s">
        <v>625</v>
      </c>
      <c r="E116" s="41" t="s">
        <v>1047</v>
      </c>
      <c r="F116" s="142" t="s">
        <v>1110</v>
      </c>
      <c r="G116" s="143"/>
      <c r="H116" s="42" t="s">
        <v>709</v>
      </c>
      <c r="I116" s="44">
        <v>0.79</v>
      </c>
      <c r="J116" s="45">
        <f t="shared" si="1"/>
        <v>3.16</v>
      </c>
      <c r="K116" s="27"/>
    </row>
    <row r="117" spans="1:11" ht="36">
      <c r="A117" s="26"/>
      <c r="B117" s="39">
        <v>10</v>
      </c>
      <c r="C117" s="40" t="s">
        <v>710</v>
      </c>
      <c r="D117" s="41" t="s">
        <v>916</v>
      </c>
      <c r="E117" s="41" t="s">
        <v>1053</v>
      </c>
      <c r="F117" s="142" t="s">
        <v>1075</v>
      </c>
      <c r="G117" s="143"/>
      <c r="H117" s="42" t="s">
        <v>711</v>
      </c>
      <c r="I117" s="44">
        <v>2.04</v>
      </c>
      <c r="J117" s="45">
        <f t="shared" si="1"/>
        <v>20.399999999999999</v>
      </c>
      <c r="K117" s="27"/>
    </row>
    <row r="118" spans="1:11" ht="36">
      <c r="A118" s="26"/>
      <c r="B118" s="39">
        <v>10</v>
      </c>
      <c r="C118" s="53" t="s">
        <v>710</v>
      </c>
      <c r="D118" s="41" t="s">
        <v>916</v>
      </c>
      <c r="E118" s="41" t="s">
        <v>1054</v>
      </c>
      <c r="F118" s="142" t="s">
        <v>1075</v>
      </c>
      <c r="G118" s="143"/>
      <c r="H118" s="42" t="s">
        <v>711</v>
      </c>
      <c r="I118" s="44">
        <v>2.04</v>
      </c>
      <c r="J118" s="45">
        <f t="shared" si="1"/>
        <v>20.399999999999999</v>
      </c>
      <c r="K118" s="27"/>
    </row>
    <row r="119" spans="1:11" ht="36">
      <c r="A119" s="26"/>
      <c r="B119" s="39">
        <v>10</v>
      </c>
      <c r="C119" s="53" t="s">
        <v>710</v>
      </c>
      <c r="D119" s="41" t="s">
        <v>916</v>
      </c>
      <c r="E119" s="41" t="s">
        <v>1055</v>
      </c>
      <c r="F119" s="142" t="s">
        <v>1075</v>
      </c>
      <c r="G119" s="143"/>
      <c r="H119" s="42" t="s">
        <v>711</v>
      </c>
      <c r="I119" s="44">
        <v>2.04</v>
      </c>
      <c r="J119" s="45">
        <f t="shared" si="1"/>
        <v>20.399999999999999</v>
      </c>
      <c r="K119" s="27"/>
    </row>
    <row r="120" spans="1:11" ht="24">
      <c r="A120" s="26"/>
      <c r="B120" s="39">
        <v>100</v>
      </c>
      <c r="C120" s="40" t="s">
        <v>713</v>
      </c>
      <c r="D120" s="41" t="s">
        <v>713</v>
      </c>
      <c r="E120" s="41" t="s">
        <v>1056</v>
      </c>
      <c r="F120" s="142"/>
      <c r="G120" s="143"/>
      <c r="H120" s="42" t="s">
        <v>714</v>
      </c>
      <c r="I120" s="44">
        <v>0.16</v>
      </c>
      <c r="J120" s="45">
        <f t="shared" si="1"/>
        <v>16</v>
      </c>
      <c r="K120" s="27"/>
    </row>
    <row r="121" spans="1:11" ht="24">
      <c r="A121" s="26"/>
      <c r="B121" s="39">
        <v>100</v>
      </c>
      <c r="C121" s="40" t="s">
        <v>713</v>
      </c>
      <c r="D121" s="41" t="s">
        <v>713</v>
      </c>
      <c r="E121" s="41" t="s">
        <v>1051</v>
      </c>
      <c r="F121" s="142"/>
      <c r="G121" s="143"/>
      <c r="H121" s="42" t="s">
        <v>714</v>
      </c>
      <c r="I121" s="44">
        <v>0.16</v>
      </c>
      <c r="J121" s="45">
        <f t="shared" si="1"/>
        <v>16</v>
      </c>
      <c r="K121" s="27"/>
    </row>
    <row r="122" spans="1:11" ht="24">
      <c r="A122" s="26"/>
      <c r="B122" s="39">
        <v>50</v>
      </c>
      <c r="C122" s="40" t="s">
        <v>713</v>
      </c>
      <c r="D122" s="41" t="s">
        <v>917</v>
      </c>
      <c r="E122" s="41" t="s">
        <v>1045</v>
      </c>
      <c r="F122" s="142"/>
      <c r="G122" s="143"/>
      <c r="H122" s="42" t="s">
        <v>714</v>
      </c>
      <c r="I122" s="44">
        <v>0.19</v>
      </c>
      <c r="J122" s="45">
        <f t="shared" si="1"/>
        <v>9.5</v>
      </c>
      <c r="K122" s="27"/>
    </row>
    <row r="123" spans="1:11" ht="24">
      <c r="A123" s="26"/>
      <c r="B123" s="39">
        <v>12</v>
      </c>
      <c r="C123" s="40" t="s">
        <v>715</v>
      </c>
      <c r="D123" s="41" t="s">
        <v>715</v>
      </c>
      <c r="E123" s="41" t="s">
        <v>1057</v>
      </c>
      <c r="F123" s="142" t="s">
        <v>1074</v>
      </c>
      <c r="G123" s="143"/>
      <c r="H123" s="42" t="s">
        <v>716</v>
      </c>
      <c r="I123" s="44">
        <v>0.59</v>
      </c>
      <c r="J123" s="45">
        <f t="shared" si="1"/>
        <v>7.08</v>
      </c>
      <c r="K123" s="27"/>
    </row>
    <row r="124" spans="1:11" ht="24">
      <c r="A124" s="26"/>
      <c r="B124" s="39">
        <v>4</v>
      </c>
      <c r="C124" s="40" t="s">
        <v>715</v>
      </c>
      <c r="D124" s="41" t="s">
        <v>715</v>
      </c>
      <c r="E124" s="41" t="s">
        <v>1057</v>
      </c>
      <c r="F124" s="142" t="s">
        <v>1076</v>
      </c>
      <c r="G124" s="143"/>
      <c r="H124" s="42" t="s">
        <v>716</v>
      </c>
      <c r="I124" s="44">
        <v>0.59</v>
      </c>
      <c r="J124" s="45">
        <f t="shared" si="1"/>
        <v>2.36</v>
      </c>
      <c r="K124" s="27"/>
    </row>
    <row r="125" spans="1:11" ht="24">
      <c r="A125" s="26"/>
      <c r="B125" s="39">
        <v>4</v>
      </c>
      <c r="C125" s="40" t="s">
        <v>715</v>
      </c>
      <c r="D125" s="41" t="s">
        <v>715</v>
      </c>
      <c r="E125" s="41" t="s">
        <v>1057</v>
      </c>
      <c r="F125" s="142" t="s">
        <v>1082</v>
      </c>
      <c r="G125" s="143"/>
      <c r="H125" s="42" t="s">
        <v>716</v>
      </c>
      <c r="I125" s="44">
        <v>0.59</v>
      </c>
      <c r="J125" s="45">
        <f t="shared" si="1"/>
        <v>2.36</v>
      </c>
      <c r="K125" s="27"/>
    </row>
    <row r="126" spans="1:11" ht="24">
      <c r="A126" s="26"/>
      <c r="B126" s="39">
        <v>4</v>
      </c>
      <c r="C126" s="40" t="s">
        <v>715</v>
      </c>
      <c r="D126" s="41" t="s">
        <v>715</v>
      </c>
      <c r="E126" s="41" t="s">
        <v>1057</v>
      </c>
      <c r="F126" s="142" t="s">
        <v>1083</v>
      </c>
      <c r="G126" s="143"/>
      <c r="H126" s="42" t="s">
        <v>716</v>
      </c>
      <c r="I126" s="44">
        <v>0.59</v>
      </c>
      <c r="J126" s="45">
        <f t="shared" si="1"/>
        <v>2.36</v>
      </c>
      <c r="K126" s="27"/>
    </row>
    <row r="127" spans="1:11" ht="24">
      <c r="A127" s="26"/>
      <c r="B127" s="39">
        <v>4</v>
      </c>
      <c r="C127" s="40" t="s">
        <v>715</v>
      </c>
      <c r="D127" s="41" t="s">
        <v>715</v>
      </c>
      <c r="E127" s="41" t="s">
        <v>1057</v>
      </c>
      <c r="F127" s="142" t="s">
        <v>1077</v>
      </c>
      <c r="G127" s="143"/>
      <c r="H127" s="42" t="s">
        <v>716</v>
      </c>
      <c r="I127" s="44">
        <v>0.59</v>
      </c>
      <c r="J127" s="45">
        <f t="shared" si="1"/>
        <v>2.36</v>
      </c>
      <c r="K127" s="27"/>
    </row>
    <row r="128" spans="1:11" ht="24">
      <c r="A128" s="26"/>
      <c r="B128" s="39">
        <v>12</v>
      </c>
      <c r="C128" s="40" t="s">
        <v>715</v>
      </c>
      <c r="D128" s="41" t="s">
        <v>715</v>
      </c>
      <c r="E128" s="41" t="s">
        <v>1058</v>
      </c>
      <c r="F128" s="142" t="s">
        <v>1074</v>
      </c>
      <c r="G128" s="143"/>
      <c r="H128" s="42" t="s">
        <v>716</v>
      </c>
      <c r="I128" s="44">
        <v>0.59</v>
      </c>
      <c r="J128" s="45">
        <f t="shared" si="1"/>
        <v>7.08</v>
      </c>
      <c r="K128" s="27"/>
    </row>
    <row r="129" spans="1:11" ht="24">
      <c r="A129" s="26"/>
      <c r="B129" s="39">
        <v>4</v>
      </c>
      <c r="C129" s="40" t="s">
        <v>715</v>
      </c>
      <c r="D129" s="41" t="s">
        <v>715</v>
      </c>
      <c r="E129" s="41" t="s">
        <v>1058</v>
      </c>
      <c r="F129" s="142" t="s">
        <v>1076</v>
      </c>
      <c r="G129" s="143"/>
      <c r="H129" s="42" t="s">
        <v>716</v>
      </c>
      <c r="I129" s="44">
        <v>0.59</v>
      </c>
      <c r="J129" s="45">
        <f t="shared" si="1"/>
        <v>2.36</v>
      </c>
      <c r="K129" s="27"/>
    </row>
    <row r="130" spans="1:11" ht="24">
      <c r="A130" s="26"/>
      <c r="B130" s="39">
        <v>4</v>
      </c>
      <c r="C130" s="40" t="s">
        <v>715</v>
      </c>
      <c r="D130" s="41" t="s">
        <v>715</v>
      </c>
      <c r="E130" s="41" t="s">
        <v>1058</v>
      </c>
      <c r="F130" s="142" t="s">
        <v>1082</v>
      </c>
      <c r="G130" s="143"/>
      <c r="H130" s="42" t="s">
        <v>716</v>
      </c>
      <c r="I130" s="44">
        <v>0.59</v>
      </c>
      <c r="J130" s="45">
        <f t="shared" si="1"/>
        <v>2.36</v>
      </c>
      <c r="K130" s="27"/>
    </row>
    <row r="131" spans="1:11" ht="24">
      <c r="A131" s="26"/>
      <c r="B131" s="39">
        <v>4</v>
      </c>
      <c r="C131" s="40" t="s">
        <v>715</v>
      </c>
      <c r="D131" s="41" t="s">
        <v>715</v>
      </c>
      <c r="E131" s="41" t="s">
        <v>1058</v>
      </c>
      <c r="F131" s="142" t="s">
        <v>1083</v>
      </c>
      <c r="G131" s="143"/>
      <c r="H131" s="42" t="s">
        <v>716</v>
      </c>
      <c r="I131" s="44">
        <v>0.59</v>
      </c>
      <c r="J131" s="45">
        <f t="shared" si="1"/>
        <v>2.36</v>
      </c>
      <c r="K131" s="27"/>
    </row>
    <row r="132" spans="1:11" ht="24">
      <c r="A132" s="26"/>
      <c r="B132" s="39">
        <v>4</v>
      </c>
      <c r="C132" s="40" t="s">
        <v>715</v>
      </c>
      <c r="D132" s="41" t="s">
        <v>715</v>
      </c>
      <c r="E132" s="41" t="s">
        <v>1058</v>
      </c>
      <c r="F132" s="142" t="s">
        <v>1077</v>
      </c>
      <c r="G132" s="143"/>
      <c r="H132" s="42" t="s">
        <v>716</v>
      </c>
      <c r="I132" s="44">
        <v>0.59</v>
      </c>
      <c r="J132" s="45">
        <f t="shared" si="1"/>
        <v>2.36</v>
      </c>
      <c r="K132" s="27"/>
    </row>
    <row r="133" spans="1:11" ht="24">
      <c r="A133" s="26"/>
      <c r="B133" s="39">
        <v>100</v>
      </c>
      <c r="C133" s="40" t="s">
        <v>717</v>
      </c>
      <c r="D133" s="41" t="s">
        <v>717</v>
      </c>
      <c r="E133" s="41" t="s">
        <v>1051</v>
      </c>
      <c r="F133" s="142"/>
      <c r="G133" s="143"/>
      <c r="H133" s="42" t="s">
        <v>718</v>
      </c>
      <c r="I133" s="44">
        <v>0.26</v>
      </c>
      <c r="J133" s="45">
        <f t="shared" si="1"/>
        <v>26</v>
      </c>
      <c r="K133" s="27"/>
    </row>
    <row r="134" spans="1:11" ht="24">
      <c r="A134" s="26"/>
      <c r="B134" s="39">
        <v>100</v>
      </c>
      <c r="C134" s="40" t="s">
        <v>717</v>
      </c>
      <c r="D134" s="41" t="s">
        <v>717</v>
      </c>
      <c r="E134" s="41" t="s">
        <v>1047</v>
      </c>
      <c r="F134" s="142"/>
      <c r="G134" s="143"/>
      <c r="H134" s="42" t="s">
        <v>718</v>
      </c>
      <c r="I134" s="44">
        <v>0.26</v>
      </c>
      <c r="J134" s="45">
        <f t="shared" si="1"/>
        <v>26</v>
      </c>
      <c r="K134" s="27"/>
    </row>
    <row r="135" spans="1:11" ht="24">
      <c r="A135" s="26"/>
      <c r="B135" s="39">
        <v>10</v>
      </c>
      <c r="C135" s="53" t="s">
        <v>719</v>
      </c>
      <c r="D135" s="41" t="s">
        <v>719</v>
      </c>
      <c r="E135" s="41" t="s">
        <v>1051</v>
      </c>
      <c r="F135" s="142" t="s">
        <v>1075</v>
      </c>
      <c r="G135" s="143"/>
      <c r="H135" s="42" t="s">
        <v>720</v>
      </c>
      <c r="I135" s="44">
        <v>1.3</v>
      </c>
      <c r="J135" s="45">
        <f t="shared" si="1"/>
        <v>13</v>
      </c>
      <c r="K135" s="27"/>
    </row>
    <row r="136" spans="1:11" ht="24">
      <c r="A136" s="26"/>
      <c r="B136" s="39">
        <v>10</v>
      </c>
      <c r="C136" s="53" t="s">
        <v>719</v>
      </c>
      <c r="D136" s="41" t="s">
        <v>719</v>
      </c>
      <c r="E136" s="41" t="s">
        <v>1047</v>
      </c>
      <c r="F136" s="142" t="s">
        <v>1075</v>
      </c>
      <c r="G136" s="143"/>
      <c r="H136" s="42" t="s">
        <v>720</v>
      </c>
      <c r="I136" s="44">
        <v>1.3</v>
      </c>
      <c r="J136" s="45">
        <f t="shared" si="1"/>
        <v>13</v>
      </c>
      <c r="K136" s="27"/>
    </row>
    <row r="137" spans="1:11" ht="24">
      <c r="A137" s="26"/>
      <c r="B137" s="39">
        <v>1</v>
      </c>
      <c r="C137" s="53" t="s">
        <v>721</v>
      </c>
      <c r="D137" s="41" t="s">
        <v>721</v>
      </c>
      <c r="E137" s="41"/>
      <c r="F137" s="142"/>
      <c r="G137" s="143"/>
      <c r="H137" s="42" t="s">
        <v>722</v>
      </c>
      <c r="I137" s="44">
        <v>36.630000000000003</v>
      </c>
      <c r="J137" s="45">
        <f t="shared" si="1"/>
        <v>36.630000000000003</v>
      </c>
      <c r="K137" s="27"/>
    </row>
    <row r="138" spans="1:11" ht="36">
      <c r="A138" s="26"/>
      <c r="B138" s="39">
        <v>1</v>
      </c>
      <c r="C138" s="53" t="s">
        <v>723</v>
      </c>
      <c r="D138" s="41" t="s">
        <v>723</v>
      </c>
      <c r="E138" s="41" t="s">
        <v>1047</v>
      </c>
      <c r="F138" s="142"/>
      <c r="G138" s="143"/>
      <c r="H138" s="42" t="s">
        <v>1030</v>
      </c>
      <c r="I138" s="44">
        <v>72.650000000000006</v>
      </c>
      <c r="J138" s="45">
        <f t="shared" si="1"/>
        <v>72.650000000000006</v>
      </c>
      <c r="K138" s="27"/>
    </row>
    <row r="139" spans="1:11" ht="36">
      <c r="A139" s="26"/>
      <c r="B139" s="39">
        <v>5</v>
      </c>
      <c r="C139" s="40" t="s">
        <v>724</v>
      </c>
      <c r="D139" s="41" t="s">
        <v>918</v>
      </c>
      <c r="E139" s="41" t="s">
        <v>1053</v>
      </c>
      <c r="F139" s="142" t="s">
        <v>1075</v>
      </c>
      <c r="G139" s="143"/>
      <c r="H139" s="42" t="s">
        <v>725</v>
      </c>
      <c r="I139" s="44">
        <v>2.2999999999999998</v>
      </c>
      <c r="J139" s="45">
        <f t="shared" si="1"/>
        <v>11.5</v>
      </c>
      <c r="K139" s="27"/>
    </row>
    <row r="140" spans="1:11" ht="36">
      <c r="A140" s="26"/>
      <c r="B140" s="39">
        <v>5</v>
      </c>
      <c r="C140" s="40" t="s">
        <v>724</v>
      </c>
      <c r="D140" s="41" t="s">
        <v>918</v>
      </c>
      <c r="E140" s="41" t="s">
        <v>1054</v>
      </c>
      <c r="F140" s="142" t="s">
        <v>1075</v>
      </c>
      <c r="G140" s="143"/>
      <c r="H140" s="42" t="s">
        <v>725</v>
      </c>
      <c r="I140" s="44">
        <v>2.2999999999999998</v>
      </c>
      <c r="J140" s="45">
        <f t="shared" si="1"/>
        <v>11.5</v>
      </c>
      <c r="K140" s="27"/>
    </row>
    <row r="141" spans="1:11" ht="24">
      <c r="A141" s="26"/>
      <c r="B141" s="39">
        <v>50</v>
      </c>
      <c r="C141" s="40" t="s">
        <v>726</v>
      </c>
      <c r="D141" s="41" t="s">
        <v>726</v>
      </c>
      <c r="E141" s="41" t="s">
        <v>1057</v>
      </c>
      <c r="F141" s="142"/>
      <c r="G141" s="143"/>
      <c r="H141" s="42" t="s">
        <v>727</v>
      </c>
      <c r="I141" s="44">
        <v>0.24</v>
      </c>
      <c r="J141" s="45">
        <f t="shared" si="1"/>
        <v>12</v>
      </c>
      <c r="K141" s="27"/>
    </row>
    <row r="142" spans="1:11" ht="24">
      <c r="A142" s="26"/>
      <c r="B142" s="39">
        <v>50</v>
      </c>
      <c r="C142" s="40" t="s">
        <v>726</v>
      </c>
      <c r="D142" s="41" t="s">
        <v>726</v>
      </c>
      <c r="E142" s="41" t="s">
        <v>1058</v>
      </c>
      <c r="F142" s="142"/>
      <c r="G142" s="143"/>
      <c r="H142" s="42" t="s">
        <v>727</v>
      </c>
      <c r="I142" s="44">
        <v>0.24</v>
      </c>
      <c r="J142" s="45">
        <f t="shared" si="1"/>
        <v>12</v>
      </c>
      <c r="K142" s="27"/>
    </row>
    <row r="143" spans="1:11" ht="24">
      <c r="A143" s="26"/>
      <c r="B143" s="39">
        <v>20</v>
      </c>
      <c r="C143" s="40" t="s">
        <v>726</v>
      </c>
      <c r="D143" s="41" t="s">
        <v>726</v>
      </c>
      <c r="E143" s="41" t="s">
        <v>1056</v>
      </c>
      <c r="F143" s="142"/>
      <c r="G143" s="143"/>
      <c r="H143" s="42" t="s">
        <v>727</v>
      </c>
      <c r="I143" s="44">
        <v>0.24</v>
      </c>
      <c r="J143" s="45">
        <f t="shared" si="1"/>
        <v>4.8</v>
      </c>
      <c r="K143" s="27"/>
    </row>
    <row r="144" spans="1:11" ht="24">
      <c r="A144" s="26"/>
      <c r="B144" s="39">
        <v>30</v>
      </c>
      <c r="C144" s="40" t="s">
        <v>726</v>
      </c>
      <c r="D144" s="41" t="s">
        <v>726</v>
      </c>
      <c r="E144" s="41" t="s">
        <v>1051</v>
      </c>
      <c r="F144" s="142"/>
      <c r="G144" s="143"/>
      <c r="H144" s="42" t="s">
        <v>727</v>
      </c>
      <c r="I144" s="44">
        <v>0.24</v>
      </c>
      <c r="J144" s="45">
        <f t="shared" si="1"/>
        <v>7.1999999999999993</v>
      </c>
      <c r="K144" s="27"/>
    </row>
    <row r="145" spans="1:11" ht="24">
      <c r="A145" s="26"/>
      <c r="B145" s="39">
        <v>40</v>
      </c>
      <c r="C145" s="40" t="s">
        <v>726</v>
      </c>
      <c r="D145" s="41" t="s">
        <v>726</v>
      </c>
      <c r="E145" s="41" t="s">
        <v>1047</v>
      </c>
      <c r="F145" s="142"/>
      <c r="G145" s="143"/>
      <c r="H145" s="42" t="s">
        <v>727</v>
      </c>
      <c r="I145" s="44">
        <v>0.24</v>
      </c>
      <c r="J145" s="45">
        <f t="shared" si="1"/>
        <v>9.6</v>
      </c>
      <c r="K145" s="27"/>
    </row>
    <row r="146" spans="1:11" ht="36">
      <c r="A146" s="26"/>
      <c r="B146" s="39">
        <v>2</v>
      </c>
      <c r="C146" s="53" t="s">
        <v>728</v>
      </c>
      <c r="D146" s="41" t="s">
        <v>728</v>
      </c>
      <c r="E146" s="41" t="s">
        <v>1058</v>
      </c>
      <c r="F146" s="142"/>
      <c r="G146" s="143"/>
      <c r="H146" s="42" t="s">
        <v>729</v>
      </c>
      <c r="I146" s="44">
        <v>1.1499999999999999</v>
      </c>
      <c r="J146" s="45">
        <f t="shared" si="1"/>
        <v>2.2999999999999998</v>
      </c>
      <c r="K146" s="27"/>
    </row>
    <row r="147" spans="1:11" ht="36">
      <c r="A147" s="26"/>
      <c r="B147" s="39">
        <v>2</v>
      </c>
      <c r="C147" s="53" t="s">
        <v>728</v>
      </c>
      <c r="D147" s="41" t="s">
        <v>728</v>
      </c>
      <c r="E147" s="41" t="s">
        <v>1056</v>
      </c>
      <c r="F147" s="142"/>
      <c r="G147" s="143"/>
      <c r="H147" s="42" t="s">
        <v>729</v>
      </c>
      <c r="I147" s="44">
        <v>1.1499999999999999</v>
      </c>
      <c r="J147" s="45">
        <f t="shared" si="1"/>
        <v>2.2999999999999998</v>
      </c>
      <c r="K147" s="27"/>
    </row>
    <row r="148" spans="1:11" ht="24">
      <c r="A148" s="26"/>
      <c r="B148" s="39">
        <v>4</v>
      </c>
      <c r="C148" s="53" t="s">
        <v>730</v>
      </c>
      <c r="D148" s="41" t="s">
        <v>730</v>
      </c>
      <c r="E148" s="41" t="s">
        <v>1057</v>
      </c>
      <c r="F148" s="142"/>
      <c r="G148" s="143"/>
      <c r="H148" s="42" t="s">
        <v>731</v>
      </c>
      <c r="I148" s="44">
        <v>0.54</v>
      </c>
      <c r="J148" s="45">
        <f t="shared" si="1"/>
        <v>2.16</v>
      </c>
      <c r="K148" s="27"/>
    </row>
    <row r="149" spans="1:11" ht="24">
      <c r="A149" s="26"/>
      <c r="B149" s="39">
        <v>4</v>
      </c>
      <c r="C149" s="53" t="s">
        <v>730</v>
      </c>
      <c r="D149" s="41" t="s">
        <v>730</v>
      </c>
      <c r="E149" s="41" t="s">
        <v>1058</v>
      </c>
      <c r="F149" s="142"/>
      <c r="G149" s="143"/>
      <c r="H149" s="42" t="s">
        <v>731</v>
      </c>
      <c r="I149" s="44">
        <v>0.54</v>
      </c>
      <c r="J149" s="45">
        <f t="shared" si="1"/>
        <v>2.16</v>
      </c>
      <c r="K149" s="27"/>
    </row>
    <row r="150" spans="1:11" ht="24">
      <c r="A150" s="26"/>
      <c r="B150" s="39">
        <v>10</v>
      </c>
      <c r="C150" s="40" t="s">
        <v>732</v>
      </c>
      <c r="D150" s="41" t="s">
        <v>732</v>
      </c>
      <c r="E150" s="41" t="s">
        <v>1059</v>
      </c>
      <c r="F150" s="142" t="s">
        <v>1074</v>
      </c>
      <c r="G150" s="143"/>
      <c r="H150" s="42" t="s">
        <v>733</v>
      </c>
      <c r="I150" s="44">
        <v>0.59</v>
      </c>
      <c r="J150" s="45">
        <f t="shared" ref="J150:J213" si="2">I150*B150</f>
        <v>5.8999999999999995</v>
      </c>
      <c r="K150" s="27"/>
    </row>
    <row r="151" spans="1:11" ht="24">
      <c r="A151" s="26"/>
      <c r="B151" s="39">
        <v>15</v>
      </c>
      <c r="C151" s="40" t="s">
        <v>732</v>
      </c>
      <c r="D151" s="41" t="s">
        <v>732</v>
      </c>
      <c r="E151" s="41" t="s">
        <v>1057</v>
      </c>
      <c r="F151" s="142" t="s">
        <v>1074</v>
      </c>
      <c r="G151" s="143"/>
      <c r="H151" s="42" t="s">
        <v>733</v>
      </c>
      <c r="I151" s="44">
        <v>0.59</v>
      </c>
      <c r="J151" s="45">
        <f t="shared" si="2"/>
        <v>8.85</v>
      </c>
      <c r="K151" s="27"/>
    </row>
    <row r="152" spans="1:11" ht="24">
      <c r="A152" s="26"/>
      <c r="B152" s="39">
        <v>5</v>
      </c>
      <c r="C152" s="40" t="s">
        <v>732</v>
      </c>
      <c r="D152" s="41" t="s">
        <v>732</v>
      </c>
      <c r="E152" s="41" t="s">
        <v>1057</v>
      </c>
      <c r="F152" s="142" t="s">
        <v>1076</v>
      </c>
      <c r="G152" s="143"/>
      <c r="H152" s="42" t="s">
        <v>733</v>
      </c>
      <c r="I152" s="44">
        <v>0.59</v>
      </c>
      <c r="J152" s="45">
        <f t="shared" si="2"/>
        <v>2.9499999999999997</v>
      </c>
      <c r="K152" s="27"/>
    </row>
    <row r="153" spans="1:11" ht="24">
      <c r="A153" s="26"/>
      <c r="B153" s="39">
        <v>5</v>
      </c>
      <c r="C153" s="40" t="s">
        <v>732</v>
      </c>
      <c r="D153" s="41" t="s">
        <v>732</v>
      </c>
      <c r="E153" s="41" t="s">
        <v>1057</v>
      </c>
      <c r="F153" s="142" t="s">
        <v>1082</v>
      </c>
      <c r="G153" s="143"/>
      <c r="H153" s="42" t="s">
        <v>733</v>
      </c>
      <c r="I153" s="44">
        <v>0.59</v>
      </c>
      <c r="J153" s="45">
        <f t="shared" si="2"/>
        <v>2.9499999999999997</v>
      </c>
      <c r="K153" s="27"/>
    </row>
    <row r="154" spans="1:11" ht="24">
      <c r="A154" s="26"/>
      <c r="B154" s="39">
        <v>5</v>
      </c>
      <c r="C154" s="40" t="s">
        <v>732</v>
      </c>
      <c r="D154" s="41" t="s">
        <v>732</v>
      </c>
      <c r="E154" s="41" t="s">
        <v>1057</v>
      </c>
      <c r="F154" s="142" t="s">
        <v>1077</v>
      </c>
      <c r="G154" s="143"/>
      <c r="H154" s="42" t="s">
        <v>733</v>
      </c>
      <c r="I154" s="44">
        <v>0.59</v>
      </c>
      <c r="J154" s="45">
        <f t="shared" si="2"/>
        <v>2.9499999999999997</v>
      </c>
      <c r="K154" s="27"/>
    </row>
    <row r="155" spans="1:11" ht="24">
      <c r="A155" s="26"/>
      <c r="B155" s="39">
        <v>10</v>
      </c>
      <c r="C155" s="40" t="s">
        <v>732</v>
      </c>
      <c r="D155" s="41" t="s">
        <v>732</v>
      </c>
      <c r="E155" s="41" t="s">
        <v>1058</v>
      </c>
      <c r="F155" s="142" t="s">
        <v>1074</v>
      </c>
      <c r="G155" s="143"/>
      <c r="H155" s="42" t="s">
        <v>733</v>
      </c>
      <c r="I155" s="44">
        <v>0.59</v>
      </c>
      <c r="J155" s="45">
        <f t="shared" si="2"/>
        <v>5.8999999999999995</v>
      </c>
      <c r="K155" s="27"/>
    </row>
    <row r="156" spans="1:11" ht="24">
      <c r="A156" s="26"/>
      <c r="B156" s="39">
        <v>5</v>
      </c>
      <c r="C156" s="40" t="s">
        <v>732</v>
      </c>
      <c r="D156" s="41" t="s">
        <v>732</v>
      </c>
      <c r="E156" s="41" t="s">
        <v>1058</v>
      </c>
      <c r="F156" s="142" t="s">
        <v>1076</v>
      </c>
      <c r="G156" s="143"/>
      <c r="H156" s="42" t="s">
        <v>733</v>
      </c>
      <c r="I156" s="44">
        <v>0.59</v>
      </c>
      <c r="J156" s="45">
        <f t="shared" si="2"/>
        <v>2.9499999999999997</v>
      </c>
      <c r="K156" s="27"/>
    </row>
    <row r="157" spans="1:11" ht="24">
      <c r="A157" s="26"/>
      <c r="B157" s="39">
        <v>5</v>
      </c>
      <c r="C157" s="40" t="s">
        <v>732</v>
      </c>
      <c r="D157" s="41" t="s">
        <v>732</v>
      </c>
      <c r="E157" s="41" t="s">
        <v>1058</v>
      </c>
      <c r="F157" s="142" t="s">
        <v>1082</v>
      </c>
      <c r="G157" s="143"/>
      <c r="H157" s="42" t="s">
        <v>733</v>
      </c>
      <c r="I157" s="44">
        <v>0.59</v>
      </c>
      <c r="J157" s="45">
        <f t="shared" si="2"/>
        <v>2.9499999999999997</v>
      </c>
      <c r="K157" s="27"/>
    </row>
    <row r="158" spans="1:11" ht="24">
      <c r="A158" s="26"/>
      <c r="B158" s="39">
        <v>5</v>
      </c>
      <c r="C158" s="40" t="s">
        <v>732</v>
      </c>
      <c r="D158" s="41" t="s">
        <v>732</v>
      </c>
      <c r="E158" s="41" t="s">
        <v>1058</v>
      </c>
      <c r="F158" s="142" t="s">
        <v>1083</v>
      </c>
      <c r="G158" s="143"/>
      <c r="H158" s="42" t="s">
        <v>733</v>
      </c>
      <c r="I158" s="44">
        <v>0.59</v>
      </c>
      <c r="J158" s="45">
        <f t="shared" si="2"/>
        <v>2.9499999999999997</v>
      </c>
      <c r="K158" s="27"/>
    </row>
    <row r="159" spans="1:11" ht="24">
      <c r="A159" s="26"/>
      <c r="B159" s="39">
        <v>5</v>
      </c>
      <c r="C159" s="40" t="s">
        <v>732</v>
      </c>
      <c r="D159" s="41" t="s">
        <v>732</v>
      </c>
      <c r="E159" s="41" t="s">
        <v>1058</v>
      </c>
      <c r="F159" s="142" t="s">
        <v>1077</v>
      </c>
      <c r="G159" s="143"/>
      <c r="H159" s="42" t="s">
        <v>733</v>
      </c>
      <c r="I159" s="44">
        <v>0.59</v>
      </c>
      <c r="J159" s="45">
        <f t="shared" si="2"/>
        <v>2.9499999999999997</v>
      </c>
      <c r="K159" s="27"/>
    </row>
    <row r="160" spans="1:11" ht="24">
      <c r="A160" s="26"/>
      <c r="B160" s="39">
        <v>5</v>
      </c>
      <c r="C160" s="40" t="s">
        <v>732</v>
      </c>
      <c r="D160" s="41" t="s">
        <v>732</v>
      </c>
      <c r="E160" s="41" t="s">
        <v>1051</v>
      </c>
      <c r="F160" s="142" t="s">
        <v>1074</v>
      </c>
      <c r="G160" s="143"/>
      <c r="H160" s="42" t="s">
        <v>733</v>
      </c>
      <c r="I160" s="44">
        <v>0.59</v>
      </c>
      <c r="J160" s="45">
        <f t="shared" si="2"/>
        <v>2.9499999999999997</v>
      </c>
      <c r="K160" s="27"/>
    </row>
    <row r="161" spans="1:11" ht="24">
      <c r="A161" s="26"/>
      <c r="B161" s="39">
        <v>5</v>
      </c>
      <c r="C161" s="40" t="s">
        <v>732</v>
      </c>
      <c r="D161" s="41" t="s">
        <v>732</v>
      </c>
      <c r="E161" s="41" t="s">
        <v>1051</v>
      </c>
      <c r="F161" s="142" t="s">
        <v>1076</v>
      </c>
      <c r="G161" s="143"/>
      <c r="H161" s="42" t="s">
        <v>733</v>
      </c>
      <c r="I161" s="44">
        <v>0.59</v>
      </c>
      <c r="J161" s="45">
        <f t="shared" si="2"/>
        <v>2.9499999999999997</v>
      </c>
      <c r="K161" s="27"/>
    </row>
    <row r="162" spans="1:11" ht="24">
      <c r="A162" s="26"/>
      <c r="B162" s="39">
        <v>5</v>
      </c>
      <c r="C162" s="40" t="s">
        <v>732</v>
      </c>
      <c r="D162" s="41" t="s">
        <v>732</v>
      </c>
      <c r="E162" s="41" t="s">
        <v>1051</v>
      </c>
      <c r="F162" s="142" t="s">
        <v>1082</v>
      </c>
      <c r="G162" s="143"/>
      <c r="H162" s="42" t="s">
        <v>733</v>
      </c>
      <c r="I162" s="44">
        <v>0.59</v>
      </c>
      <c r="J162" s="45">
        <f t="shared" si="2"/>
        <v>2.9499999999999997</v>
      </c>
      <c r="K162" s="27"/>
    </row>
    <row r="163" spans="1:11" ht="24">
      <c r="A163" s="26"/>
      <c r="B163" s="39">
        <v>5</v>
      </c>
      <c r="C163" s="40" t="s">
        <v>732</v>
      </c>
      <c r="D163" s="41" t="s">
        <v>732</v>
      </c>
      <c r="E163" s="41" t="s">
        <v>1051</v>
      </c>
      <c r="F163" s="142" t="s">
        <v>1083</v>
      </c>
      <c r="G163" s="143"/>
      <c r="H163" s="42" t="s">
        <v>733</v>
      </c>
      <c r="I163" s="44">
        <v>0.59</v>
      </c>
      <c r="J163" s="45">
        <f t="shared" si="2"/>
        <v>2.9499999999999997</v>
      </c>
      <c r="K163" s="27"/>
    </row>
    <row r="164" spans="1:11" ht="24">
      <c r="A164" s="26"/>
      <c r="B164" s="39">
        <v>5</v>
      </c>
      <c r="C164" s="40" t="s">
        <v>732</v>
      </c>
      <c r="D164" s="41" t="s">
        <v>732</v>
      </c>
      <c r="E164" s="41" t="s">
        <v>1051</v>
      </c>
      <c r="F164" s="142" t="s">
        <v>1077</v>
      </c>
      <c r="G164" s="143"/>
      <c r="H164" s="42" t="s">
        <v>733</v>
      </c>
      <c r="I164" s="44">
        <v>0.59</v>
      </c>
      <c r="J164" s="45">
        <f t="shared" si="2"/>
        <v>2.9499999999999997</v>
      </c>
      <c r="K164" s="27"/>
    </row>
    <row r="165" spans="1:11" ht="24">
      <c r="A165" s="26"/>
      <c r="B165" s="39">
        <v>2</v>
      </c>
      <c r="C165" s="40" t="s">
        <v>734</v>
      </c>
      <c r="D165" s="41" t="s">
        <v>734</v>
      </c>
      <c r="E165" s="41" t="s">
        <v>1045</v>
      </c>
      <c r="F165" s="142"/>
      <c r="G165" s="143"/>
      <c r="H165" s="42" t="s">
        <v>735</v>
      </c>
      <c r="I165" s="44">
        <v>6.49</v>
      </c>
      <c r="J165" s="45">
        <f t="shared" si="2"/>
        <v>12.98</v>
      </c>
      <c r="K165" s="27"/>
    </row>
    <row r="166" spans="1:11" ht="24">
      <c r="A166" s="26"/>
      <c r="B166" s="39">
        <v>6</v>
      </c>
      <c r="C166" s="40" t="s">
        <v>736</v>
      </c>
      <c r="D166" s="41" t="s">
        <v>736</v>
      </c>
      <c r="E166" s="41" t="s">
        <v>1047</v>
      </c>
      <c r="F166" s="142"/>
      <c r="G166" s="143"/>
      <c r="H166" s="42" t="s">
        <v>737</v>
      </c>
      <c r="I166" s="44">
        <v>1.78</v>
      </c>
      <c r="J166" s="45">
        <f t="shared" si="2"/>
        <v>10.68</v>
      </c>
      <c r="K166" s="27"/>
    </row>
    <row r="167" spans="1:11" ht="24">
      <c r="A167" s="26"/>
      <c r="B167" s="39">
        <v>2</v>
      </c>
      <c r="C167" s="40" t="s">
        <v>738</v>
      </c>
      <c r="D167" s="41" t="s">
        <v>738</v>
      </c>
      <c r="E167" s="41" t="s">
        <v>1057</v>
      </c>
      <c r="F167" s="142" t="s">
        <v>1084</v>
      </c>
      <c r="G167" s="143"/>
      <c r="H167" s="42" t="s">
        <v>740</v>
      </c>
      <c r="I167" s="44">
        <v>0.92</v>
      </c>
      <c r="J167" s="45">
        <f t="shared" si="2"/>
        <v>1.84</v>
      </c>
      <c r="K167" s="27"/>
    </row>
    <row r="168" spans="1:11" ht="24">
      <c r="A168" s="26"/>
      <c r="B168" s="39">
        <v>2</v>
      </c>
      <c r="C168" s="40" t="s">
        <v>738</v>
      </c>
      <c r="D168" s="41" t="s">
        <v>738</v>
      </c>
      <c r="E168" s="41" t="s">
        <v>1057</v>
      </c>
      <c r="F168" s="142" t="s">
        <v>1085</v>
      </c>
      <c r="G168" s="143"/>
      <c r="H168" s="42" t="s">
        <v>740</v>
      </c>
      <c r="I168" s="44">
        <v>0.92</v>
      </c>
      <c r="J168" s="45">
        <f t="shared" si="2"/>
        <v>1.84</v>
      </c>
      <c r="K168" s="27"/>
    </row>
    <row r="169" spans="1:11" ht="24">
      <c r="A169" s="26"/>
      <c r="B169" s="39">
        <v>2</v>
      </c>
      <c r="C169" s="40" t="s">
        <v>738</v>
      </c>
      <c r="D169" s="41" t="s">
        <v>738</v>
      </c>
      <c r="E169" s="41" t="s">
        <v>1058</v>
      </c>
      <c r="F169" s="142" t="s">
        <v>1084</v>
      </c>
      <c r="G169" s="143"/>
      <c r="H169" s="42" t="s">
        <v>740</v>
      </c>
      <c r="I169" s="44">
        <v>0.92</v>
      </c>
      <c r="J169" s="45">
        <f t="shared" si="2"/>
        <v>1.84</v>
      </c>
      <c r="K169" s="27"/>
    </row>
    <row r="170" spans="1:11" ht="24">
      <c r="A170" s="26"/>
      <c r="B170" s="39">
        <v>2</v>
      </c>
      <c r="C170" s="40" t="s">
        <v>738</v>
      </c>
      <c r="D170" s="41" t="s">
        <v>738</v>
      </c>
      <c r="E170" s="41" t="s">
        <v>1058</v>
      </c>
      <c r="F170" s="142" t="s">
        <v>1085</v>
      </c>
      <c r="G170" s="143"/>
      <c r="H170" s="42" t="s">
        <v>740</v>
      </c>
      <c r="I170" s="44">
        <v>0.92</v>
      </c>
      <c r="J170" s="45">
        <f t="shared" si="2"/>
        <v>1.84</v>
      </c>
      <c r="K170" s="27"/>
    </row>
    <row r="171" spans="1:11" ht="36">
      <c r="A171" s="26"/>
      <c r="B171" s="39">
        <v>2</v>
      </c>
      <c r="C171" s="40" t="s">
        <v>742</v>
      </c>
      <c r="D171" s="41" t="s">
        <v>742</v>
      </c>
      <c r="E171" s="41"/>
      <c r="F171" s="142"/>
      <c r="G171" s="143"/>
      <c r="H171" s="42" t="s">
        <v>1031</v>
      </c>
      <c r="I171" s="44">
        <v>11.8</v>
      </c>
      <c r="J171" s="45">
        <f t="shared" si="2"/>
        <v>23.6</v>
      </c>
      <c r="K171" s="27"/>
    </row>
    <row r="172" spans="1:11">
      <c r="A172" s="26"/>
      <c r="B172" s="39">
        <v>4</v>
      </c>
      <c r="C172" s="40" t="s">
        <v>743</v>
      </c>
      <c r="D172" s="41" t="s">
        <v>919</v>
      </c>
      <c r="E172" s="41" t="s">
        <v>744</v>
      </c>
      <c r="F172" s="142"/>
      <c r="G172" s="143"/>
      <c r="H172" s="42" t="s">
        <v>745</v>
      </c>
      <c r="I172" s="44">
        <v>2.99</v>
      </c>
      <c r="J172" s="45">
        <f t="shared" si="2"/>
        <v>11.96</v>
      </c>
      <c r="K172" s="27"/>
    </row>
    <row r="173" spans="1:11" ht="24">
      <c r="A173" s="26"/>
      <c r="B173" s="39">
        <v>6</v>
      </c>
      <c r="C173" s="40" t="s">
        <v>746</v>
      </c>
      <c r="D173" s="41" t="s">
        <v>920</v>
      </c>
      <c r="E173" s="41" t="s">
        <v>747</v>
      </c>
      <c r="F173" s="142"/>
      <c r="G173" s="143"/>
      <c r="H173" s="42" t="s">
        <v>1032</v>
      </c>
      <c r="I173" s="44">
        <v>0.64</v>
      </c>
      <c r="J173" s="45">
        <f t="shared" si="2"/>
        <v>3.84</v>
      </c>
      <c r="K173" s="27"/>
    </row>
    <row r="174" spans="1:11" ht="24">
      <c r="A174" s="26"/>
      <c r="B174" s="39">
        <v>2</v>
      </c>
      <c r="C174" s="40" t="s">
        <v>746</v>
      </c>
      <c r="D174" s="41" t="s">
        <v>921</v>
      </c>
      <c r="E174" s="41" t="s">
        <v>748</v>
      </c>
      <c r="F174" s="142"/>
      <c r="G174" s="143"/>
      <c r="H174" s="42" t="s">
        <v>1032</v>
      </c>
      <c r="I174" s="44">
        <v>1.24</v>
      </c>
      <c r="J174" s="45">
        <f t="shared" si="2"/>
        <v>2.48</v>
      </c>
      <c r="K174" s="27"/>
    </row>
    <row r="175" spans="1:11" ht="24">
      <c r="A175" s="26"/>
      <c r="B175" s="39">
        <v>6</v>
      </c>
      <c r="C175" s="40" t="s">
        <v>746</v>
      </c>
      <c r="D175" s="41" t="s">
        <v>922</v>
      </c>
      <c r="E175" s="41" t="s">
        <v>749</v>
      </c>
      <c r="F175" s="142"/>
      <c r="G175" s="143"/>
      <c r="H175" s="42" t="s">
        <v>1032</v>
      </c>
      <c r="I175" s="44">
        <v>1.24</v>
      </c>
      <c r="J175" s="45">
        <f t="shared" si="2"/>
        <v>7.4399999999999995</v>
      </c>
      <c r="K175" s="27"/>
    </row>
    <row r="176" spans="1:11">
      <c r="A176" s="26"/>
      <c r="B176" s="39">
        <v>12</v>
      </c>
      <c r="C176" s="53" t="s">
        <v>750</v>
      </c>
      <c r="D176" s="41" t="s">
        <v>750</v>
      </c>
      <c r="E176" s="41" t="s">
        <v>1047</v>
      </c>
      <c r="F176" s="142" t="s">
        <v>1074</v>
      </c>
      <c r="G176" s="143"/>
      <c r="H176" s="42" t="s">
        <v>751</v>
      </c>
      <c r="I176" s="44">
        <v>0.24</v>
      </c>
      <c r="J176" s="45">
        <f t="shared" si="2"/>
        <v>2.88</v>
      </c>
      <c r="K176" s="27"/>
    </row>
    <row r="177" spans="1:11">
      <c r="A177" s="26"/>
      <c r="B177" s="39">
        <v>12</v>
      </c>
      <c r="C177" s="53" t="s">
        <v>750</v>
      </c>
      <c r="D177" s="41" t="s">
        <v>750</v>
      </c>
      <c r="E177" s="41" t="s">
        <v>1047</v>
      </c>
      <c r="F177" s="142" t="s">
        <v>1086</v>
      </c>
      <c r="G177" s="143"/>
      <c r="H177" s="42" t="s">
        <v>751</v>
      </c>
      <c r="I177" s="44">
        <v>0.24</v>
      </c>
      <c r="J177" s="45">
        <f t="shared" si="2"/>
        <v>2.88</v>
      </c>
      <c r="K177" s="27"/>
    </row>
    <row r="178" spans="1:11">
      <c r="A178" s="26"/>
      <c r="B178" s="39">
        <v>12</v>
      </c>
      <c r="C178" s="53" t="s">
        <v>750</v>
      </c>
      <c r="D178" s="41" t="s">
        <v>750</v>
      </c>
      <c r="E178" s="41" t="s">
        <v>1045</v>
      </c>
      <c r="F178" s="142" t="s">
        <v>1074</v>
      </c>
      <c r="G178" s="143"/>
      <c r="H178" s="42" t="s">
        <v>751</v>
      </c>
      <c r="I178" s="44">
        <v>0.24</v>
      </c>
      <c r="J178" s="45">
        <f t="shared" si="2"/>
        <v>2.88</v>
      </c>
      <c r="K178" s="27"/>
    </row>
    <row r="179" spans="1:11">
      <c r="A179" s="26"/>
      <c r="B179" s="39">
        <v>12</v>
      </c>
      <c r="C179" s="53" t="s">
        <v>750</v>
      </c>
      <c r="D179" s="41" t="s">
        <v>750</v>
      </c>
      <c r="E179" s="41" t="s">
        <v>1045</v>
      </c>
      <c r="F179" s="142" t="s">
        <v>1086</v>
      </c>
      <c r="G179" s="143"/>
      <c r="H179" s="42" t="s">
        <v>751</v>
      </c>
      <c r="I179" s="44">
        <v>0.24</v>
      </c>
      <c r="J179" s="45">
        <f t="shared" si="2"/>
        <v>2.88</v>
      </c>
      <c r="K179" s="27"/>
    </row>
    <row r="180" spans="1:11" ht="36">
      <c r="A180" s="26"/>
      <c r="B180" s="39">
        <v>2</v>
      </c>
      <c r="C180" s="40" t="s">
        <v>752</v>
      </c>
      <c r="D180" s="41" t="s">
        <v>923</v>
      </c>
      <c r="E180" s="41" t="s">
        <v>747</v>
      </c>
      <c r="F180" s="142"/>
      <c r="G180" s="143"/>
      <c r="H180" s="42" t="s">
        <v>753</v>
      </c>
      <c r="I180" s="44">
        <v>2.69</v>
      </c>
      <c r="J180" s="45">
        <f t="shared" si="2"/>
        <v>5.38</v>
      </c>
      <c r="K180" s="27"/>
    </row>
    <row r="181" spans="1:11" ht="36">
      <c r="A181" s="26"/>
      <c r="B181" s="39">
        <v>2</v>
      </c>
      <c r="C181" s="40" t="s">
        <v>752</v>
      </c>
      <c r="D181" s="41" t="s">
        <v>924</v>
      </c>
      <c r="E181" s="41" t="s">
        <v>748</v>
      </c>
      <c r="F181" s="142"/>
      <c r="G181" s="143"/>
      <c r="H181" s="42" t="s">
        <v>753</v>
      </c>
      <c r="I181" s="44">
        <v>4.54</v>
      </c>
      <c r="J181" s="45">
        <f t="shared" si="2"/>
        <v>9.08</v>
      </c>
      <c r="K181" s="27"/>
    </row>
    <row r="182" spans="1:11" ht="36">
      <c r="A182" s="26"/>
      <c r="B182" s="39">
        <v>2</v>
      </c>
      <c r="C182" s="40" t="s">
        <v>752</v>
      </c>
      <c r="D182" s="41" t="s">
        <v>925</v>
      </c>
      <c r="E182" s="41" t="s">
        <v>754</v>
      </c>
      <c r="F182" s="142"/>
      <c r="G182" s="143"/>
      <c r="H182" s="42" t="s">
        <v>753</v>
      </c>
      <c r="I182" s="44">
        <v>4.9400000000000004</v>
      </c>
      <c r="J182" s="45">
        <f t="shared" si="2"/>
        <v>9.8800000000000008</v>
      </c>
      <c r="K182" s="27"/>
    </row>
    <row r="183" spans="1:11" ht="36">
      <c r="A183" s="26"/>
      <c r="B183" s="39">
        <v>2</v>
      </c>
      <c r="C183" s="40" t="s">
        <v>752</v>
      </c>
      <c r="D183" s="41" t="s">
        <v>926</v>
      </c>
      <c r="E183" s="41" t="s">
        <v>755</v>
      </c>
      <c r="F183" s="142"/>
      <c r="G183" s="143"/>
      <c r="H183" s="42" t="s">
        <v>753</v>
      </c>
      <c r="I183" s="44">
        <v>5.39</v>
      </c>
      <c r="J183" s="45">
        <f t="shared" si="2"/>
        <v>10.78</v>
      </c>
      <c r="K183" s="27"/>
    </row>
    <row r="184" spans="1:11" ht="24">
      <c r="A184" s="26"/>
      <c r="B184" s="39">
        <v>4</v>
      </c>
      <c r="C184" s="40" t="s">
        <v>756</v>
      </c>
      <c r="D184" s="41" t="s">
        <v>927</v>
      </c>
      <c r="E184" s="41" t="s">
        <v>757</v>
      </c>
      <c r="F184" s="142" t="s">
        <v>1074</v>
      </c>
      <c r="G184" s="143"/>
      <c r="H184" s="42" t="s">
        <v>758</v>
      </c>
      <c r="I184" s="44">
        <v>1.68</v>
      </c>
      <c r="J184" s="45">
        <f t="shared" si="2"/>
        <v>6.72</v>
      </c>
      <c r="K184" s="27"/>
    </row>
    <row r="185" spans="1:11" ht="24">
      <c r="A185" s="26"/>
      <c r="B185" s="39">
        <v>2</v>
      </c>
      <c r="C185" s="40" t="s">
        <v>759</v>
      </c>
      <c r="D185" s="41" t="s">
        <v>928</v>
      </c>
      <c r="E185" s="41" t="s">
        <v>747</v>
      </c>
      <c r="F185" s="142" t="s">
        <v>1115</v>
      </c>
      <c r="G185" s="143"/>
      <c r="H185" s="42" t="s">
        <v>761</v>
      </c>
      <c r="I185" s="44">
        <v>2.84</v>
      </c>
      <c r="J185" s="45">
        <f t="shared" si="2"/>
        <v>5.68</v>
      </c>
      <c r="K185" s="27"/>
    </row>
    <row r="186" spans="1:11" ht="24">
      <c r="A186" s="26"/>
      <c r="B186" s="39">
        <v>2</v>
      </c>
      <c r="C186" s="40" t="s">
        <v>759</v>
      </c>
      <c r="D186" s="41" t="s">
        <v>929</v>
      </c>
      <c r="E186" s="41" t="s">
        <v>749</v>
      </c>
      <c r="F186" s="142" t="s">
        <v>1113</v>
      </c>
      <c r="G186" s="143"/>
      <c r="H186" s="42" t="s">
        <v>761</v>
      </c>
      <c r="I186" s="44">
        <v>3.29</v>
      </c>
      <c r="J186" s="45">
        <f t="shared" si="2"/>
        <v>6.58</v>
      </c>
      <c r="K186" s="27"/>
    </row>
    <row r="187" spans="1:11" ht="24">
      <c r="A187" s="26"/>
      <c r="B187" s="39">
        <v>2</v>
      </c>
      <c r="C187" s="40" t="s">
        <v>759</v>
      </c>
      <c r="D187" s="41" t="s">
        <v>930</v>
      </c>
      <c r="E187" s="41" t="s">
        <v>754</v>
      </c>
      <c r="F187" s="142" t="s">
        <v>1113</v>
      </c>
      <c r="G187" s="143"/>
      <c r="H187" s="42" t="s">
        <v>761</v>
      </c>
      <c r="I187" s="44">
        <v>5.99</v>
      </c>
      <c r="J187" s="45">
        <f t="shared" si="2"/>
        <v>11.98</v>
      </c>
      <c r="K187" s="27"/>
    </row>
    <row r="188" spans="1:11" ht="36">
      <c r="A188" s="26"/>
      <c r="B188" s="39">
        <v>2</v>
      </c>
      <c r="C188" s="40" t="s">
        <v>762</v>
      </c>
      <c r="D188" s="41" t="s">
        <v>931</v>
      </c>
      <c r="E188" s="41" t="s">
        <v>747</v>
      </c>
      <c r="F188" s="142" t="s">
        <v>1075</v>
      </c>
      <c r="G188" s="143"/>
      <c r="H188" s="42" t="s">
        <v>763</v>
      </c>
      <c r="I188" s="44">
        <v>2.94</v>
      </c>
      <c r="J188" s="45">
        <f t="shared" si="2"/>
        <v>5.88</v>
      </c>
      <c r="K188" s="27"/>
    </row>
    <row r="189" spans="1:11" ht="36">
      <c r="A189" s="26"/>
      <c r="B189" s="39">
        <v>2</v>
      </c>
      <c r="C189" s="40" t="s">
        <v>762</v>
      </c>
      <c r="D189" s="41" t="s">
        <v>931</v>
      </c>
      <c r="E189" s="41" t="s">
        <v>747</v>
      </c>
      <c r="F189" s="142" t="s">
        <v>1109</v>
      </c>
      <c r="G189" s="143"/>
      <c r="H189" s="42" t="s">
        <v>763</v>
      </c>
      <c r="I189" s="44">
        <v>2.94</v>
      </c>
      <c r="J189" s="45">
        <f t="shared" si="2"/>
        <v>5.88</v>
      </c>
      <c r="K189" s="27"/>
    </row>
    <row r="190" spans="1:11" ht="36">
      <c r="A190" s="26"/>
      <c r="B190" s="39">
        <v>2</v>
      </c>
      <c r="C190" s="40" t="s">
        <v>762</v>
      </c>
      <c r="D190" s="41" t="s">
        <v>932</v>
      </c>
      <c r="E190" s="41" t="s">
        <v>757</v>
      </c>
      <c r="F190" s="142" t="s">
        <v>1075</v>
      </c>
      <c r="G190" s="143"/>
      <c r="H190" s="42" t="s">
        <v>763</v>
      </c>
      <c r="I190" s="44">
        <v>3.39</v>
      </c>
      <c r="J190" s="45">
        <f t="shared" si="2"/>
        <v>6.78</v>
      </c>
      <c r="K190" s="27"/>
    </row>
    <row r="191" spans="1:11" ht="36">
      <c r="A191" s="26"/>
      <c r="B191" s="39">
        <v>2</v>
      </c>
      <c r="C191" s="40" t="s">
        <v>762</v>
      </c>
      <c r="D191" s="41" t="s">
        <v>933</v>
      </c>
      <c r="E191" s="41" t="s">
        <v>764</v>
      </c>
      <c r="F191" s="142" t="s">
        <v>1075</v>
      </c>
      <c r="G191" s="143"/>
      <c r="H191" s="42" t="s">
        <v>763</v>
      </c>
      <c r="I191" s="44">
        <v>3.89</v>
      </c>
      <c r="J191" s="45">
        <f t="shared" si="2"/>
        <v>7.78</v>
      </c>
      <c r="K191" s="27"/>
    </row>
    <row r="192" spans="1:11" ht="36">
      <c r="A192" s="26"/>
      <c r="B192" s="39">
        <v>2</v>
      </c>
      <c r="C192" s="40" t="s">
        <v>762</v>
      </c>
      <c r="D192" s="41" t="s">
        <v>933</v>
      </c>
      <c r="E192" s="41" t="s">
        <v>764</v>
      </c>
      <c r="F192" s="142" t="s">
        <v>1109</v>
      </c>
      <c r="G192" s="143"/>
      <c r="H192" s="42" t="s">
        <v>763</v>
      </c>
      <c r="I192" s="44">
        <v>3.89</v>
      </c>
      <c r="J192" s="45">
        <f t="shared" si="2"/>
        <v>7.78</v>
      </c>
      <c r="K192" s="27"/>
    </row>
    <row r="193" spans="1:11" ht="36">
      <c r="A193" s="26"/>
      <c r="B193" s="39">
        <v>2</v>
      </c>
      <c r="C193" s="40" t="s">
        <v>762</v>
      </c>
      <c r="D193" s="41" t="s">
        <v>934</v>
      </c>
      <c r="E193" s="41" t="s">
        <v>744</v>
      </c>
      <c r="F193" s="142" t="s">
        <v>1075</v>
      </c>
      <c r="G193" s="143"/>
      <c r="H193" s="42" t="s">
        <v>763</v>
      </c>
      <c r="I193" s="44">
        <v>4.49</v>
      </c>
      <c r="J193" s="45">
        <f t="shared" si="2"/>
        <v>8.98</v>
      </c>
      <c r="K193" s="27"/>
    </row>
    <row r="194" spans="1:11">
      <c r="A194" s="26"/>
      <c r="B194" s="39">
        <v>2</v>
      </c>
      <c r="C194" s="40" t="s">
        <v>765</v>
      </c>
      <c r="D194" s="41" t="s">
        <v>935</v>
      </c>
      <c r="E194" s="41" t="s">
        <v>766</v>
      </c>
      <c r="F194" s="142" t="s">
        <v>1076</v>
      </c>
      <c r="G194" s="143"/>
      <c r="H194" s="42" t="s">
        <v>767</v>
      </c>
      <c r="I194" s="44">
        <v>2.89</v>
      </c>
      <c r="J194" s="45">
        <f t="shared" si="2"/>
        <v>5.78</v>
      </c>
      <c r="K194" s="27"/>
    </row>
    <row r="195" spans="1:11">
      <c r="A195" s="26"/>
      <c r="B195" s="39">
        <v>2</v>
      </c>
      <c r="C195" s="40" t="s">
        <v>765</v>
      </c>
      <c r="D195" s="41" t="s">
        <v>935</v>
      </c>
      <c r="E195" s="41" t="s">
        <v>766</v>
      </c>
      <c r="F195" s="142" t="s">
        <v>1082</v>
      </c>
      <c r="G195" s="143"/>
      <c r="H195" s="42" t="s">
        <v>767</v>
      </c>
      <c r="I195" s="44">
        <v>2.89</v>
      </c>
      <c r="J195" s="45">
        <f t="shared" si="2"/>
        <v>5.78</v>
      </c>
      <c r="K195" s="27"/>
    </row>
    <row r="196" spans="1:11">
      <c r="A196" s="26"/>
      <c r="B196" s="39">
        <v>2</v>
      </c>
      <c r="C196" s="40" t="s">
        <v>765</v>
      </c>
      <c r="D196" s="41" t="s">
        <v>935</v>
      </c>
      <c r="E196" s="41" t="s">
        <v>766</v>
      </c>
      <c r="F196" s="142" t="s">
        <v>1083</v>
      </c>
      <c r="G196" s="143"/>
      <c r="H196" s="42" t="s">
        <v>767</v>
      </c>
      <c r="I196" s="44">
        <v>2.89</v>
      </c>
      <c r="J196" s="45">
        <f t="shared" si="2"/>
        <v>5.78</v>
      </c>
      <c r="K196" s="27"/>
    </row>
    <row r="197" spans="1:11">
      <c r="A197" s="26"/>
      <c r="B197" s="39">
        <v>4</v>
      </c>
      <c r="C197" s="40" t="s">
        <v>765</v>
      </c>
      <c r="D197" s="41" t="s">
        <v>936</v>
      </c>
      <c r="E197" s="41" t="s">
        <v>747</v>
      </c>
      <c r="F197" s="142" t="s">
        <v>1074</v>
      </c>
      <c r="G197" s="143"/>
      <c r="H197" s="42" t="s">
        <v>767</v>
      </c>
      <c r="I197" s="44">
        <v>3.09</v>
      </c>
      <c r="J197" s="45">
        <f t="shared" si="2"/>
        <v>12.36</v>
      </c>
      <c r="K197" s="27"/>
    </row>
    <row r="198" spans="1:11">
      <c r="A198" s="26"/>
      <c r="B198" s="39">
        <v>4</v>
      </c>
      <c r="C198" s="40" t="s">
        <v>765</v>
      </c>
      <c r="D198" s="41" t="s">
        <v>937</v>
      </c>
      <c r="E198" s="41" t="s">
        <v>744</v>
      </c>
      <c r="F198" s="142" t="s">
        <v>1074</v>
      </c>
      <c r="G198" s="143"/>
      <c r="H198" s="42" t="s">
        <v>767</v>
      </c>
      <c r="I198" s="44">
        <v>3.84</v>
      </c>
      <c r="J198" s="45">
        <f t="shared" si="2"/>
        <v>15.36</v>
      </c>
      <c r="K198" s="27"/>
    </row>
    <row r="199" spans="1:11">
      <c r="A199" s="26"/>
      <c r="B199" s="39">
        <v>2</v>
      </c>
      <c r="C199" s="40" t="s">
        <v>765</v>
      </c>
      <c r="D199" s="41" t="s">
        <v>938</v>
      </c>
      <c r="E199" s="41" t="s">
        <v>768</v>
      </c>
      <c r="F199" s="142" t="s">
        <v>1083</v>
      </c>
      <c r="G199" s="143"/>
      <c r="H199" s="42" t="s">
        <v>767</v>
      </c>
      <c r="I199" s="44">
        <v>4.09</v>
      </c>
      <c r="J199" s="45">
        <f t="shared" si="2"/>
        <v>8.18</v>
      </c>
      <c r="K199" s="27"/>
    </row>
    <row r="200" spans="1:11">
      <c r="A200" s="26"/>
      <c r="B200" s="39">
        <v>4</v>
      </c>
      <c r="C200" s="40" t="s">
        <v>765</v>
      </c>
      <c r="D200" s="41" t="s">
        <v>939</v>
      </c>
      <c r="E200" s="41" t="s">
        <v>749</v>
      </c>
      <c r="F200" s="142" t="s">
        <v>1074</v>
      </c>
      <c r="G200" s="143"/>
      <c r="H200" s="42" t="s">
        <v>767</v>
      </c>
      <c r="I200" s="44">
        <v>4.54</v>
      </c>
      <c r="J200" s="45">
        <f t="shared" si="2"/>
        <v>18.16</v>
      </c>
      <c r="K200" s="27"/>
    </row>
    <row r="201" spans="1:11">
      <c r="A201" s="26"/>
      <c r="B201" s="39">
        <v>2</v>
      </c>
      <c r="C201" s="40" t="s">
        <v>765</v>
      </c>
      <c r="D201" s="41" t="s">
        <v>939</v>
      </c>
      <c r="E201" s="41" t="s">
        <v>749</v>
      </c>
      <c r="F201" s="142" t="s">
        <v>1076</v>
      </c>
      <c r="G201" s="143"/>
      <c r="H201" s="42" t="s">
        <v>767</v>
      </c>
      <c r="I201" s="44">
        <v>4.54</v>
      </c>
      <c r="J201" s="45">
        <f t="shared" si="2"/>
        <v>9.08</v>
      </c>
      <c r="K201" s="27"/>
    </row>
    <row r="202" spans="1:11">
      <c r="A202" s="26"/>
      <c r="B202" s="39">
        <v>2</v>
      </c>
      <c r="C202" s="40" t="s">
        <v>765</v>
      </c>
      <c r="D202" s="41" t="s">
        <v>939</v>
      </c>
      <c r="E202" s="41" t="s">
        <v>749</v>
      </c>
      <c r="F202" s="142" t="s">
        <v>1082</v>
      </c>
      <c r="G202" s="143"/>
      <c r="H202" s="42" t="s">
        <v>767</v>
      </c>
      <c r="I202" s="44">
        <v>4.54</v>
      </c>
      <c r="J202" s="45">
        <f t="shared" si="2"/>
        <v>9.08</v>
      </c>
      <c r="K202" s="27"/>
    </row>
    <row r="203" spans="1:11">
      <c r="A203" s="26"/>
      <c r="B203" s="39">
        <v>4</v>
      </c>
      <c r="C203" s="40" t="s">
        <v>765</v>
      </c>
      <c r="D203" s="41" t="s">
        <v>940</v>
      </c>
      <c r="E203" s="41" t="s">
        <v>755</v>
      </c>
      <c r="F203" s="142" t="s">
        <v>1074</v>
      </c>
      <c r="G203" s="143"/>
      <c r="H203" s="42" t="s">
        <v>767</v>
      </c>
      <c r="I203" s="44">
        <v>5.19</v>
      </c>
      <c r="J203" s="45">
        <f t="shared" si="2"/>
        <v>20.76</v>
      </c>
      <c r="K203" s="27"/>
    </row>
    <row r="204" spans="1:11">
      <c r="A204" s="26"/>
      <c r="B204" s="39">
        <v>4</v>
      </c>
      <c r="C204" s="40" t="s">
        <v>765</v>
      </c>
      <c r="D204" s="41" t="s">
        <v>941</v>
      </c>
      <c r="E204" s="41" t="s">
        <v>769</v>
      </c>
      <c r="F204" s="142" t="s">
        <v>1074</v>
      </c>
      <c r="G204" s="143"/>
      <c r="H204" s="42" t="s">
        <v>767</v>
      </c>
      <c r="I204" s="44">
        <v>6.24</v>
      </c>
      <c r="J204" s="45">
        <f t="shared" si="2"/>
        <v>24.96</v>
      </c>
      <c r="K204" s="27"/>
    </row>
    <row r="205" spans="1:11">
      <c r="A205" s="26"/>
      <c r="B205" s="39">
        <v>2</v>
      </c>
      <c r="C205" s="40" t="s">
        <v>765</v>
      </c>
      <c r="D205" s="41" t="s">
        <v>941</v>
      </c>
      <c r="E205" s="41" t="s">
        <v>769</v>
      </c>
      <c r="F205" s="142" t="s">
        <v>1076</v>
      </c>
      <c r="G205" s="143"/>
      <c r="H205" s="42" t="s">
        <v>767</v>
      </c>
      <c r="I205" s="44">
        <v>6.24</v>
      </c>
      <c r="J205" s="45">
        <f t="shared" si="2"/>
        <v>12.48</v>
      </c>
      <c r="K205" s="27"/>
    </row>
    <row r="206" spans="1:11">
      <c r="A206" s="26"/>
      <c r="B206" s="39">
        <v>2</v>
      </c>
      <c r="C206" s="40" t="s">
        <v>765</v>
      </c>
      <c r="D206" s="41" t="s">
        <v>941</v>
      </c>
      <c r="E206" s="41" t="s">
        <v>769</v>
      </c>
      <c r="F206" s="142" t="s">
        <v>1082</v>
      </c>
      <c r="G206" s="143"/>
      <c r="H206" s="42" t="s">
        <v>767</v>
      </c>
      <c r="I206" s="44">
        <v>6.24</v>
      </c>
      <c r="J206" s="45">
        <f t="shared" si="2"/>
        <v>12.48</v>
      </c>
      <c r="K206" s="27"/>
    </row>
    <row r="207" spans="1:11">
      <c r="A207" s="26"/>
      <c r="B207" s="39">
        <v>2</v>
      </c>
      <c r="C207" s="40" t="s">
        <v>765</v>
      </c>
      <c r="D207" s="41" t="s">
        <v>941</v>
      </c>
      <c r="E207" s="41" t="s">
        <v>769</v>
      </c>
      <c r="F207" s="142" t="s">
        <v>1083</v>
      </c>
      <c r="G207" s="143"/>
      <c r="H207" s="42" t="s">
        <v>767</v>
      </c>
      <c r="I207" s="44">
        <v>6.24</v>
      </c>
      <c r="J207" s="45">
        <f t="shared" si="2"/>
        <v>12.48</v>
      </c>
      <c r="K207" s="27"/>
    </row>
    <row r="208" spans="1:11">
      <c r="A208" s="26"/>
      <c r="B208" s="39">
        <v>4</v>
      </c>
      <c r="C208" s="40" t="s">
        <v>770</v>
      </c>
      <c r="D208" s="41" t="s">
        <v>942</v>
      </c>
      <c r="E208" s="41" t="s">
        <v>766</v>
      </c>
      <c r="F208" s="142" t="s">
        <v>1076</v>
      </c>
      <c r="G208" s="143"/>
      <c r="H208" s="42" t="s">
        <v>771</v>
      </c>
      <c r="I208" s="44">
        <v>0.42</v>
      </c>
      <c r="J208" s="45">
        <f t="shared" si="2"/>
        <v>1.68</v>
      </c>
      <c r="K208" s="27"/>
    </row>
    <row r="209" spans="1:11">
      <c r="A209" s="26"/>
      <c r="B209" s="39">
        <v>2</v>
      </c>
      <c r="C209" s="40" t="s">
        <v>770</v>
      </c>
      <c r="D209" s="41" t="s">
        <v>943</v>
      </c>
      <c r="E209" s="41" t="s">
        <v>747</v>
      </c>
      <c r="F209" s="142" t="s">
        <v>1086</v>
      </c>
      <c r="G209" s="143"/>
      <c r="H209" s="42" t="s">
        <v>771</v>
      </c>
      <c r="I209" s="44">
        <v>0.48</v>
      </c>
      <c r="J209" s="45">
        <f t="shared" si="2"/>
        <v>0.96</v>
      </c>
      <c r="K209" s="27"/>
    </row>
    <row r="210" spans="1:11">
      <c r="A210" s="26"/>
      <c r="B210" s="39">
        <v>2</v>
      </c>
      <c r="C210" s="40" t="s">
        <v>770</v>
      </c>
      <c r="D210" s="41" t="s">
        <v>944</v>
      </c>
      <c r="E210" s="41" t="s">
        <v>757</v>
      </c>
      <c r="F210" s="142" t="s">
        <v>1086</v>
      </c>
      <c r="G210" s="143"/>
      <c r="H210" s="42" t="s">
        <v>771</v>
      </c>
      <c r="I210" s="44">
        <v>0.52</v>
      </c>
      <c r="J210" s="45">
        <f t="shared" si="2"/>
        <v>1.04</v>
      </c>
      <c r="K210" s="27"/>
    </row>
    <row r="211" spans="1:11">
      <c r="A211" s="26"/>
      <c r="B211" s="39">
        <v>4</v>
      </c>
      <c r="C211" s="40" t="s">
        <v>770</v>
      </c>
      <c r="D211" s="41" t="s">
        <v>945</v>
      </c>
      <c r="E211" s="41" t="s">
        <v>764</v>
      </c>
      <c r="F211" s="142" t="s">
        <v>1074</v>
      </c>
      <c r="G211" s="143"/>
      <c r="H211" s="42" t="s">
        <v>771</v>
      </c>
      <c r="I211" s="44">
        <v>0.56000000000000005</v>
      </c>
      <c r="J211" s="45">
        <f t="shared" si="2"/>
        <v>2.2400000000000002</v>
      </c>
      <c r="K211" s="27"/>
    </row>
    <row r="212" spans="1:11">
      <c r="A212" s="26"/>
      <c r="B212" s="39">
        <v>2</v>
      </c>
      <c r="C212" s="40" t="s">
        <v>770</v>
      </c>
      <c r="D212" s="41" t="s">
        <v>946</v>
      </c>
      <c r="E212" s="41" t="s">
        <v>744</v>
      </c>
      <c r="F212" s="142" t="s">
        <v>1074</v>
      </c>
      <c r="G212" s="143"/>
      <c r="H212" s="42" t="s">
        <v>771</v>
      </c>
      <c r="I212" s="44">
        <v>0.62</v>
      </c>
      <c r="J212" s="45">
        <f t="shared" si="2"/>
        <v>1.24</v>
      </c>
      <c r="K212" s="27"/>
    </row>
    <row r="213" spans="1:11">
      <c r="A213" s="26"/>
      <c r="B213" s="39">
        <v>4</v>
      </c>
      <c r="C213" s="40" t="s">
        <v>770</v>
      </c>
      <c r="D213" s="41" t="s">
        <v>947</v>
      </c>
      <c r="E213" s="41" t="s">
        <v>768</v>
      </c>
      <c r="F213" s="142" t="s">
        <v>1074</v>
      </c>
      <c r="G213" s="143"/>
      <c r="H213" s="42" t="s">
        <v>771</v>
      </c>
      <c r="I213" s="44">
        <v>0.66</v>
      </c>
      <c r="J213" s="45">
        <f t="shared" si="2"/>
        <v>2.64</v>
      </c>
      <c r="K213" s="27"/>
    </row>
    <row r="214" spans="1:11">
      <c r="A214" s="26"/>
      <c r="B214" s="39">
        <v>4</v>
      </c>
      <c r="C214" s="40" t="s">
        <v>770</v>
      </c>
      <c r="D214" s="41" t="s">
        <v>947</v>
      </c>
      <c r="E214" s="41" t="s">
        <v>768</v>
      </c>
      <c r="F214" s="142" t="s">
        <v>1086</v>
      </c>
      <c r="G214" s="143"/>
      <c r="H214" s="42" t="s">
        <v>771</v>
      </c>
      <c r="I214" s="44">
        <v>0.66</v>
      </c>
      <c r="J214" s="45">
        <f t="shared" ref="J214:J277" si="3">I214*B214</f>
        <v>2.64</v>
      </c>
      <c r="K214" s="27"/>
    </row>
    <row r="215" spans="1:11">
      <c r="A215" s="26"/>
      <c r="B215" s="39">
        <v>2</v>
      </c>
      <c r="C215" s="40" t="s">
        <v>770</v>
      </c>
      <c r="D215" s="41" t="s">
        <v>948</v>
      </c>
      <c r="E215" s="41" t="s">
        <v>769</v>
      </c>
      <c r="F215" s="142" t="s">
        <v>1086</v>
      </c>
      <c r="G215" s="143"/>
      <c r="H215" s="42" t="s">
        <v>771</v>
      </c>
      <c r="I215" s="44">
        <v>0.89</v>
      </c>
      <c r="J215" s="45">
        <f t="shared" si="3"/>
        <v>1.78</v>
      </c>
      <c r="K215" s="27"/>
    </row>
    <row r="216" spans="1:11">
      <c r="A216" s="26"/>
      <c r="B216" s="39">
        <v>2</v>
      </c>
      <c r="C216" s="40" t="s">
        <v>770</v>
      </c>
      <c r="D216" s="41" t="s">
        <v>948</v>
      </c>
      <c r="E216" s="41" t="s">
        <v>769</v>
      </c>
      <c r="F216" s="142" t="s">
        <v>1076</v>
      </c>
      <c r="G216" s="143"/>
      <c r="H216" s="42" t="s">
        <v>771</v>
      </c>
      <c r="I216" s="44">
        <v>0.89</v>
      </c>
      <c r="J216" s="45">
        <f t="shared" si="3"/>
        <v>1.78</v>
      </c>
      <c r="K216" s="27"/>
    </row>
    <row r="217" spans="1:11" ht="36">
      <c r="A217" s="26"/>
      <c r="B217" s="39">
        <v>2</v>
      </c>
      <c r="C217" s="40" t="s">
        <v>772</v>
      </c>
      <c r="D217" s="41" t="s">
        <v>949</v>
      </c>
      <c r="E217" s="41" t="s">
        <v>766</v>
      </c>
      <c r="F217" s="142" t="s">
        <v>1075</v>
      </c>
      <c r="G217" s="143"/>
      <c r="H217" s="42" t="s">
        <v>773</v>
      </c>
      <c r="I217" s="44">
        <v>2.29</v>
      </c>
      <c r="J217" s="45">
        <f t="shared" si="3"/>
        <v>4.58</v>
      </c>
      <c r="K217" s="27"/>
    </row>
    <row r="218" spans="1:11" ht="36">
      <c r="A218" s="26"/>
      <c r="B218" s="39">
        <v>2</v>
      </c>
      <c r="C218" s="40" t="s">
        <v>772</v>
      </c>
      <c r="D218" s="41" t="s">
        <v>950</v>
      </c>
      <c r="E218" s="41" t="s">
        <v>747</v>
      </c>
      <c r="F218" s="142" t="s">
        <v>1075</v>
      </c>
      <c r="G218" s="143"/>
      <c r="H218" s="42" t="s">
        <v>773</v>
      </c>
      <c r="I218" s="44">
        <v>2.59</v>
      </c>
      <c r="J218" s="45">
        <f t="shared" si="3"/>
        <v>5.18</v>
      </c>
      <c r="K218" s="27"/>
    </row>
    <row r="219" spans="1:11" ht="36">
      <c r="A219" s="26"/>
      <c r="B219" s="39">
        <v>2</v>
      </c>
      <c r="C219" s="40" t="s">
        <v>772</v>
      </c>
      <c r="D219" s="41" t="s">
        <v>951</v>
      </c>
      <c r="E219" s="41" t="s">
        <v>757</v>
      </c>
      <c r="F219" s="142" t="s">
        <v>1116</v>
      </c>
      <c r="G219" s="143"/>
      <c r="H219" s="42" t="s">
        <v>773</v>
      </c>
      <c r="I219" s="44">
        <v>2.89</v>
      </c>
      <c r="J219" s="45">
        <f t="shared" si="3"/>
        <v>5.78</v>
      </c>
      <c r="K219" s="27"/>
    </row>
    <row r="220" spans="1:11" ht="36">
      <c r="A220" s="26"/>
      <c r="B220" s="39">
        <v>2</v>
      </c>
      <c r="C220" s="40" t="s">
        <v>772</v>
      </c>
      <c r="D220" s="41" t="s">
        <v>952</v>
      </c>
      <c r="E220" s="41" t="s">
        <v>768</v>
      </c>
      <c r="F220" s="142" t="s">
        <v>1075</v>
      </c>
      <c r="G220" s="143"/>
      <c r="H220" s="42" t="s">
        <v>773</v>
      </c>
      <c r="I220" s="44">
        <v>3.99</v>
      </c>
      <c r="J220" s="45">
        <f t="shared" si="3"/>
        <v>7.98</v>
      </c>
      <c r="K220" s="27"/>
    </row>
    <row r="221" spans="1:11" ht="36">
      <c r="A221" s="26"/>
      <c r="B221" s="39">
        <v>2</v>
      </c>
      <c r="C221" s="40" t="s">
        <v>772</v>
      </c>
      <c r="D221" s="41" t="s">
        <v>953</v>
      </c>
      <c r="E221" s="41" t="s">
        <v>754</v>
      </c>
      <c r="F221" s="142" t="s">
        <v>1075</v>
      </c>
      <c r="G221" s="143"/>
      <c r="H221" s="42" t="s">
        <v>773</v>
      </c>
      <c r="I221" s="44">
        <v>4.79</v>
      </c>
      <c r="J221" s="45">
        <f t="shared" si="3"/>
        <v>9.58</v>
      </c>
      <c r="K221" s="27"/>
    </row>
    <row r="222" spans="1:11">
      <c r="A222" s="26"/>
      <c r="B222" s="39">
        <v>2</v>
      </c>
      <c r="C222" s="40" t="s">
        <v>774</v>
      </c>
      <c r="D222" s="41" t="s">
        <v>954</v>
      </c>
      <c r="E222" s="41" t="s">
        <v>744</v>
      </c>
      <c r="F222" s="142"/>
      <c r="G222" s="143"/>
      <c r="H222" s="42" t="s">
        <v>775</v>
      </c>
      <c r="I222" s="44">
        <v>3.99</v>
      </c>
      <c r="J222" s="45">
        <f t="shared" si="3"/>
        <v>7.98</v>
      </c>
      <c r="K222" s="27"/>
    </row>
    <row r="223" spans="1:11">
      <c r="A223" s="26"/>
      <c r="B223" s="39">
        <v>2</v>
      </c>
      <c r="C223" s="40" t="s">
        <v>774</v>
      </c>
      <c r="D223" s="41" t="s">
        <v>955</v>
      </c>
      <c r="E223" s="41" t="s">
        <v>749</v>
      </c>
      <c r="F223" s="142"/>
      <c r="G223" s="143"/>
      <c r="H223" s="42" t="s">
        <v>775</v>
      </c>
      <c r="I223" s="44">
        <v>4.6500000000000004</v>
      </c>
      <c r="J223" s="45">
        <f t="shared" si="3"/>
        <v>9.3000000000000007</v>
      </c>
      <c r="K223" s="27"/>
    </row>
    <row r="224" spans="1:11" ht="36">
      <c r="A224" s="26"/>
      <c r="B224" s="39">
        <v>4</v>
      </c>
      <c r="C224" s="40" t="s">
        <v>776</v>
      </c>
      <c r="D224" s="41" t="s">
        <v>956</v>
      </c>
      <c r="E224" s="41" t="s">
        <v>766</v>
      </c>
      <c r="F224" s="142"/>
      <c r="G224" s="143"/>
      <c r="H224" s="42" t="s">
        <v>777</v>
      </c>
      <c r="I224" s="44">
        <v>2.15</v>
      </c>
      <c r="J224" s="45">
        <f t="shared" si="3"/>
        <v>8.6</v>
      </c>
      <c r="K224" s="27"/>
    </row>
    <row r="225" spans="1:11" ht="36">
      <c r="A225" s="26"/>
      <c r="B225" s="39">
        <v>4</v>
      </c>
      <c r="C225" s="40" t="s">
        <v>778</v>
      </c>
      <c r="D225" s="41" t="s">
        <v>957</v>
      </c>
      <c r="E225" s="41" t="s">
        <v>766</v>
      </c>
      <c r="F225" s="142"/>
      <c r="G225" s="143"/>
      <c r="H225" s="42" t="s">
        <v>779</v>
      </c>
      <c r="I225" s="44">
        <v>2.39</v>
      </c>
      <c r="J225" s="45">
        <f t="shared" si="3"/>
        <v>9.56</v>
      </c>
      <c r="K225" s="27"/>
    </row>
    <row r="226" spans="1:11" ht="24">
      <c r="A226" s="26"/>
      <c r="B226" s="39">
        <v>4</v>
      </c>
      <c r="C226" s="40" t="s">
        <v>780</v>
      </c>
      <c r="D226" s="41" t="s">
        <v>958</v>
      </c>
      <c r="E226" s="41" t="s">
        <v>257</v>
      </c>
      <c r="F226" s="142"/>
      <c r="G226" s="143"/>
      <c r="H226" s="42" t="s">
        <v>781</v>
      </c>
      <c r="I226" s="44">
        <v>1.48</v>
      </c>
      <c r="J226" s="45">
        <f t="shared" si="3"/>
        <v>5.92</v>
      </c>
      <c r="K226" s="27"/>
    </row>
    <row r="227" spans="1:11" ht="24">
      <c r="A227" s="26"/>
      <c r="B227" s="39">
        <v>4</v>
      </c>
      <c r="C227" s="40" t="s">
        <v>780</v>
      </c>
      <c r="D227" s="41" t="s">
        <v>959</v>
      </c>
      <c r="E227" s="41" t="s">
        <v>277</v>
      </c>
      <c r="F227" s="142"/>
      <c r="G227" s="143"/>
      <c r="H227" s="42" t="s">
        <v>781</v>
      </c>
      <c r="I227" s="44">
        <v>1.69</v>
      </c>
      <c r="J227" s="45">
        <f t="shared" si="3"/>
        <v>6.76</v>
      </c>
      <c r="K227" s="27"/>
    </row>
    <row r="228" spans="1:11" ht="24">
      <c r="A228" s="26"/>
      <c r="B228" s="39">
        <v>4</v>
      </c>
      <c r="C228" s="40" t="s">
        <v>782</v>
      </c>
      <c r="D228" s="41" t="s">
        <v>960</v>
      </c>
      <c r="E228" s="41" t="s">
        <v>257</v>
      </c>
      <c r="F228" s="142"/>
      <c r="G228" s="143"/>
      <c r="H228" s="42" t="s">
        <v>783</v>
      </c>
      <c r="I228" s="44">
        <v>1.1299999999999999</v>
      </c>
      <c r="J228" s="45">
        <f t="shared" si="3"/>
        <v>4.5199999999999996</v>
      </c>
      <c r="K228" s="27"/>
    </row>
    <row r="229" spans="1:11" ht="24">
      <c r="A229" s="26"/>
      <c r="B229" s="39">
        <v>4</v>
      </c>
      <c r="C229" s="40" t="s">
        <v>782</v>
      </c>
      <c r="D229" s="41" t="s">
        <v>961</v>
      </c>
      <c r="E229" s="41" t="s">
        <v>277</v>
      </c>
      <c r="F229" s="142"/>
      <c r="G229" s="143"/>
      <c r="H229" s="42" t="s">
        <v>783</v>
      </c>
      <c r="I229" s="44">
        <v>1.29</v>
      </c>
      <c r="J229" s="45">
        <f t="shared" si="3"/>
        <v>5.16</v>
      </c>
      <c r="K229" s="27"/>
    </row>
    <row r="230" spans="1:11">
      <c r="A230" s="26"/>
      <c r="B230" s="39">
        <v>100</v>
      </c>
      <c r="C230" s="40" t="s">
        <v>619</v>
      </c>
      <c r="D230" s="41" t="s">
        <v>619</v>
      </c>
      <c r="E230" s="41" t="s">
        <v>1057</v>
      </c>
      <c r="F230" s="142"/>
      <c r="G230" s="143"/>
      <c r="H230" s="42" t="s">
        <v>621</v>
      </c>
      <c r="I230" s="44">
        <v>0.17</v>
      </c>
      <c r="J230" s="45">
        <f t="shared" si="3"/>
        <v>17</v>
      </c>
      <c r="K230" s="27"/>
    </row>
    <row r="231" spans="1:11">
      <c r="A231" s="26"/>
      <c r="B231" s="39">
        <v>100</v>
      </c>
      <c r="C231" s="40" t="s">
        <v>619</v>
      </c>
      <c r="D231" s="41" t="s">
        <v>619</v>
      </c>
      <c r="E231" s="41" t="s">
        <v>1058</v>
      </c>
      <c r="F231" s="142"/>
      <c r="G231" s="143"/>
      <c r="H231" s="42" t="s">
        <v>621</v>
      </c>
      <c r="I231" s="44">
        <v>0.17</v>
      </c>
      <c r="J231" s="45">
        <f t="shared" si="3"/>
        <v>17</v>
      </c>
      <c r="K231" s="27"/>
    </row>
    <row r="232" spans="1:11">
      <c r="A232" s="26"/>
      <c r="B232" s="39">
        <v>70</v>
      </c>
      <c r="C232" s="40" t="s">
        <v>619</v>
      </c>
      <c r="D232" s="41" t="s">
        <v>619</v>
      </c>
      <c r="E232" s="41" t="s">
        <v>1056</v>
      </c>
      <c r="F232" s="142"/>
      <c r="G232" s="143"/>
      <c r="H232" s="42" t="s">
        <v>621</v>
      </c>
      <c r="I232" s="44">
        <v>0.17</v>
      </c>
      <c r="J232" s="45">
        <f t="shared" si="3"/>
        <v>11.9</v>
      </c>
      <c r="K232" s="27"/>
    </row>
    <row r="233" spans="1:11">
      <c r="A233" s="26"/>
      <c r="B233" s="39">
        <v>20</v>
      </c>
      <c r="C233" s="40" t="s">
        <v>619</v>
      </c>
      <c r="D233" s="41" t="s">
        <v>619</v>
      </c>
      <c r="E233" s="41" t="s">
        <v>1051</v>
      </c>
      <c r="F233" s="142"/>
      <c r="G233" s="143"/>
      <c r="H233" s="42" t="s">
        <v>621</v>
      </c>
      <c r="I233" s="44">
        <v>0.17</v>
      </c>
      <c r="J233" s="45">
        <f t="shared" si="3"/>
        <v>3.4000000000000004</v>
      </c>
      <c r="K233" s="27"/>
    </row>
    <row r="234" spans="1:11">
      <c r="A234" s="26"/>
      <c r="B234" s="39">
        <v>5</v>
      </c>
      <c r="C234" s="40" t="s">
        <v>619</v>
      </c>
      <c r="D234" s="41" t="s">
        <v>619</v>
      </c>
      <c r="E234" s="41" t="s">
        <v>1045</v>
      </c>
      <c r="F234" s="142"/>
      <c r="G234" s="143"/>
      <c r="H234" s="42" t="s">
        <v>621</v>
      </c>
      <c r="I234" s="44">
        <v>0.17</v>
      </c>
      <c r="J234" s="45">
        <f t="shared" si="3"/>
        <v>0.85000000000000009</v>
      </c>
      <c r="K234" s="27"/>
    </row>
    <row r="235" spans="1:11" ht="36">
      <c r="A235" s="26"/>
      <c r="B235" s="39">
        <v>10</v>
      </c>
      <c r="C235" s="53" t="s">
        <v>784</v>
      </c>
      <c r="D235" s="41" t="s">
        <v>962</v>
      </c>
      <c r="E235" s="41" t="s">
        <v>1060</v>
      </c>
      <c r="F235" s="142" t="s">
        <v>1075</v>
      </c>
      <c r="G235" s="143"/>
      <c r="H235" s="42" t="s">
        <v>786</v>
      </c>
      <c r="I235" s="44">
        <v>1.1499999999999999</v>
      </c>
      <c r="J235" s="45">
        <f t="shared" si="3"/>
        <v>11.5</v>
      </c>
      <c r="K235" s="27"/>
    </row>
    <row r="236" spans="1:11" ht="36">
      <c r="A236" s="26"/>
      <c r="B236" s="39">
        <v>30</v>
      </c>
      <c r="C236" s="40" t="s">
        <v>784</v>
      </c>
      <c r="D236" s="41" t="s">
        <v>962</v>
      </c>
      <c r="E236" s="41" t="s">
        <v>1061</v>
      </c>
      <c r="F236" s="142" t="s">
        <v>1075</v>
      </c>
      <c r="G236" s="143"/>
      <c r="H236" s="42" t="s">
        <v>786</v>
      </c>
      <c r="I236" s="44">
        <v>1.1499999999999999</v>
      </c>
      <c r="J236" s="45">
        <f t="shared" si="3"/>
        <v>34.5</v>
      </c>
      <c r="K236" s="27"/>
    </row>
    <row r="237" spans="1:11" ht="36">
      <c r="A237" s="26"/>
      <c r="B237" s="39">
        <v>10</v>
      </c>
      <c r="C237" s="40" t="s">
        <v>784</v>
      </c>
      <c r="D237" s="41" t="s">
        <v>962</v>
      </c>
      <c r="E237" s="41" t="s">
        <v>1061</v>
      </c>
      <c r="F237" s="142" t="s">
        <v>1113</v>
      </c>
      <c r="G237" s="143"/>
      <c r="H237" s="42" t="s">
        <v>786</v>
      </c>
      <c r="I237" s="44">
        <v>1.1499999999999999</v>
      </c>
      <c r="J237" s="45">
        <f t="shared" si="3"/>
        <v>11.5</v>
      </c>
      <c r="K237" s="27"/>
    </row>
    <row r="238" spans="1:11" ht="36">
      <c r="A238" s="26"/>
      <c r="B238" s="39">
        <v>20</v>
      </c>
      <c r="C238" s="40" t="s">
        <v>784</v>
      </c>
      <c r="D238" s="41" t="s">
        <v>962</v>
      </c>
      <c r="E238" s="41" t="s">
        <v>1062</v>
      </c>
      <c r="F238" s="142" t="s">
        <v>1075</v>
      </c>
      <c r="G238" s="143"/>
      <c r="H238" s="42" t="s">
        <v>786</v>
      </c>
      <c r="I238" s="44">
        <v>1.1499999999999999</v>
      </c>
      <c r="J238" s="45">
        <f t="shared" si="3"/>
        <v>23</v>
      </c>
      <c r="K238" s="27"/>
    </row>
    <row r="239" spans="1:11" ht="36">
      <c r="A239" s="26"/>
      <c r="B239" s="39">
        <v>10</v>
      </c>
      <c r="C239" s="40" t="s">
        <v>784</v>
      </c>
      <c r="D239" s="41" t="s">
        <v>962</v>
      </c>
      <c r="E239" s="41" t="s">
        <v>1062</v>
      </c>
      <c r="F239" s="142" t="s">
        <v>1113</v>
      </c>
      <c r="G239" s="143"/>
      <c r="H239" s="42" t="s">
        <v>786</v>
      </c>
      <c r="I239" s="44">
        <v>1.1499999999999999</v>
      </c>
      <c r="J239" s="45">
        <f t="shared" si="3"/>
        <v>11.5</v>
      </c>
      <c r="K239" s="27"/>
    </row>
    <row r="240" spans="1:11" ht="36">
      <c r="A240" s="26"/>
      <c r="B240" s="39">
        <v>10</v>
      </c>
      <c r="C240" s="40" t="s">
        <v>784</v>
      </c>
      <c r="D240" s="41" t="s">
        <v>963</v>
      </c>
      <c r="E240" s="41" t="s">
        <v>1063</v>
      </c>
      <c r="F240" s="142" t="s">
        <v>1075</v>
      </c>
      <c r="G240" s="143"/>
      <c r="H240" s="42" t="s">
        <v>786</v>
      </c>
      <c r="I240" s="44">
        <v>1.25</v>
      </c>
      <c r="J240" s="45">
        <f t="shared" si="3"/>
        <v>12.5</v>
      </c>
      <c r="K240" s="27"/>
    </row>
    <row r="241" spans="1:11" ht="36">
      <c r="A241" s="26"/>
      <c r="B241" s="39">
        <v>30</v>
      </c>
      <c r="C241" s="40" t="s">
        <v>784</v>
      </c>
      <c r="D241" s="41" t="s">
        <v>963</v>
      </c>
      <c r="E241" s="41" t="s">
        <v>1053</v>
      </c>
      <c r="F241" s="142" t="s">
        <v>1075</v>
      </c>
      <c r="G241" s="143"/>
      <c r="H241" s="42" t="s">
        <v>786</v>
      </c>
      <c r="I241" s="44">
        <v>1.25</v>
      </c>
      <c r="J241" s="45">
        <f t="shared" si="3"/>
        <v>37.5</v>
      </c>
      <c r="K241" s="27"/>
    </row>
    <row r="242" spans="1:11" ht="36">
      <c r="A242" s="26"/>
      <c r="B242" s="39">
        <v>30</v>
      </c>
      <c r="C242" s="40" t="s">
        <v>784</v>
      </c>
      <c r="D242" s="41" t="s">
        <v>963</v>
      </c>
      <c r="E242" s="41" t="s">
        <v>1053</v>
      </c>
      <c r="F242" s="142" t="s">
        <v>1113</v>
      </c>
      <c r="G242" s="143"/>
      <c r="H242" s="42" t="s">
        <v>786</v>
      </c>
      <c r="I242" s="44">
        <v>1.25</v>
      </c>
      <c r="J242" s="45">
        <f t="shared" si="3"/>
        <v>37.5</v>
      </c>
      <c r="K242" s="27"/>
    </row>
    <row r="243" spans="1:11" ht="36">
      <c r="A243" s="26"/>
      <c r="B243" s="39">
        <v>20</v>
      </c>
      <c r="C243" s="40" t="s">
        <v>784</v>
      </c>
      <c r="D243" s="41" t="s">
        <v>963</v>
      </c>
      <c r="E243" s="41" t="s">
        <v>1054</v>
      </c>
      <c r="F243" s="142" t="s">
        <v>1075</v>
      </c>
      <c r="G243" s="143"/>
      <c r="H243" s="42" t="s">
        <v>786</v>
      </c>
      <c r="I243" s="44">
        <v>1.25</v>
      </c>
      <c r="J243" s="45">
        <f t="shared" si="3"/>
        <v>25</v>
      </c>
      <c r="K243" s="27"/>
    </row>
    <row r="244" spans="1:11" ht="36">
      <c r="A244" s="26"/>
      <c r="B244" s="39">
        <v>10</v>
      </c>
      <c r="C244" s="40" t="s">
        <v>784</v>
      </c>
      <c r="D244" s="41" t="s">
        <v>964</v>
      </c>
      <c r="E244" s="41" t="s">
        <v>1064</v>
      </c>
      <c r="F244" s="142" t="s">
        <v>1075</v>
      </c>
      <c r="G244" s="143"/>
      <c r="H244" s="42" t="s">
        <v>786</v>
      </c>
      <c r="I244" s="44">
        <v>1.45</v>
      </c>
      <c r="J244" s="45">
        <f t="shared" si="3"/>
        <v>14.5</v>
      </c>
      <c r="K244" s="27"/>
    </row>
    <row r="245" spans="1:11" ht="36">
      <c r="A245" s="26"/>
      <c r="B245" s="39">
        <v>30</v>
      </c>
      <c r="C245" s="40" t="s">
        <v>784</v>
      </c>
      <c r="D245" s="41" t="s">
        <v>964</v>
      </c>
      <c r="E245" s="41" t="s">
        <v>1065</v>
      </c>
      <c r="F245" s="142" t="s">
        <v>1075</v>
      </c>
      <c r="G245" s="143"/>
      <c r="H245" s="42" t="s">
        <v>786</v>
      </c>
      <c r="I245" s="44">
        <v>1.45</v>
      </c>
      <c r="J245" s="45">
        <f t="shared" si="3"/>
        <v>43.5</v>
      </c>
      <c r="K245" s="27"/>
    </row>
    <row r="246" spans="1:11" ht="36">
      <c r="A246" s="26"/>
      <c r="B246" s="39">
        <v>10</v>
      </c>
      <c r="C246" s="40" t="s">
        <v>784</v>
      </c>
      <c r="D246" s="41" t="s">
        <v>964</v>
      </c>
      <c r="E246" s="41" t="s">
        <v>1065</v>
      </c>
      <c r="F246" s="142" t="s">
        <v>1113</v>
      </c>
      <c r="G246" s="143"/>
      <c r="H246" s="42" t="s">
        <v>786</v>
      </c>
      <c r="I246" s="44">
        <v>1.45</v>
      </c>
      <c r="J246" s="45">
        <f t="shared" si="3"/>
        <v>14.5</v>
      </c>
      <c r="K246" s="27"/>
    </row>
    <row r="247" spans="1:11" ht="36">
      <c r="A247" s="26"/>
      <c r="B247" s="39">
        <v>5</v>
      </c>
      <c r="C247" s="40" t="s">
        <v>784</v>
      </c>
      <c r="D247" s="41" t="s">
        <v>965</v>
      </c>
      <c r="E247" s="41" t="s">
        <v>1066</v>
      </c>
      <c r="F247" s="142" t="s">
        <v>1075</v>
      </c>
      <c r="G247" s="143"/>
      <c r="H247" s="42" t="s">
        <v>786</v>
      </c>
      <c r="I247" s="44">
        <v>1.65</v>
      </c>
      <c r="J247" s="45">
        <f t="shared" si="3"/>
        <v>8.25</v>
      </c>
      <c r="K247" s="27"/>
    </row>
    <row r="248" spans="1:11" ht="36">
      <c r="A248" s="26"/>
      <c r="B248" s="39">
        <v>20</v>
      </c>
      <c r="C248" s="40" t="s">
        <v>784</v>
      </c>
      <c r="D248" s="41" t="s">
        <v>964</v>
      </c>
      <c r="E248" s="41" t="s">
        <v>1067</v>
      </c>
      <c r="F248" s="142" t="s">
        <v>1075</v>
      </c>
      <c r="G248" s="143"/>
      <c r="H248" s="42" t="s">
        <v>786</v>
      </c>
      <c r="I248" s="44">
        <v>1.45</v>
      </c>
      <c r="J248" s="45">
        <f t="shared" si="3"/>
        <v>29</v>
      </c>
      <c r="K248" s="27"/>
    </row>
    <row r="249" spans="1:11" ht="36">
      <c r="A249" s="26"/>
      <c r="B249" s="39">
        <v>5</v>
      </c>
      <c r="C249" s="40" t="s">
        <v>784</v>
      </c>
      <c r="D249" s="41" t="s">
        <v>965</v>
      </c>
      <c r="E249" s="41" t="s">
        <v>1068</v>
      </c>
      <c r="F249" s="142" t="s">
        <v>1075</v>
      </c>
      <c r="G249" s="143"/>
      <c r="H249" s="42" t="s">
        <v>786</v>
      </c>
      <c r="I249" s="44">
        <v>1.65</v>
      </c>
      <c r="J249" s="45">
        <f t="shared" si="3"/>
        <v>8.25</v>
      </c>
      <c r="K249" s="27"/>
    </row>
    <row r="250" spans="1:11" ht="36">
      <c r="A250" s="26"/>
      <c r="B250" s="39">
        <v>20</v>
      </c>
      <c r="C250" s="40" t="s">
        <v>784</v>
      </c>
      <c r="D250" s="41" t="s">
        <v>962</v>
      </c>
      <c r="E250" s="41" t="s">
        <v>1069</v>
      </c>
      <c r="F250" s="142" t="s">
        <v>1075</v>
      </c>
      <c r="G250" s="143"/>
      <c r="H250" s="42" t="s">
        <v>786</v>
      </c>
      <c r="I250" s="44">
        <v>1.1499999999999999</v>
      </c>
      <c r="J250" s="45">
        <f t="shared" si="3"/>
        <v>23</v>
      </c>
      <c r="K250" s="27"/>
    </row>
    <row r="251" spans="1:11" ht="36">
      <c r="A251" s="26"/>
      <c r="B251" s="39">
        <v>20</v>
      </c>
      <c r="C251" s="40" t="s">
        <v>784</v>
      </c>
      <c r="D251" s="41" t="s">
        <v>963</v>
      </c>
      <c r="E251" s="41" t="s">
        <v>1070</v>
      </c>
      <c r="F251" s="142" t="s">
        <v>1075</v>
      </c>
      <c r="G251" s="143"/>
      <c r="H251" s="42" t="s">
        <v>786</v>
      </c>
      <c r="I251" s="44">
        <v>1.25</v>
      </c>
      <c r="J251" s="45">
        <f t="shared" si="3"/>
        <v>25</v>
      </c>
      <c r="K251" s="27"/>
    </row>
    <row r="252" spans="1:11" ht="36">
      <c r="A252" s="26"/>
      <c r="B252" s="39">
        <v>20</v>
      </c>
      <c r="C252" s="40" t="s">
        <v>784</v>
      </c>
      <c r="D252" s="41" t="s">
        <v>964</v>
      </c>
      <c r="E252" s="41" t="s">
        <v>1071</v>
      </c>
      <c r="F252" s="142" t="s">
        <v>1075</v>
      </c>
      <c r="G252" s="143"/>
      <c r="H252" s="42" t="s">
        <v>786</v>
      </c>
      <c r="I252" s="44">
        <v>1.45</v>
      </c>
      <c r="J252" s="45">
        <f t="shared" si="3"/>
        <v>29</v>
      </c>
      <c r="K252" s="27"/>
    </row>
    <row r="253" spans="1:11" ht="24">
      <c r="A253" s="26"/>
      <c r="B253" s="39">
        <v>20</v>
      </c>
      <c r="C253" s="40" t="s">
        <v>548</v>
      </c>
      <c r="D253" s="41" t="s">
        <v>548</v>
      </c>
      <c r="E253" s="41" t="s">
        <v>1057</v>
      </c>
      <c r="F253" s="142" t="s">
        <v>1075</v>
      </c>
      <c r="G253" s="143"/>
      <c r="H253" s="42" t="s">
        <v>550</v>
      </c>
      <c r="I253" s="44">
        <v>1.71</v>
      </c>
      <c r="J253" s="45">
        <f t="shared" si="3"/>
        <v>34.200000000000003</v>
      </c>
      <c r="K253" s="27"/>
    </row>
    <row r="254" spans="1:11" ht="24">
      <c r="A254" s="26"/>
      <c r="B254" s="39">
        <v>10</v>
      </c>
      <c r="C254" s="40" t="s">
        <v>548</v>
      </c>
      <c r="D254" s="41" t="s">
        <v>548</v>
      </c>
      <c r="E254" s="41" t="s">
        <v>1058</v>
      </c>
      <c r="F254" s="142" t="s">
        <v>1075</v>
      </c>
      <c r="G254" s="143"/>
      <c r="H254" s="42" t="s">
        <v>550</v>
      </c>
      <c r="I254" s="44">
        <v>1.71</v>
      </c>
      <c r="J254" s="45">
        <f t="shared" si="3"/>
        <v>17.100000000000001</v>
      </c>
      <c r="K254" s="27"/>
    </row>
    <row r="255" spans="1:11" ht="24">
      <c r="A255" s="26"/>
      <c r="B255" s="39">
        <v>20</v>
      </c>
      <c r="C255" s="40" t="s">
        <v>794</v>
      </c>
      <c r="D255" s="41" t="s">
        <v>794</v>
      </c>
      <c r="E255" s="41" t="s">
        <v>1059</v>
      </c>
      <c r="F255" s="142" t="s">
        <v>1075</v>
      </c>
      <c r="G255" s="143"/>
      <c r="H255" s="42" t="s">
        <v>795</v>
      </c>
      <c r="I255" s="44">
        <v>0.59</v>
      </c>
      <c r="J255" s="45">
        <f t="shared" si="3"/>
        <v>11.799999999999999</v>
      </c>
      <c r="K255" s="27"/>
    </row>
    <row r="256" spans="1:11" ht="24">
      <c r="A256" s="26"/>
      <c r="B256" s="39">
        <v>40</v>
      </c>
      <c r="C256" s="40" t="s">
        <v>794</v>
      </c>
      <c r="D256" s="41" t="s">
        <v>794</v>
      </c>
      <c r="E256" s="41" t="s">
        <v>1057</v>
      </c>
      <c r="F256" s="142" t="s">
        <v>1075</v>
      </c>
      <c r="G256" s="143"/>
      <c r="H256" s="42" t="s">
        <v>795</v>
      </c>
      <c r="I256" s="44">
        <v>0.59</v>
      </c>
      <c r="J256" s="45">
        <f t="shared" si="3"/>
        <v>23.599999999999998</v>
      </c>
      <c r="K256" s="27"/>
    </row>
    <row r="257" spans="1:11" ht="24">
      <c r="A257" s="26"/>
      <c r="B257" s="39">
        <v>20</v>
      </c>
      <c r="C257" s="40" t="s">
        <v>794</v>
      </c>
      <c r="D257" s="41" t="s">
        <v>794</v>
      </c>
      <c r="E257" s="41" t="s">
        <v>1058</v>
      </c>
      <c r="F257" s="142" t="s">
        <v>1075</v>
      </c>
      <c r="G257" s="143"/>
      <c r="H257" s="42" t="s">
        <v>795</v>
      </c>
      <c r="I257" s="44">
        <v>0.59</v>
      </c>
      <c r="J257" s="45">
        <f t="shared" si="3"/>
        <v>11.799999999999999</v>
      </c>
      <c r="K257" s="27"/>
    </row>
    <row r="258" spans="1:11" ht="24">
      <c r="A258" s="26"/>
      <c r="B258" s="39">
        <v>10</v>
      </c>
      <c r="C258" s="40" t="s">
        <v>796</v>
      </c>
      <c r="D258" s="41" t="s">
        <v>966</v>
      </c>
      <c r="E258" s="41" t="s">
        <v>1063</v>
      </c>
      <c r="F258" s="142" t="s">
        <v>1075</v>
      </c>
      <c r="G258" s="143"/>
      <c r="H258" s="42" t="s">
        <v>797</v>
      </c>
      <c r="I258" s="44">
        <v>0.94</v>
      </c>
      <c r="J258" s="45">
        <f t="shared" si="3"/>
        <v>9.3999999999999986</v>
      </c>
      <c r="K258" s="27"/>
    </row>
    <row r="259" spans="1:11" ht="24">
      <c r="A259" s="26"/>
      <c r="B259" s="39">
        <v>20</v>
      </c>
      <c r="C259" s="40" t="s">
        <v>796</v>
      </c>
      <c r="D259" s="41" t="s">
        <v>966</v>
      </c>
      <c r="E259" s="41" t="s">
        <v>1053</v>
      </c>
      <c r="F259" s="142" t="s">
        <v>1075</v>
      </c>
      <c r="G259" s="143"/>
      <c r="H259" s="42" t="s">
        <v>797</v>
      </c>
      <c r="I259" s="44">
        <v>0.94</v>
      </c>
      <c r="J259" s="45">
        <f t="shared" si="3"/>
        <v>18.799999999999997</v>
      </c>
      <c r="K259" s="27"/>
    </row>
    <row r="260" spans="1:11" ht="24">
      <c r="A260" s="26"/>
      <c r="B260" s="39">
        <v>10</v>
      </c>
      <c r="C260" s="40" t="s">
        <v>796</v>
      </c>
      <c r="D260" s="41" t="s">
        <v>966</v>
      </c>
      <c r="E260" s="41" t="s">
        <v>1054</v>
      </c>
      <c r="F260" s="142" t="s">
        <v>1075</v>
      </c>
      <c r="G260" s="143"/>
      <c r="H260" s="42" t="s">
        <v>797</v>
      </c>
      <c r="I260" s="44">
        <v>0.94</v>
      </c>
      <c r="J260" s="45">
        <f t="shared" si="3"/>
        <v>9.3999999999999986</v>
      </c>
      <c r="K260" s="27"/>
    </row>
    <row r="261" spans="1:11" ht="24">
      <c r="A261" s="26"/>
      <c r="B261" s="39">
        <v>10</v>
      </c>
      <c r="C261" s="40" t="s">
        <v>798</v>
      </c>
      <c r="D261" s="41" t="s">
        <v>798</v>
      </c>
      <c r="E261" s="41" t="s">
        <v>1059</v>
      </c>
      <c r="F261" s="142" t="s">
        <v>1074</v>
      </c>
      <c r="G261" s="143"/>
      <c r="H261" s="42" t="s">
        <v>799</v>
      </c>
      <c r="I261" s="44">
        <v>0.59</v>
      </c>
      <c r="J261" s="45">
        <f t="shared" si="3"/>
        <v>5.8999999999999995</v>
      </c>
      <c r="K261" s="27"/>
    </row>
    <row r="262" spans="1:11" ht="24">
      <c r="A262" s="26"/>
      <c r="B262" s="39">
        <v>10</v>
      </c>
      <c r="C262" s="40" t="s">
        <v>798</v>
      </c>
      <c r="D262" s="41" t="s">
        <v>798</v>
      </c>
      <c r="E262" s="41" t="s">
        <v>1059</v>
      </c>
      <c r="F262" s="142" t="s">
        <v>1083</v>
      </c>
      <c r="G262" s="143"/>
      <c r="H262" s="42" t="s">
        <v>799</v>
      </c>
      <c r="I262" s="44">
        <v>0.59</v>
      </c>
      <c r="J262" s="45">
        <f t="shared" si="3"/>
        <v>5.8999999999999995</v>
      </c>
      <c r="K262" s="27"/>
    </row>
    <row r="263" spans="1:11" ht="24">
      <c r="A263" s="26"/>
      <c r="B263" s="39">
        <v>10</v>
      </c>
      <c r="C263" s="40" t="s">
        <v>798</v>
      </c>
      <c r="D263" s="41" t="s">
        <v>798</v>
      </c>
      <c r="E263" s="41" t="s">
        <v>1057</v>
      </c>
      <c r="F263" s="142" t="s">
        <v>1074</v>
      </c>
      <c r="G263" s="143"/>
      <c r="H263" s="42" t="s">
        <v>799</v>
      </c>
      <c r="I263" s="44">
        <v>0.59</v>
      </c>
      <c r="J263" s="45">
        <f t="shared" si="3"/>
        <v>5.8999999999999995</v>
      </c>
      <c r="K263" s="27"/>
    </row>
    <row r="264" spans="1:11" ht="24">
      <c r="A264" s="26"/>
      <c r="B264" s="39">
        <v>10</v>
      </c>
      <c r="C264" s="40" t="s">
        <v>798</v>
      </c>
      <c r="D264" s="41" t="s">
        <v>798</v>
      </c>
      <c r="E264" s="41" t="s">
        <v>1057</v>
      </c>
      <c r="F264" s="142" t="s">
        <v>1083</v>
      </c>
      <c r="G264" s="143"/>
      <c r="H264" s="42" t="s">
        <v>799</v>
      </c>
      <c r="I264" s="44">
        <v>0.59</v>
      </c>
      <c r="J264" s="45">
        <f t="shared" si="3"/>
        <v>5.8999999999999995</v>
      </c>
      <c r="K264" s="27"/>
    </row>
    <row r="265" spans="1:11" ht="24">
      <c r="A265" s="26"/>
      <c r="B265" s="39">
        <v>10</v>
      </c>
      <c r="C265" s="40" t="s">
        <v>798</v>
      </c>
      <c r="D265" s="41" t="s">
        <v>798</v>
      </c>
      <c r="E265" s="41" t="s">
        <v>1058</v>
      </c>
      <c r="F265" s="142" t="s">
        <v>1074</v>
      </c>
      <c r="G265" s="143"/>
      <c r="H265" s="42" t="s">
        <v>799</v>
      </c>
      <c r="I265" s="44">
        <v>0.59</v>
      </c>
      <c r="J265" s="45">
        <f t="shared" si="3"/>
        <v>5.8999999999999995</v>
      </c>
      <c r="K265" s="27"/>
    </row>
    <row r="266" spans="1:11" ht="24">
      <c r="A266" s="26"/>
      <c r="B266" s="39">
        <v>10</v>
      </c>
      <c r="C266" s="40" t="s">
        <v>798</v>
      </c>
      <c r="D266" s="41" t="s">
        <v>798</v>
      </c>
      <c r="E266" s="41" t="s">
        <v>1058</v>
      </c>
      <c r="F266" s="142" t="s">
        <v>1083</v>
      </c>
      <c r="G266" s="143"/>
      <c r="H266" s="42" t="s">
        <v>799</v>
      </c>
      <c r="I266" s="44">
        <v>0.59</v>
      </c>
      <c r="J266" s="45">
        <f t="shared" si="3"/>
        <v>5.8999999999999995</v>
      </c>
      <c r="K266" s="27"/>
    </row>
    <row r="267" spans="1:11">
      <c r="A267" s="26"/>
      <c r="B267" s="39">
        <v>4</v>
      </c>
      <c r="C267" s="40" t="s">
        <v>800</v>
      </c>
      <c r="D267" s="41" t="s">
        <v>800</v>
      </c>
      <c r="E267" s="41" t="s">
        <v>1057</v>
      </c>
      <c r="F267" s="142" t="s">
        <v>1074</v>
      </c>
      <c r="G267" s="143"/>
      <c r="H267" s="42" t="s">
        <v>801</v>
      </c>
      <c r="I267" s="44">
        <v>0.59</v>
      </c>
      <c r="J267" s="45">
        <f t="shared" si="3"/>
        <v>2.36</v>
      </c>
      <c r="K267" s="27"/>
    </row>
    <row r="268" spans="1:11">
      <c r="A268" s="26"/>
      <c r="B268" s="39">
        <v>2</v>
      </c>
      <c r="C268" s="40" t="s">
        <v>800</v>
      </c>
      <c r="D268" s="41" t="s">
        <v>800</v>
      </c>
      <c r="E268" s="41" t="s">
        <v>1057</v>
      </c>
      <c r="F268" s="142" t="s">
        <v>1076</v>
      </c>
      <c r="G268" s="143"/>
      <c r="H268" s="42" t="s">
        <v>801</v>
      </c>
      <c r="I268" s="44">
        <v>0.59</v>
      </c>
      <c r="J268" s="45">
        <f t="shared" si="3"/>
        <v>1.18</v>
      </c>
      <c r="K268" s="27"/>
    </row>
    <row r="269" spans="1:11">
      <c r="A269" s="26"/>
      <c r="B269" s="39">
        <v>4</v>
      </c>
      <c r="C269" s="40" t="s">
        <v>800</v>
      </c>
      <c r="D269" s="41" t="s">
        <v>800</v>
      </c>
      <c r="E269" s="41" t="s">
        <v>1058</v>
      </c>
      <c r="F269" s="142" t="s">
        <v>1074</v>
      </c>
      <c r="G269" s="143"/>
      <c r="H269" s="42" t="s">
        <v>801</v>
      </c>
      <c r="I269" s="44">
        <v>0.59</v>
      </c>
      <c r="J269" s="45">
        <f t="shared" si="3"/>
        <v>2.36</v>
      </c>
      <c r="K269" s="27"/>
    </row>
    <row r="270" spans="1:11">
      <c r="A270" s="26"/>
      <c r="B270" s="39">
        <v>2</v>
      </c>
      <c r="C270" s="40" t="s">
        <v>800</v>
      </c>
      <c r="D270" s="41" t="s">
        <v>800</v>
      </c>
      <c r="E270" s="41" t="s">
        <v>1058</v>
      </c>
      <c r="F270" s="142" t="s">
        <v>1076</v>
      </c>
      <c r="G270" s="143"/>
      <c r="H270" s="42" t="s">
        <v>801</v>
      </c>
      <c r="I270" s="44">
        <v>0.59</v>
      </c>
      <c r="J270" s="45">
        <f t="shared" si="3"/>
        <v>1.18</v>
      </c>
      <c r="K270" s="27"/>
    </row>
    <row r="271" spans="1:11">
      <c r="A271" s="26"/>
      <c r="B271" s="39">
        <v>4</v>
      </c>
      <c r="C271" s="40" t="s">
        <v>800</v>
      </c>
      <c r="D271" s="41" t="s">
        <v>800</v>
      </c>
      <c r="E271" s="41" t="s">
        <v>1051</v>
      </c>
      <c r="F271" s="142" t="s">
        <v>1074</v>
      </c>
      <c r="G271" s="143"/>
      <c r="H271" s="42" t="s">
        <v>801</v>
      </c>
      <c r="I271" s="44">
        <v>0.59</v>
      </c>
      <c r="J271" s="45">
        <f t="shared" si="3"/>
        <v>2.36</v>
      </c>
      <c r="K271" s="27"/>
    </row>
    <row r="272" spans="1:11" ht="24">
      <c r="A272" s="26"/>
      <c r="B272" s="39">
        <v>12</v>
      </c>
      <c r="C272" s="40" t="s">
        <v>616</v>
      </c>
      <c r="D272" s="41" t="s">
        <v>616</v>
      </c>
      <c r="E272" s="41" t="s">
        <v>1057</v>
      </c>
      <c r="F272" s="142" t="s">
        <v>1074</v>
      </c>
      <c r="G272" s="143"/>
      <c r="H272" s="42" t="s">
        <v>618</v>
      </c>
      <c r="I272" s="44">
        <v>0.59</v>
      </c>
      <c r="J272" s="45">
        <f t="shared" si="3"/>
        <v>7.08</v>
      </c>
      <c r="K272" s="27"/>
    </row>
    <row r="273" spans="1:11" ht="24">
      <c r="A273" s="26"/>
      <c r="B273" s="39">
        <v>4</v>
      </c>
      <c r="C273" s="40" t="s">
        <v>616</v>
      </c>
      <c r="D273" s="41" t="s">
        <v>616</v>
      </c>
      <c r="E273" s="41" t="s">
        <v>1057</v>
      </c>
      <c r="F273" s="142" t="s">
        <v>1076</v>
      </c>
      <c r="G273" s="143"/>
      <c r="H273" s="42" t="s">
        <v>618</v>
      </c>
      <c r="I273" s="44">
        <v>0.59</v>
      </c>
      <c r="J273" s="45">
        <f t="shared" si="3"/>
        <v>2.36</v>
      </c>
      <c r="K273" s="27"/>
    </row>
    <row r="274" spans="1:11" ht="24">
      <c r="A274" s="26"/>
      <c r="B274" s="39">
        <v>4</v>
      </c>
      <c r="C274" s="40" t="s">
        <v>616</v>
      </c>
      <c r="D274" s="41" t="s">
        <v>616</v>
      </c>
      <c r="E274" s="41" t="s">
        <v>1057</v>
      </c>
      <c r="F274" s="142" t="s">
        <v>1082</v>
      </c>
      <c r="G274" s="143"/>
      <c r="H274" s="42" t="s">
        <v>618</v>
      </c>
      <c r="I274" s="44">
        <v>0.59</v>
      </c>
      <c r="J274" s="45">
        <f t="shared" si="3"/>
        <v>2.36</v>
      </c>
      <c r="K274" s="27"/>
    </row>
    <row r="275" spans="1:11" ht="24">
      <c r="A275" s="26"/>
      <c r="B275" s="39">
        <v>4</v>
      </c>
      <c r="C275" s="40" t="s">
        <v>616</v>
      </c>
      <c r="D275" s="41" t="s">
        <v>616</v>
      </c>
      <c r="E275" s="41" t="s">
        <v>1057</v>
      </c>
      <c r="F275" s="142" t="s">
        <v>1083</v>
      </c>
      <c r="G275" s="143"/>
      <c r="H275" s="42" t="s">
        <v>618</v>
      </c>
      <c r="I275" s="44">
        <v>0.59</v>
      </c>
      <c r="J275" s="45">
        <f t="shared" si="3"/>
        <v>2.36</v>
      </c>
      <c r="K275" s="27"/>
    </row>
    <row r="276" spans="1:11" ht="24">
      <c r="A276" s="26"/>
      <c r="B276" s="39">
        <v>4</v>
      </c>
      <c r="C276" s="40" t="s">
        <v>616</v>
      </c>
      <c r="D276" s="41" t="s">
        <v>616</v>
      </c>
      <c r="E276" s="41" t="s">
        <v>1057</v>
      </c>
      <c r="F276" s="142" t="s">
        <v>1077</v>
      </c>
      <c r="G276" s="143"/>
      <c r="H276" s="42" t="s">
        <v>618</v>
      </c>
      <c r="I276" s="44">
        <v>0.59</v>
      </c>
      <c r="J276" s="45">
        <f t="shared" si="3"/>
        <v>2.36</v>
      </c>
      <c r="K276" s="27"/>
    </row>
    <row r="277" spans="1:11" ht="24">
      <c r="A277" s="26"/>
      <c r="B277" s="39">
        <v>4</v>
      </c>
      <c r="C277" s="40" t="s">
        <v>616</v>
      </c>
      <c r="D277" s="41" t="s">
        <v>616</v>
      </c>
      <c r="E277" s="41" t="s">
        <v>1057</v>
      </c>
      <c r="F277" s="142" t="s">
        <v>1078</v>
      </c>
      <c r="G277" s="143"/>
      <c r="H277" s="42" t="s">
        <v>618</v>
      </c>
      <c r="I277" s="44">
        <v>0.59</v>
      </c>
      <c r="J277" s="45">
        <f t="shared" si="3"/>
        <v>2.36</v>
      </c>
      <c r="K277" s="27"/>
    </row>
    <row r="278" spans="1:11" ht="24">
      <c r="A278" s="26"/>
      <c r="B278" s="39">
        <v>4</v>
      </c>
      <c r="C278" s="40" t="s">
        <v>616</v>
      </c>
      <c r="D278" s="41" t="s">
        <v>616</v>
      </c>
      <c r="E278" s="41" t="s">
        <v>1057</v>
      </c>
      <c r="F278" s="142" t="s">
        <v>1080</v>
      </c>
      <c r="G278" s="143"/>
      <c r="H278" s="42" t="s">
        <v>618</v>
      </c>
      <c r="I278" s="44">
        <v>0.59</v>
      </c>
      <c r="J278" s="45">
        <f t="shared" ref="J278:J341" si="4">I278*B278</f>
        <v>2.36</v>
      </c>
      <c r="K278" s="27"/>
    </row>
    <row r="279" spans="1:11" ht="24">
      <c r="A279" s="26"/>
      <c r="B279" s="39">
        <v>12</v>
      </c>
      <c r="C279" s="40" t="s">
        <v>616</v>
      </c>
      <c r="D279" s="41" t="s">
        <v>616</v>
      </c>
      <c r="E279" s="41" t="s">
        <v>1058</v>
      </c>
      <c r="F279" s="142" t="s">
        <v>1074</v>
      </c>
      <c r="G279" s="143"/>
      <c r="H279" s="42" t="s">
        <v>618</v>
      </c>
      <c r="I279" s="44">
        <v>0.59</v>
      </c>
      <c r="J279" s="45">
        <f t="shared" si="4"/>
        <v>7.08</v>
      </c>
      <c r="K279" s="27"/>
    </row>
    <row r="280" spans="1:11" ht="24">
      <c r="A280" s="26"/>
      <c r="B280" s="39">
        <v>4</v>
      </c>
      <c r="C280" s="40" t="s">
        <v>616</v>
      </c>
      <c r="D280" s="41" t="s">
        <v>616</v>
      </c>
      <c r="E280" s="41" t="s">
        <v>1058</v>
      </c>
      <c r="F280" s="142" t="s">
        <v>1076</v>
      </c>
      <c r="G280" s="143"/>
      <c r="H280" s="42" t="s">
        <v>618</v>
      </c>
      <c r="I280" s="44">
        <v>0.59</v>
      </c>
      <c r="J280" s="45">
        <f t="shared" si="4"/>
        <v>2.36</v>
      </c>
      <c r="K280" s="27"/>
    </row>
    <row r="281" spans="1:11" ht="24">
      <c r="A281" s="26"/>
      <c r="B281" s="39">
        <v>4</v>
      </c>
      <c r="C281" s="40" t="s">
        <v>616</v>
      </c>
      <c r="D281" s="41" t="s">
        <v>616</v>
      </c>
      <c r="E281" s="41" t="s">
        <v>1058</v>
      </c>
      <c r="F281" s="142" t="s">
        <v>1082</v>
      </c>
      <c r="G281" s="143"/>
      <c r="H281" s="42" t="s">
        <v>618</v>
      </c>
      <c r="I281" s="44">
        <v>0.59</v>
      </c>
      <c r="J281" s="45">
        <f t="shared" si="4"/>
        <v>2.36</v>
      </c>
      <c r="K281" s="27"/>
    </row>
    <row r="282" spans="1:11" ht="24">
      <c r="A282" s="26"/>
      <c r="B282" s="39">
        <v>4</v>
      </c>
      <c r="C282" s="40" t="s">
        <v>616</v>
      </c>
      <c r="D282" s="41" t="s">
        <v>616</v>
      </c>
      <c r="E282" s="41" t="s">
        <v>1058</v>
      </c>
      <c r="F282" s="142" t="s">
        <v>1083</v>
      </c>
      <c r="G282" s="143"/>
      <c r="H282" s="42" t="s">
        <v>618</v>
      </c>
      <c r="I282" s="44">
        <v>0.59</v>
      </c>
      <c r="J282" s="45">
        <f t="shared" si="4"/>
        <v>2.36</v>
      </c>
      <c r="K282" s="27"/>
    </row>
    <row r="283" spans="1:11" ht="24">
      <c r="A283" s="26"/>
      <c r="B283" s="39">
        <v>4</v>
      </c>
      <c r="C283" s="40" t="s">
        <v>616</v>
      </c>
      <c r="D283" s="41" t="s">
        <v>616</v>
      </c>
      <c r="E283" s="41" t="s">
        <v>1058</v>
      </c>
      <c r="F283" s="142" t="s">
        <v>1077</v>
      </c>
      <c r="G283" s="143"/>
      <c r="H283" s="42" t="s">
        <v>618</v>
      </c>
      <c r="I283" s="44">
        <v>0.59</v>
      </c>
      <c r="J283" s="45">
        <f t="shared" si="4"/>
        <v>2.36</v>
      </c>
      <c r="K283" s="27"/>
    </row>
    <row r="284" spans="1:11" ht="24">
      <c r="A284" s="26"/>
      <c r="B284" s="39">
        <v>4</v>
      </c>
      <c r="C284" s="40" t="s">
        <v>616</v>
      </c>
      <c r="D284" s="41" t="s">
        <v>616</v>
      </c>
      <c r="E284" s="41" t="s">
        <v>1058</v>
      </c>
      <c r="F284" s="142" t="s">
        <v>1078</v>
      </c>
      <c r="G284" s="143"/>
      <c r="H284" s="42" t="s">
        <v>618</v>
      </c>
      <c r="I284" s="44">
        <v>0.59</v>
      </c>
      <c r="J284" s="45">
        <f t="shared" si="4"/>
        <v>2.36</v>
      </c>
      <c r="K284" s="27"/>
    </row>
    <row r="285" spans="1:11" ht="24">
      <c r="A285" s="26"/>
      <c r="B285" s="39">
        <v>4</v>
      </c>
      <c r="C285" s="40" t="s">
        <v>616</v>
      </c>
      <c r="D285" s="41" t="s">
        <v>616</v>
      </c>
      <c r="E285" s="41" t="s">
        <v>1058</v>
      </c>
      <c r="F285" s="142" t="s">
        <v>1080</v>
      </c>
      <c r="G285" s="143"/>
      <c r="H285" s="42" t="s">
        <v>618</v>
      </c>
      <c r="I285" s="44">
        <v>0.59</v>
      </c>
      <c r="J285" s="45">
        <f t="shared" si="4"/>
        <v>2.36</v>
      </c>
      <c r="K285" s="27"/>
    </row>
    <row r="286" spans="1:11" ht="24">
      <c r="A286" s="26"/>
      <c r="B286" s="39">
        <v>2</v>
      </c>
      <c r="C286" s="54" t="s">
        <v>802</v>
      </c>
      <c r="D286" s="41" t="s">
        <v>802</v>
      </c>
      <c r="E286" s="41" t="s">
        <v>1051</v>
      </c>
      <c r="F286" s="142"/>
      <c r="G286" s="143"/>
      <c r="H286" s="42" t="s">
        <v>803</v>
      </c>
      <c r="I286" s="44">
        <v>1.59</v>
      </c>
      <c r="J286" s="45">
        <f t="shared" si="4"/>
        <v>3.18</v>
      </c>
      <c r="K286" s="27"/>
    </row>
    <row r="287" spans="1:11" ht="36">
      <c r="A287" s="26"/>
      <c r="B287" s="39">
        <v>2</v>
      </c>
      <c r="C287" s="54" t="s">
        <v>804</v>
      </c>
      <c r="D287" s="41" t="s">
        <v>804</v>
      </c>
      <c r="E287" s="41" t="s">
        <v>1075</v>
      </c>
      <c r="F287" s="142" t="s">
        <v>1051</v>
      </c>
      <c r="G287" s="143"/>
      <c r="H287" s="42" t="s">
        <v>1033</v>
      </c>
      <c r="I287" s="44">
        <v>1.84</v>
      </c>
      <c r="J287" s="45">
        <f t="shared" si="4"/>
        <v>3.68</v>
      </c>
      <c r="K287" s="27"/>
    </row>
    <row r="288" spans="1:11" ht="36">
      <c r="A288" s="26"/>
      <c r="B288" s="39">
        <v>2</v>
      </c>
      <c r="C288" s="54" t="s">
        <v>804</v>
      </c>
      <c r="D288" s="41" t="s">
        <v>804</v>
      </c>
      <c r="E288" s="41" t="s">
        <v>1075</v>
      </c>
      <c r="F288" s="142" t="s">
        <v>1047</v>
      </c>
      <c r="G288" s="143"/>
      <c r="H288" s="42" t="s">
        <v>1033</v>
      </c>
      <c r="I288" s="44">
        <v>1.84</v>
      </c>
      <c r="J288" s="45">
        <f t="shared" si="4"/>
        <v>3.68</v>
      </c>
      <c r="K288" s="27"/>
    </row>
    <row r="289" spans="1:11" ht="36">
      <c r="A289" s="26"/>
      <c r="B289" s="39">
        <v>2</v>
      </c>
      <c r="C289" s="53" t="s">
        <v>804</v>
      </c>
      <c r="D289" s="41" t="s">
        <v>804</v>
      </c>
      <c r="E289" s="41" t="s">
        <v>1105</v>
      </c>
      <c r="F289" s="142" t="s">
        <v>1051</v>
      </c>
      <c r="G289" s="143"/>
      <c r="H289" s="42" t="s">
        <v>1033</v>
      </c>
      <c r="I289" s="44">
        <v>1.84</v>
      </c>
      <c r="J289" s="45">
        <f t="shared" si="4"/>
        <v>3.68</v>
      </c>
      <c r="K289" s="27"/>
    </row>
    <row r="290" spans="1:11" ht="36">
      <c r="A290" s="26"/>
      <c r="B290" s="39">
        <v>2</v>
      </c>
      <c r="C290" s="53" t="s">
        <v>804</v>
      </c>
      <c r="D290" s="41" t="s">
        <v>804</v>
      </c>
      <c r="E290" s="41" t="s">
        <v>1105</v>
      </c>
      <c r="F290" s="142" t="s">
        <v>1047</v>
      </c>
      <c r="G290" s="143"/>
      <c r="H290" s="42" t="s">
        <v>1033</v>
      </c>
      <c r="I290" s="44">
        <v>1.84</v>
      </c>
      <c r="J290" s="45">
        <f t="shared" si="4"/>
        <v>3.68</v>
      </c>
      <c r="K290" s="27"/>
    </row>
    <row r="291" spans="1:11" ht="36">
      <c r="A291" s="26"/>
      <c r="B291" s="39">
        <v>4</v>
      </c>
      <c r="C291" s="53" t="s">
        <v>805</v>
      </c>
      <c r="D291" s="41" t="s">
        <v>805</v>
      </c>
      <c r="E291" s="41" t="s">
        <v>1051</v>
      </c>
      <c r="F291" s="142" t="s">
        <v>1075</v>
      </c>
      <c r="G291" s="143"/>
      <c r="H291" s="42" t="s">
        <v>1034</v>
      </c>
      <c r="I291" s="44">
        <v>2.4900000000000002</v>
      </c>
      <c r="J291" s="45">
        <f t="shared" si="4"/>
        <v>9.9600000000000009</v>
      </c>
      <c r="K291" s="27"/>
    </row>
    <row r="292" spans="1:11" ht="24">
      <c r="A292" s="26"/>
      <c r="B292" s="39">
        <v>10</v>
      </c>
      <c r="C292" s="40" t="s">
        <v>806</v>
      </c>
      <c r="D292" s="41" t="s">
        <v>806</v>
      </c>
      <c r="E292" s="41"/>
      <c r="F292" s="142"/>
      <c r="G292" s="143"/>
      <c r="H292" s="42" t="s">
        <v>807</v>
      </c>
      <c r="I292" s="44">
        <v>0.14000000000000001</v>
      </c>
      <c r="J292" s="45">
        <f t="shared" si="4"/>
        <v>1.4000000000000001</v>
      </c>
      <c r="K292" s="27"/>
    </row>
    <row r="293" spans="1:11" ht="24">
      <c r="A293" s="26"/>
      <c r="B293" s="39">
        <v>2</v>
      </c>
      <c r="C293" s="40" t="s">
        <v>808</v>
      </c>
      <c r="D293" s="41" t="s">
        <v>808</v>
      </c>
      <c r="E293" s="41"/>
      <c r="F293" s="142"/>
      <c r="G293" s="143"/>
      <c r="H293" s="42" t="s">
        <v>809</v>
      </c>
      <c r="I293" s="44">
        <v>10.17</v>
      </c>
      <c r="J293" s="45">
        <f t="shared" si="4"/>
        <v>20.34</v>
      </c>
      <c r="K293" s="27"/>
    </row>
    <row r="294" spans="1:11" ht="24">
      <c r="A294" s="26"/>
      <c r="B294" s="39">
        <v>2</v>
      </c>
      <c r="C294" s="53" t="s">
        <v>810</v>
      </c>
      <c r="D294" s="41" t="s">
        <v>810</v>
      </c>
      <c r="E294" s="41"/>
      <c r="F294" s="142"/>
      <c r="G294" s="143"/>
      <c r="H294" s="42" t="s">
        <v>811</v>
      </c>
      <c r="I294" s="44">
        <v>10.17</v>
      </c>
      <c r="J294" s="45">
        <f t="shared" si="4"/>
        <v>20.34</v>
      </c>
      <c r="K294" s="27"/>
    </row>
    <row r="295" spans="1:11" ht="24">
      <c r="A295" s="26"/>
      <c r="B295" s="39">
        <v>4</v>
      </c>
      <c r="C295" s="53" t="s">
        <v>812</v>
      </c>
      <c r="D295" s="41" t="s">
        <v>812</v>
      </c>
      <c r="E295" s="41"/>
      <c r="F295" s="142"/>
      <c r="G295" s="143"/>
      <c r="H295" s="42" t="s">
        <v>813</v>
      </c>
      <c r="I295" s="44">
        <v>14.11</v>
      </c>
      <c r="J295" s="45">
        <f t="shared" si="4"/>
        <v>56.44</v>
      </c>
      <c r="K295" s="27"/>
    </row>
    <row r="296" spans="1:11">
      <c r="A296" s="26"/>
      <c r="B296" s="39">
        <v>4</v>
      </c>
      <c r="C296" s="40" t="s">
        <v>814</v>
      </c>
      <c r="D296" s="41" t="s">
        <v>967</v>
      </c>
      <c r="E296" s="41" t="s">
        <v>815</v>
      </c>
      <c r="F296" s="142"/>
      <c r="G296" s="143"/>
      <c r="H296" s="42" t="s">
        <v>816</v>
      </c>
      <c r="I296" s="44">
        <v>0.84</v>
      </c>
      <c r="J296" s="45">
        <f t="shared" si="4"/>
        <v>3.36</v>
      </c>
      <c r="K296" s="27"/>
    </row>
    <row r="297" spans="1:11">
      <c r="A297" s="26"/>
      <c r="B297" s="39">
        <v>2</v>
      </c>
      <c r="C297" s="40" t="s">
        <v>814</v>
      </c>
      <c r="D297" s="41" t="s">
        <v>968</v>
      </c>
      <c r="E297" s="41" t="s">
        <v>757</v>
      </c>
      <c r="F297" s="142"/>
      <c r="G297" s="143"/>
      <c r="H297" s="42" t="s">
        <v>816</v>
      </c>
      <c r="I297" s="44">
        <v>3.24</v>
      </c>
      <c r="J297" s="45">
        <f t="shared" si="4"/>
        <v>6.48</v>
      </c>
      <c r="K297" s="27"/>
    </row>
    <row r="298" spans="1:11" ht="36">
      <c r="A298" s="26"/>
      <c r="B298" s="39">
        <v>2</v>
      </c>
      <c r="C298" s="53" t="s">
        <v>817</v>
      </c>
      <c r="D298" s="41" t="s">
        <v>817</v>
      </c>
      <c r="E298" s="41" t="s">
        <v>1047</v>
      </c>
      <c r="F298" s="142" t="s">
        <v>1112</v>
      </c>
      <c r="G298" s="143"/>
      <c r="H298" s="42" t="s">
        <v>818</v>
      </c>
      <c r="I298" s="44">
        <v>1.36</v>
      </c>
      <c r="J298" s="45">
        <f t="shared" si="4"/>
        <v>2.72</v>
      </c>
      <c r="K298" s="27"/>
    </row>
    <row r="299" spans="1:11" ht="24">
      <c r="A299" s="26"/>
      <c r="B299" s="39">
        <v>4</v>
      </c>
      <c r="C299" s="40" t="s">
        <v>819</v>
      </c>
      <c r="D299" s="41" t="s">
        <v>819</v>
      </c>
      <c r="E299" s="41" t="s">
        <v>1051</v>
      </c>
      <c r="F299" s="142"/>
      <c r="G299" s="143"/>
      <c r="H299" s="42" t="s">
        <v>820</v>
      </c>
      <c r="I299" s="44">
        <v>0.39</v>
      </c>
      <c r="J299" s="45">
        <f t="shared" si="4"/>
        <v>1.56</v>
      </c>
      <c r="K299" s="27"/>
    </row>
    <row r="300" spans="1:11" ht="24">
      <c r="A300" s="26"/>
      <c r="B300" s="39">
        <v>4</v>
      </c>
      <c r="C300" s="40" t="s">
        <v>819</v>
      </c>
      <c r="D300" s="41" t="s">
        <v>819</v>
      </c>
      <c r="E300" s="41" t="s">
        <v>1047</v>
      </c>
      <c r="F300" s="142"/>
      <c r="G300" s="143"/>
      <c r="H300" s="42" t="s">
        <v>820</v>
      </c>
      <c r="I300" s="44">
        <v>0.39</v>
      </c>
      <c r="J300" s="45">
        <f t="shared" si="4"/>
        <v>1.56</v>
      </c>
      <c r="K300" s="27"/>
    </row>
    <row r="301" spans="1:11" ht="36">
      <c r="A301" s="26"/>
      <c r="B301" s="39">
        <v>2</v>
      </c>
      <c r="C301" s="53" t="s">
        <v>821</v>
      </c>
      <c r="D301" s="41" t="s">
        <v>821</v>
      </c>
      <c r="E301" s="41" t="s">
        <v>1047</v>
      </c>
      <c r="F301" s="142" t="s">
        <v>1075</v>
      </c>
      <c r="G301" s="143"/>
      <c r="H301" s="42" t="s">
        <v>1035</v>
      </c>
      <c r="I301" s="44">
        <v>3.04</v>
      </c>
      <c r="J301" s="45">
        <f t="shared" si="4"/>
        <v>6.08</v>
      </c>
      <c r="K301" s="27"/>
    </row>
    <row r="302" spans="1:11" ht="36">
      <c r="A302" s="26"/>
      <c r="B302" s="39">
        <v>2</v>
      </c>
      <c r="C302" s="53" t="s">
        <v>821</v>
      </c>
      <c r="D302" s="41" t="s">
        <v>821</v>
      </c>
      <c r="E302" s="41" t="s">
        <v>1047</v>
      </c>
      <c r="F302" s="142" t="s">
        <v>1106</v>
      </c>
      <c r="G302" s="143"/>
      <c r="H302" s="42" t="s">
        <v>1035</v>
      </c>
      <c r="I302" s="44">
        <v>3.04</v>
      </c>
      <c r="J302" s="45">
        <f t="shared" si="4"/>
        <v>6.08</v>
      </c>
      <c r="K302" s="27"/>
    </row>
    <row r="303" spans="1:11" ht="36">
      <c r="A303" s="26"/>
      <c r="B303" s="39">
        <v>2</v>
      </c>
      <c r="C303" s="53" t="s">
        <v>821</v>
      </c>
      <c r="D303" s="41" t="s">
        <v>821</v>
      </c>
      <c r="E303" s="41" t="s">
        <v>1047</v>
      </c>
      <c r="F303" s="142" t="s">
        <v>1108</v>
      </c>
      <c r="G303" s="143"/>
      <c r="H303" s="42" t="s">
        <v>1035</v>
      </c>
      <c r="I303" s="44">
        <v>3.04</v>
      </c>
      <c r="J303" s="45">
        <f t="shared" si="4"/>
        <v>6.08</v>
      </c>
      <c r="K303" s="27"/>
    </row>
    <row r="304" spans="1:11" ht="36">
      <c r="A304" s="26"/>
      <c r="B304" s="39">
        <v>2</v>
      </c>
      <c r="C304" s="40" t="s">
        <v>821</v>
      </c>
      <c r="D304" s="41" t="s">
        <v>821</v>
      </c>
      <c r="E304" s="41" t="s">
        <v>1047</v>
      </c>
      <c r="F304" s="142" t="s">
        <v>1109</v>
      </c>
      <c r="G304" s="143"/>
      <c r="H304" s="42" t="s">
        <v>1035</v>
      </c>
      <c r="I304" s="44">
        <v>3.04</v>
      </c>
      <c r="J304" s="45">
        <f t="shared" si="4"/>
        <v>6.08</v>
      </c>
      <c r="K304" s="27"/>
    </row>
    <row r="305" spans="1:11" ht="36">
      <c r="A305" s="26"/>
      <c r="B305" s="39">
        <v>2</v>
      </c>
      <c r="C305" s="40" t="s">
        <v>821</v>
      </c>
      <c r="D305" s="41" t="s">
        <v>821</v>
      </c>
      <c r="E305" s="41" t="s">
        <v>1047</v>
      </c>
      <c r="F305" s="142" t="s">
        <v>1110</v>
      </c>
      <c r="G305" s="143"/>
      <c r="H305" s="42" t="s">
        <v>1035</v>
      </c>
      <c r="I305" s="44">
        <v>3.04</v>
      </c>
      <c r="J305" s="45">
        <f t="shared" si="4"/>
        <v>6.08</v>
      </c>
      <c r="K305" s="27"/>
    </row>
    <row r="306" spans="1:11" ht="36">
      <c r="A306" s="26"/>
      <c r="B306" s="39">
        <v>2</v>
      </c>
      <c r="C306" s="40" t="s">
        <v>821</v>
      </c>
      <c r="D306" s="41" t="s">
        <v>821</v>
      </c>
      <c r="E306" s="41" t="s">
        <v>1047</v>
      </c>
      <c r="F306" s="142" t="s">
        <v>1111</v>
      </c>
      <c r="G306" s="143"/>
      <c r="H306" s="42" t="s">
        <v>1035</v>
      </c>
      <c r="I306" s="44">
        <v>3.04</v>
      </c>
      <c r="J306" s="45">
        <f t="shared" si="4"/>
        <v>6.08</v>
      </c>
      <c r="K306" s="27"/>
    </row>
    <row r="307" spans="1:11" ht="36">
      <c r="A307" s="26"/>
      <c r="B307" s="39">
        <v>2</v>
      </c>
      <c r="C307" s="40" t="s">
        <v>821</v>
      </c>
      <c r="D307" s="41" t="s">
        <v>821</v>
      </c>
      <c r="E307" s="41" t="s">
        <v>1047</v>
      </c>
      <c r="F307" s="142" t="s">
        <v>1112</v>
      </c>
      <c r="G307" s="143"/>
      <c r="H307" s="42" t="s">
        <v>1035</v>
      </c>
      <c r="I307" s="44">
        <v>3.04</v>
      </c>
      <c r="J307" s="45">
        <f t="shared" si="4"/>
        <v>6.08</v>
      </c>
      <c r="K307" s="27"/>
    </row>
    <row r="308" spans="1:11" ht="36">
      <c r="A308" s="26"/>
      <c r="B308" s="39">
        <v>2</v>
      </c>
      <c r="C308" s="40" t="s">
        <v>822</v>
      </c>
      <c r="D308" s="41" t="s">
        <v>822</v>
      </c>
      <c r="E308" s="41" t="s">
        <v>1047</v>
      </c>
      <c r="F308" s="142" t="s">
        <v>1087</v>
      </c>
      <c r="G308" s="143"/>
      <c r="H308" s="42" t="s">
        <v>823</v>
      </c>
      <c r="I308" s="44">
        <v>3.92</v>
      </c>
      <c r="J308" s="45">
        <f t="shared" si="4"/>
        <v>7.84</v>
      </c>
      <c r="K308" s="27"/>
    </row>
    <row r="309" spans="1:11" ht="36">
      <c r="A309" s="26"/>
      <c r="B309" s="39">
        <v>2</v>
      </c>
      <c r="C309" s="40" t="s">
        <v>822</v>
      </c>
      <c r="D309" s="41" t="s">
        <v>822</v>
      </c>
      <c r="E309" s="41" t="s">
        <v>1047</v>
      </c>
      <c r="F309" s="142" t="s">
        <v>1088</v>
      </c>
      <c r="G309" s="143"/>
      <c r="H309" s="42" t="s">
        <v>823</v>
      </c>
      <c r="I309" s="44">
        <v>3.92</v>
      </c>
      <c r="J309" s="45">
        <f t="shared" si="4"/>
        <v>7.84</v>
      </c>
      <c r="K309" s="27"/>
    </row>
    <row r="310" spans="1:11" ht="36">
      <c r="A310" s="26"/>
      <c r="B310" s="39">
        <v>2</v>
      </c>
      <c r="C310" s="40" t="s">
        <v>822</v>
      </c>
      <c r="D310" s="41" t="s">
        <v>822</v>
      </c>
      <c r="E310" s="41" t="s">
        <v>1047</v>
      </c>
      <c r="F310" s="142" t="s">
        <v>1089</v>
      </c>
      <c r="G310" s="143"/>
      <c r="H310" s="42" t="s">
        <v>823</v>
      </c>
      <c r="I310" s="44">
        <v>3.92</v>
      </c>
      <c r="J310" s="45">
        <f t="shared" si="4"/>
        <v>7.84</v>
      </c>
      <c r="K310" s="27"/>
    </row>
    <row r="311" spans="1:11" ht="36">
      <c r="A311" s="26"/>
      <c r="B311" s="39">
        <v>2</v>
      </c>
      <c r="C311" s="40" t="s">
        <v>822</v>
      </c>
      <c r="D311" s="41" t="s">
        <v>822</v>
      </c>
      <c r="E311" s="41" t="s">
        <v>1047</v>
      </c>
      <c r="F311" s="142" t="s">
        <v>1090</v>
      </c>
      <c r="G311" s="143"/>
      <c r="H311" s="42" t="s">
        <v>823</v>
      </c>
      <c r="I311" s="44">
        <v>3.92</v>
      </c>
      <c r="J311" s="45">
        <f t="shared" si="4"/>
        <v>7.84</v>
      </c>
      <c r="K311" s="27"/>
    </row>
    <row r="312" spans="1:11" ht="36">
      <c r="A312" s="26"/>
      <c r="B312" s="39">
        <v>2</v>
      </c>
      <c r="C312" s="40" t="s">
        <v>822</v>
      </c>
      <c r="D312" s="41" t="s">
        <v>822</v>
      </c>
      <c r="E312" s="41" t="s">
        <v>1047</v>
      </c>
      <c r="F312" s="142" t="s">
        <v>1091</v>
      </c>
      <c r="G312" s="143"/>
      <c r="H312" s="42" t="s">
        <v>823</v>
      </c>
      <c r="I312" s="44">
        <v>3.92</v>
      </c>
      <c r="J312" s="45">
        <f t="shared" si="4"/>
        <v>7.84</v>
      </c>
      <c r="K312" s="27"/>
    </row>
    <row r="313" spans="1:11" ht="24">
      <c r="A313" s="26"/>
      <c r="B313" s="39">
        <v>6</v>
      </c>
      <c r="C313" s="40" t="s">
        <v>824</v>
      </c>
      <c r="D313" s="41" t="s">
        <v>824</v>
      </c>
      <c r="E313" s="41" t="s">
        <v>1051</v>
      </c>
      <c r="F313" s="142"/>
      <c r="G313" s="143"/>
      <c r="H313" s="42" t="s">
        <v>825</v>
      </c>
      <c r="I313" s="44">
        <v>2.36</v>
      </c>
      <c r="J313" s="45">
        <f t="shared" si="4"/>
        <v>14.16</v>
      </c>
      <c r="K313" s="27"/>
    </row>
    <row r="314" spans="1:11" ht="24">
      <c r="A314" s="26"/>
      <c r="B314" s="39">
        <v>6</v>
      </c>
      <c r="C314" s="40" t="s">
        <v>824</v>
      </c>
      <c r="D314" s="41" t="s">
        <v>824</v>
      </c>
      <c r="E314" s="41" t="s">
        <v>1047</v>
      </c>
      <c r="F314" s="142"/>
      <c r="G314" s="143"/>
      <c r="H314" s="42" t="s">
        <v>825</v>
      </c>
      <c r="I314" s="44">
        <v>2.36</v>
      </c>
      <c r="J314" s="45">
        <f t="shared" si="4"/>
        <v>14.16</v>
      </c>
      <c r="K314" s="27"/>
    </row>
    <row r="315" spans="1:11" ht="24">
      <c r="A315" s="26"/>
      <c r="B315" s="39">
        <v>8</v>
      </c>
      <c r="C315" s="40" t="s">
        <v>826</v>
      </c>
      <c r="D315" s="41" t="s">
        <v>826</v>
      </c>
      <c r="E315" s="41" t="s">
        <v>1051</v>
      </c>
      <c r="F315" s="142"/>
      <c r="G315" s="143"/>
      <c r="H315" s="42" t="s">
        <v>827</v>
      </c>
      <c r="I315" s="44">
        <v>2.0099999999999998</v>
      </c>
      <c r="J315" s="45">
        <f t="shared" si="4"/>
        <v>16.079999999999998</v>
      </c>
      <c r="K315" s="27"/>
    </row>
    <row r="316" spans="1:11" ht="24">
      <c r="A316" s="26"/>
      <c r="B316" s="39">
        <v>8</v>
      </c>
      <c r="C316" s="40" t="s">
        <v>826</v>
      </c>
      <c r="D316" s="41" t="s">
        <v>826</v>
      </c>
      <c r="E316" s="41" t="s">
        <v>1047</v>
      </c>
      <c r="F316" s="142"/>
      <c r="G316" s="143"/>
      <c r="H316" s="42" t="s">
        <v>827</v>
      </c>
      <c r="I316" s="44">
        <v>2.0099999999999998</v>
      </c>
      <c r="J316" s="45">
        <f t="shared" si="4"/>
        <v>16.079999999999998</v>
      </c>
      <c r="K316" s="27"/>
    </row>
    <row r="317" spans="1:11" ht="36">
      <c r="A317" s="26"/>
      <c r="B317" s="39">
        <v>4</v>
      </c>
      <c r="C317" s="40" t="s">
        <v>828</v>
      </c>
      <c r="D317" s="41" t="s">
        <v>828</v>
      </c>
      <c r="E317" s="41" t="s">
        <v>1051</v>
      </c>
      <c r="F317" s="142"/>
      <c r="G317" s="143"/>
      <c r="H317" s="42" t="s">
        <v>829</v>
      </c>
      <c r="I317" s="44">
        <v>1.61</v>
      </c>
      <c r="J317" s="45">
        <f t="shared" si="4"/>
        <v>6.44</v>
      </c>
      <c r="K317" s="27"/>
    </row>
    <row r="318" spans="1:11" ht="36">
      <c r="A318" s="26"/>
      <c r="B318" s="39">
        <v>4</v>
      </c>
      <c r="C318" s="40" t="s">
        <v>828</v>
      </c>
      <c r="D318" s="41" t="s">
        <v>828</v>
      </c>
      <c r="E318" s="41" t="s">
        <v>1047</v>
      </c>
      <c r="F318" s="142"/>
      <c r="G318" s="143"/>
      <c r="H318" s="42" t="s">
        <v>829</v>
      </c>
      <c r="I318" s="44">
        <v>1.61</v>
      </c>
      <c r="J318" s="45">
        <f t="shared" si="4"/>
        <v>6.44</v>
      </c>
      <c r="K318" s="27"/>
    </row>
    <row r="319" spans="1:11" ht="24">
      <c r="A319" s="26"/>
      <c r="B319" s="39">
        <v>20</v>
      </c>
      <c r="C319" s="40" t="s">
        <v>125</v>
      </c>
      <c r="D319" s="41" t="s">
        <v>125</v>
      </c>
      <c r="E319" s="41" t="s">
        <v>1075</v>
      </c>
      <c r="F319" s="142"/>
      <c r="G319" s="143"/>
      <c r="H319" s="42" t="s">
        <v>830</v>
      </c>
      <c r="I319" s="44">
        <v>0.24</v>
      </c>
      <c r="J319" s="45">
        <f t="shared" si="4"/>
        <v>4.8</v>
      </c>
      <c r="K319" s="27"/>
    </row>
    <row r="320" spans="1:11" ht="24">
      <c r="A320" s="26"/>
      <c r="B320" s="39">
        <v>5</v>
      </c>
      <c r="C320" s="40" t="s">
        <v>106</v>
      </c>
      <c r="D320" s="41" t="s">
        <v>106</v>
      </c>
      <c r="E320" s="41" t="s">
        <v>1075</v>
      </c>
      <c r="F320" s="142"/>
      <c r="G320" s="143"/>
      <c r="H320" s="42" t="s">
        <v>831</v>
      </c>
      <c r="I320" s="44">
        <v>0.66</v>
      </c>
      <c r="J320" s="45">
        <f t="shared" si="4"/>
        <v>3.3000000000000003</v>
      </c>
      <c r="K320" s="27"/>
    </row>
    <row r="321" spans="1:11" ht="24">
      <c r="A321" s="26"/>
      <c r="B321" s="39">
        <v>2</v>
      </c>
      <c r="C321" s="40" t="s">
        <v>106</v>
      </c>
      <c r="D321" s="41" t="s">
        <v>106</v>
      </c>
      <c r="E321" s="41" t="s">
        <v>1106</v>
      </c>
      <c r="F321" s="142"/>
      <c r="G321" s="143"/>
      <c r="H321" s="42" t="s">
        <v>831</v>
      </c>
      <c r="I321" s="44">
        <v>0.66</v>
      </c>
      <c r="J321" s="45">
        <f t="shared" si="4"/>
        <v>1.32</v>
      </c>
      <c r="K321" s="27"/>
    </row>
    <row r="322" spans="1:11" ht="24">
      <c r="A322" s="26"/>
      <c r="B322" s="39">
        <v>2</v>
      </c>
      <c r="C322" s="40" t="s">
        <v>106</v>
      </c>
      <c r="D322" s="41" t="s">
        <v>106</v>
      </c>
      <c r="E322" s="41" t="s">
        <v>1107</v>
      </c>
      <c r="F322" s="142"/>
      <c r="G322" s="143"/>
      <c r="H322" s="42" t="s">
        <v>831</v>
      </c>
      <c r="I322" s="44">
        <v>0.66</v>
      </c>
      <c r="J322" s="45">
        <f t="shared" si="4"/>
        <v>1.32</v>
      </c>
      <c r="K322" s="27"/>
    </row>
    <row r="323" spans="1:11" ht="24">
      <c r="A323" s="26"/>
      <c r="B323" s="39">
        <v>2</v>
      </c>
      <c r="C323" s="40" t="s">
        <v>106</v>
      </c>
      <c r="D323" s="41" t="s">
        <v>106</v>
      </c>
      <c r="E323" s="41" t="s">
        <v>1105</v>
      </c>
      <c r="F323" s="142"/>
      <c r="G323" s="143"/>
      <c r="H323" s="42" t="s">
        <v>831</v>
      </c>
      <c r="I323" s="44">
        <v>0.66</v>
      </c>
      <c r="J323" s="45">
        <f t="shared" si="4"/>
        <v>1.32</v>
      </c>
      <c r="K323" s="27"/>
    </row>
    <row r="324" spans="1:11" ht="24">
      <c r="A324" s="26"/>
      <c r="B324" s="39">
        <v>2</v>
      </c>
      <c r="C324" s="53" t="s">
        <v>106</v>
      </c>
      <c r="D324" s="41" t="s">
        <v>106</v>
      </c>
      <c r="E324" s="41" t="s">
        <v>1108</v>
      </c>
      <c r="F324" s="142"/>
      <c r="G324" s="143"/>
      <c r="H324" s="42" t="s">
        <v>831</v>
      </c>
      <c r="I324" s="44">
        <v>0.66</v>
      </c>
      <c r="J324" s="45">
        <f t="shared" si="4"/>
        <v>1.32</v>
      </c>
      <c r="K324" s="27"/>
    </row>
    <row r="325" spans="1:11" ht="24">
      <c r="A325" s="26"/>
      <c r="B325" s="39">
        <v>2</v>
      </c>
      <c r="C325" s="53" t="s">
        <v>106</v>
      </c>
      <c r="D325" s="41" t="s">
        <v>106</v>
      </c>
      <c r="E325" s="41" t="s">
        <v>1109</v>
      </c>
      <c r="F325" s="142"/>
      <c r="G325" s="143"/>
      <c r="H325" s="42" t="s">
        <v>831</v>
      </c>
      <c r="I325" s="44">
        <v>0.66</v>
      </c>
      <c r="J325" s="45">
        <f t="shared" si="4"/>
        <v>1.32</v>
      </c>
      <c r="K325" s="27"/>
    </row>
    <row r="326" spans="1:11" ht="24">
      <c r="A326" s="26"/>
      <c r="B326" s="39">
        <v>2</v>
      </c>
      <c r="C326" s="53" t="s">
        <v>106</v>
      </c>
      <c r="D326" s="41" t="s">
        <v>106</v>
      </c>
      <c r="E326" s="41" t="s">
        <v>1110</v>
      </c>
      <c r="F326" s="142"/>
      <c r="G326" s="143"/>
      <c r="H326" s="42" t="s">
        <v>831</v>
      </c>
      <c r="I326" s="44">
        <v>0.66</v>
      </c>
      <c r="J326" s="45">
        <f t="shared" si="4"/>
        <v>1.32</v>
      </c>
      <c r="K326" s="27"/>
    </row>
    <row r="327" spans="1:11" ht="24">
      <c r="A327" s="26"/>
      <c r="B327" s="39">
        <v>2</v>
      </c>
      <c r="C327" s="53" t="s">
        <v>106</v>
      </c>
      <c r="D327" s="41" t="s">
        <v>106</v>
      </c>
      <c r="E327" s="41" t="s">
        <v>1111</v>
      </c>
      <c r="F327" s="142"/>
      <c r="G327" s="143"/>
      <c r="H327" s="42" t="s">
        <v>831</v>
      </c>
      <c r="I327" s="44">
        <v>0.66</v>
      </c>
      <c r="J327" s="45">
        <f t="shared" si="4"/>
        <v>1.32</v>
      </c>
      <c r="K327" s="27"/>
    </row>
    <row r="328" spans="1:11" ht="24">
      <c r="A328" s="26"/>
      <c r="B328" s="39">
        <v>2</v>
      </c>
      <c r="C328" s="53" t="s">
        <v>106</v>
      </c>
      <c r="D328" s="41" t="s">
        <v>106</v>
      </c>
      <c r="E328" s="41" t="s">
        <v>1112</v>
      </c>
      <c r="F328" s="142"/>
      <c r="G328" s="143"/>
      <c r="H328" s="42" t="s">
        <v>831</v>
      </c>
      <c r="I328" s="44">
        <v>0.66</v>
      </c>
      <c r="J328" s="45">
        <f t="shared" si="4"/>
        <v>1.32</v>
      </c>
      <c r="K328" s="27"/>
    </row>
    <row r="329" spans="1:11" ht="24">
      <c r="A329" s="26"/>
      <c r="B329" s="39">
        <v>5</v>
      </c>
      <c r="C329" s="40" t="s">
        <v>832</v>
      </c>
      <c r="D329" s="41" t="s">
        <v>832</v>
      </c>
      <c r="E329" s="41"/>
      <c r="F329" s="142"/>
      <c r="G329" s="143"/>
      <c r="H329" s="42" t="s">
        <v>833</v>
      </c>
      <c r="I329" s="44">
        <v>0.94</v>
      </c>
      <c r="J329" s="45">
        <f t="shared" si="4"/>
        <v>4.6999999999999993</v>
      </c>
      <c r="K329" s="27"/>
    </row>
    <row r="330" spans="1:11">
      <c r="A330" s="26"/>
      <c r="B330" s="39">
        <v>2</v>
      </c>
      <c r="C330" s="40" t="s">
        <v>834</v>
      </c>
      <c r="D330" s="41" t="s">
        <v>969</v>
      </c>
      <c r="E330" s="41" t="s">
        <v>747</v>
      </c>
      <c r="F330" s="142"/>
      <c r="G330" s="143"/>
      <c r="H330" s="42" t="s">
        <v>835</v>
      </c>
      <c r="I330" s="44">
        <v>1.0900000000000001</v>
      </c>
      <c r="J330" s="45">
        <f t="shared" si="4"/>
        <v>2.1800000000000002</v>
      </c>
      <c r="K330" s="27"/>
    </row>
    <row r="331" spans="1:11">
      <c r="A331" s="26"/>
      <c r="B331" s="39">
        <v>2</v>
      </c>
      <c r="C331" s="40" t="s">
        <v>834</v>
      </c>
      <c r="D331" s="41" t="s">
        <v>970</v>
      </c>
      <c r="E331" s="41" t="s">
        <v>757</v>
      </c>
      <c r="F331" s="142"/>
      <c r="G331" s="143"/>
      <c r="H331" s="42" t="s">
        <v>835</v>
      </c>
      <c r="I331" s="44">
        <v>1.39</v>
      </c>
      <c r="J331" s="45">
        <f t="shared" si="4"/>
        <v>2.78</v>
      </c>
      <c r="K331" s="27"/>
    </row>
    <row r="332" spans="1:11" ht="24">
      <c r="A332" s="26"/>
      <c r="B332" s="39">
        <v>4</v>
      </c>
      <c r="C332" s="53" t="s">
        <v>836</v>
      </c>
      <c r="D332" s="41" t="s">
        <v>971</v>
      </c>
      <c r="E332" s="41" t="s">
        <v>277</v>
      </c>
      <c r="F332" s="142"/>
      <c r="G332" s="143"/>
      <c r="H332" s="42" t="s">
        <v>837</v>
      </c>
      <c r="I332" s="44">
        <v>1.97</v>
      </c>
      <c r="J332" s="45">
        <f t="shared" si="4"/>
        <v>7.88</v>
      </c>
      <c r="K332" s="27"/>
    </row>
    <row r="333" spans="1:11" ht="24">
      <c r="A333" s="26"/>
      <c r="B333" s="39">
        <v>4</v>
      </c>
      <c r="C333" s="53" t="s">
        <v>836</v>
      </c>
      <c r="D333" s="41" t="s">
        <v>972</v>
      </c>
      <c r="E333" s="41" t="s">
        <v>664</v>
      </c>
      <c r="F333" s="142"/>
      <c r="G333" s="143"/>
      <c r="H333" s="42" t="s">
        <v>837</v>
      </c>
      <c r="I333" s="44">
        <v>2.08</v>
      </c>
      <c r="J333" s="45">
        <f t="shared" si="4"/>
        <v>8.32</v>
      </c>
      <c r="K333" s="27"/>
    </row>
    <row r="334" spans="1:11" ht="24">
      <c r="A334" s="26"/>
      <c r="B334" s="39">
        <v>5</v>
      </c>
      <c r="C334" s="40" t="s">
        <v>65</v>
      </c>
      <c r="D334" s="41" t="s">
        <v>65</v>
      </c>
      <c r="E334" s="41" t="s">
        <v>1059</v>
      </c>
      <c r="F334" s="142"/>
      <c r="G334" s="143"/>
      <c r="H334" s="42" t="s">
        <v>838</v>
      </c>
      <c r="I334" s="44">
        <v>1.59</v>
      </c>
      <c r="J334" s="45">
        <f t="shared" si="4"/>
        <v>7.95</v>
      </c>
      <c r="K334" s="27"/>
    </row>
    <row r="335" spans="1:11" ht="24">
      <c r="A335" s="26"/>
      <c r="B335" s="39">
        <v>40</v>
      </c>
      <c r="C335" s="40" t="s">
        <v>65</v>
      </c>
      <c r="D335" s="41" t="s">
        <v>65</v>
      </c>
      <c r="E335" s="41" t="s">
        <v>1057</v>
      </c>
      <c r="F335" s="142"/>
      <c r="G335" s="143"/>
      <c r="H335" s="42" t="s">
        <v>838</v>
      </c>
      <c r="I335" s="44">
        <v>1.59</v>
      </c>
      <c r="J335" s="45">
        <f t="shared" si="4"/>
        <v>63.6</v>
      </c>
      <c r="K335" s="27"/>
    </row>
    <row r="336" spans="1:11" ht="24">
      <c r="A336" s="26"/>
      <c r="B336" s="39">
        <v>40</v>
      </c>
      <c r="C336" s="40" t="s">
        <v>65</v>
      </c>
      <c r="D336" s="41" t="s">
        <v>65</v>
      </c>
      <c r="E336" s="41" t="s">
        <v>1058</v>
      </c>
      <c r="F336" s="142"/>
      <c r="G336" s="143"/>
      <c r="H336" s="42" t="s">
        <v>838</v>
      </c>
      <c r="I336" s="44">
        <v>1.59</v>
      </c>
      <c r="J336" s="45">
        <f t="shared" si="4"/>
        <v>63.6</v>
      </c>
      <c r="K336" s="27"/>
    </row>
    <row r="337" spans="1:11" ht="24">
      <c r="A337" s="26"/>
      <c r="B337" s="39">
        <v>40</v>
      </c>
      <c r="C337" s="40" t="s">
        <v>65</v>
      </c>
      <c r="D337" s="41" t="s">
        <v>65</v>
      </c>
      <c r="E337" s="41" t="s">
        <v>1051</v>
      </c>
      <c r="F337" s="142"/>
      <c r="G337" s="143"/>
      <c r="H337" s="42" t="s">
        <v>838</v>
      </c>
      <c r="I337" s="44">
        <v>1.59</v>
      </c>
      <c r="J337" s="45">
        <f t="shared" si="4"/>
        <v>63.6</v>
      </c>
      <c r="K337" s="27"/>
    </row>
    <row r="338" spans="1:11" ht="24">
      <c r="A338" s="26"/>
      <c r="B338" s="39">
        <v>20</v>
      </c>
      <c r="C338" s="40" t="s">
        <v>839</v>
      </c>
      <c r="D338" s="41" t="s">
        <v>839</v>
      </c>
      <c r="E338" s="41" t="s">
        <v>1059</v>
      </c>
      <c r="F338" s="142"/>
      <c r="G338" s="143"/>
      <c r="H338" s="42" t="s">
        <v>840</v>
      </c>
      <c r="I338" s="44">
        <v>1.69</v>
      </c>
      <c r="J338" s="45">
        <f t="shared" si="4"/>
        <v>33.799999999999997</v>
      </c>
      <c r="K338" s="27"/>
    </row>
    <row r="339" spans="1:11" ht="24">
      <c r="A339" s="26"/>
      <c r="B339" s="39">
        <v>60</v>
      </c>
      <c r="C339" s="40" t="s">
        <v>839</v>
      </c>
      <c r="D339" s="41" t="s">
        <v>839</v>
      </c>
      <c r="E339" s="41" t="s">
        <v>1057</v>
      </c>
      <c r="F339" s="142"/>
      <c r="G339" s="143"/>
      <c r="H339" s="42" t="s">
        <v>840</v>
      </c>
      <c r="I339" s="44">
        <v>1.69</v>
      </c>
      <c r="J339" s="45">
        <f t="shared" si="4"/>
        <v>101.39999999999999</v>
      </c>
      <c r="K339" s="27"/>
    </row>
    <row r="340" spans="1:11" ht="24">
      <c r="A340" s="26"/>
      <c r="B340" s="39">
        <v>20</v>
      </c>
      <c r="C340" s="40" t="s">
        <v>839</v>
      </c>
      <c r="D340" s="41" t="s">
        <v>839</v>
      </c>
      <c r="E340" s="41" t="s">
        <v>1058</v>
      </c>
      <c r="F340" s="142"/>
      <c r="G340" s="143"/>
      <c r="H340" s="42" t="s">
        <v>840</v>
      </c>
      <c r="I340" s="44">
        <v>1.69</v>
      </c>
      <c r="J340" s="45">
        <f t="shared" si="4"/>
        <v>33.799999999999997</v>
      </c>
      <c r="K340" s="27"/>
    </row>
    <row r="341" spans="1:11" ht="24">
      <c r="A341" s="26"/>
      <c r="B341" s="39">
        <v>10</v>
      </c>
      <c r="C341" s="40" t="s">
        <v>841</v>
      </c>
      <c r="D341" s="41" t="s">
        <v>841</v>
      </c>
      <c r="E341" s="41" t="s">
        <v>1059</v>
      </c>
      <c r="F341" s="142"/>
      <c r="G341" s="143"/>
      <c r="H341" s="42" t="s">
        <v>842</v>
      </c>
      <c r="I341" s="44">
        <v>2.09</v>
      </c>
      <c r="J341" s="45">
        <f t="shared" si="4"/>
        <v>20.9</v>
      </c>
      <c r="K341" s="27"/>
    </row>
    <row r="342" spans="1:11" ht="24">
      <c r="A342" s="26"/>
      <c r="B342" s="39">
        <v>10</v>
      </c>
      <c r="C342" s="40" t="s">
        <v>841</v>
      </c>
      <c r="D342" s="41" t="s">
        <v>841</v>
      </c>
      <c r="E342" s="41" t="s">
        <v>1057</v>
      </c>
      <c r="F342" s="142"/>
      <c r="G342" s="143"/>
      <c r="H342" s="42" t="s">
        <v>842</v>
      </c>
      <c r="I342" s="44">
        <v>2.09</v>
      </c>
      <c r="J342" s="45">
        <f t="shared" ref="J342:J405" si="5">I342*B342</f>
        <v>20.9</v>
      </c>
      <c r="K342" s="27"/>
    </row>
    <row r="343" spans="1:11" ht="24">
      <c r="A343" s="26"/>
      <c r="B343" s="39">
        <v>5</v>
      </c>
      <c r="C343" s="40" t="s">
        <v>841</v>
      </c>
      <c r="D343" s="41" t="s">
        <v>841</v>
      </c>
      <c r="E343" s="41" t="s">
        <v>1058</v>
      </c>
      <c r="F343" s="142"/>
      <c r="G343" s="143"/>
      <c r="H343" s="42" t="s">
        <v>842</v>
      </c>
      <c r="I343" s="44">
        <v>2.09</v>
      </c>
      <c r="J343" s="45">
        <f t="shared" si="5"/>
        <v>10.45</v>
      </c>
      <c r="K343" s="27"/>
    </row>
    <row r="344" spans="1:11">
      <c r="A344" s="26"/>
      <c r="B344" s="39">
        <v>5</v>
      </c>
      <c r="C344" s="40" t="s">
        <v>68</v>
      </c>
      <c r="D344" s="41" t="s">
        <v>68</v>
      </c>
      <c r="E344" s="41" t="s">
        <v>1059</v>
      </c>
      <c r="F344" s="142" t="s">
        <v>1074</v>
      </c>
      <c r="G344" s="143"/>
      <c r="H344" s="42" t="s">
        <v>843</v>
      </c>
      <c r="I344" s="44">
        <v>1.94</v>
      </c>
      <c r="J344" s="45">
        <f t="shared" si="5"/>
        <v>9.6999999999999993</v>
      </c>
      <c r="K344" s="27"/>
    </row>
    <row r="345" spans="1:11">
      <c r="A345" s="26"/>
      <c r="B345" s="39">
        <v>10</v>
      </c>
      <c r="C345" s="40" t="s">
        <v>68</v>
      </c>
      <c r="D345" s="41" t="s">
        <v>68</v>
      </c>
      <c r="E345" s="41" t="s">
        <v>1059</v>
      </c>
      <c r="F345" s="142" t="s">
        <v>1082</v>
      </c>
      <c r="G345" s="143"/>
      <c r="H345" s="42" t="s">
        <v>843</v>
      </c>
      <c r="I345" s="44">
        <v>1.94</v>
      </c>
      <c r="J345" s="45">
        <f t="shared" si="5"/>
        <v>19.399999999999999</v>
      </c>
      <c r="K345" s="27"/>
    </row>
    <row r="346" spans="1:11">
      <c r="A346" s="26"/>
      <c r="B346" s="39">
        <v>5</v>
      </c>
      <c r="C346" s="40" t="s">
        <v>68</v>
      </c>
      <c r="D346" s="41" t="s">
        <v>68</v>
      </c>
      <c r="E346" s="41" t="s">
        <v>1059</v>
      </c>
      <c r="F346" s="142" t="s">
        <v>1083</v>
      </c>
      <c r="G346" s="143"/>
      <c r="H346" s="42" t="s">
        <v>843</v>
      </c>
      <c r="I346" s="44">
        <v>1.94</v>
      </c>
      <c r="J346" s="45">
        <f t="shared" si="5"/>
        <v>9.6999999999999993</v>
      </c>
      <c r="K346" s="27"/>
    </row>
    <row r="347" spans="1:11">
      <c r="A347" s="26"/>
      <c r="B347" s="39">
        <v>5</v>
      </c>
      <c r="C347" s="40" t="s">
        <v>68</v>
      </c>
      <c r="D347" s="41" t="s">
        <v>68</v>
      </c>
      <c r="E347" s="41" t="s">
        <v>1059</v>
      </c>
      <c r="F347" s="142" t="s">
        <v>1092</v>
      </c>
      <c r="G347" s="143"/>
      <c r="H347" s="42" t="s">
        <v>843</v>
      </c>
      <c r="I347" s="44">
        <v>1.94</v>
      </c>
      <c r="J347" s="45">
        <f t="shared" si="5"/>
        <v>9.6999999999999993</v>
      </c>
      <c r="K347" s="27"/>
    </row>
    <row r="348" spans="1:11">
      <c r="A348" s="26"/>
      <c r="B348" s="39">
        <v>20</v>
      </c>
      <c r="C348" s="40" t="s">
        <v>68</v>
      </c>
      <c r="D348" s="41" t="s">
        <v>68</v>
      </c>
      <c r="E348" s="41" t="s">
        <v>1057</v>
      </c>
      <c r="F348" s="142" t="s">
        <v>1074</v>
      </c>
      <c r="G348" s="143"/>
      <c r="H348" s="42" t="s">
        <v>843</v>
      </c>
      <c r="I348" s="44">
        <v>1.94</v>
      </c>
      <c r="J348" s="45">
        <f t="shared" si="5"/>
        <v>38.799999999999997</v>
      </c>
      <c r="K348" s="27"/>
    </row>
    <row r="349" spans="1:11">
      <c r="A349" s="26"/>
      <c r="B349" s="39">
        <v>15</v>
      </c>
      <c r="C349" s="40" t="s">
        <v>68</v>
      </c>
      <c r="D349" s="41" t="s">
        <v>68</v>
      </c>
      <c r="E349" s="41" t="s">
        <v>1057</v>
      </c>
      <c r="F349" s="142" t="s">
        <v>1082</v>
      </c>
      <c r="G349" s="143"/>
      <c r="H349" s="42" t="s">
        <v>843</v>
      </c>
      <c r="I349" s="44">
        <v>1.94</v>
      </c>
      <c r="J349" s="45">
        <f t="shared" si="5"/>
        <v>29.099999999999998</v>
      </c>
      <c r="K349" s="27"/>
    </row>
    <row r="350" spans="1:11">
      <c r="A350" s="26"/>
      <c r="B350" s="39">
        <v>20</v>
      </c>
      <c r="C350" s="40" t="s">
        <v>68</v>
      </c>
      <c r="D350" s="41" t="s">
        <v>68</v>
      </c>
      <c r="E350" s="41" t="s">
        <v>1057</v>
      </c>
      <c r="F350" s="142" t="s">
        <v>1083</v>
      </c>
      <c r="G350" s="143"/>
      <c r="H350" s="42" t="s">
        <v>843</v>
      </c>
      <c r="I350" s="44">
        <v>1.94</v>
      </c>
      <c r="J350" s="45">
        <f t="shared" si="5"/>
        <v>38.799999999999997</v>
      </c>
      <c r="K350" s="27"/>
    </row>
    <row r="351" spans="1:11">
      <c r="A351" s="26"/>
      <c r="B351" s="39">
        <v>20</v>
      </c>
      <c r="C351" s="40" t="s">
        <v>68</v>
      </c>
      <c r="D351" s="41" t="s">
        <v>68</v>
      </c>
      <c r="E351" s="41" t="s">
        <v>1057</v>
      </c>
      <c r="F351" s="142" t="s">
        <v>1092</v>
      </c>
      <c r="G351" s="143"/>
      <c r="H351" s="42" t="s">
        <v>843</v>
      </c>
      <c r="I351" s="44">
        <v>1.94</v>
      </c>
      <c r="J351" s="45">
        <f t="shared" si="5"/>
        <v>38.799999999999997</v>
      </c>
      <c r="K351" s="27"/>
    </row>
    <row r="352" spans="1:11">
      <c r="A352" s="26"/>
      <c r="B352" s="39">
        <v>20</v>
      </c>
      <c r="C352" s="40" t="s">
        <v>68</v>
      </c>
      <c r="D352" s="41" t="s">
        <v>68</v>
      </c>
      <c r="E352" s="41" t="s">
        <v>1058</v>
      </c>
      <c r="F352" s="142" t="s">
        <v>1074</v>
      </c>
      <c r="G352" s="143"/>
      <c r="H352" s="42" t="s">
        <v>843</v>
      </c>
      <c r="I352" s="44">
        <v>1.94</v>
      </c>
      <c r="J352" s="45">
        <f t="shared" si="5"/>
        <v>38.799999999999997</v>
      </c>
      <c r="K352" s="27"/>
    </row>
    <row r="353" spans="1:11">
      <c r="A353" s="26"/>
      <c r="B353" s="39">
        <v>20</v>
      </c>
      <c r="C353" s="40" t="s">
        <v>68</v>
      </c>
      <c r="D353" s="41" t="s">
        <v>68</v>
      </c>
      <c r="E353" s="41" t="s">
        <v>1058</v>
      </c>
      <c r="F353" s="142" t="s">
        <v>1082</v>
      </c>
      <c r="G353" s="143"/>
      <c r="H353" s="42" t="s">
        <v>843</v>
      </c>
      <c r="I353" s="44">
        <v>1.94</v>
      </c>
      <c r="J353" s="45">
        <f t="shared" si="5"/>
        <v>38.799999999999997</v>
      </c>
      <c r="K353" s="27"/>
    </row>
    <row r="354" spans="1:11">
      <c r="A354" s="26"/>
      <c r="B354" s="39">
        <v>20</v>
      </c>
      <c r="C354" s="40" t="s">
        <v>68</v>
      </c>
      <c r="D354" s="41" t="s">
        <v>68</v>
      </c>
      <c r="E354" s="41" t="s">
        <v>1058</v>
      </c>
      <c r="F354" s="142" t="s">
        <v>1083</v>
      </c>
      <c r="G354" s="143"/>
      <c r="H354" s="42" t="s">
        <v>843</v>
      </c>
      <c r="I354" s="44">
        <v>1.94</v>
      </c>
      <c r="J354" s="45">
        <f t="shared" si="5"/>
        <v>38.799999999999997</v>
      </c>
      <c r="K354" s="27"/>
    </row>
    <row r="355" spans="1:11">
      <c r="A355" s="26"/>
      <c r="B355" s="39">
        <v>20</v>
      </c>
      <c r="C355" s="40" t="s">
        <v>68</v>
      </c>
      <c r="D355" s="41" t="s">
        <v>68</v>
      </c>
      <c r="E355" s="41" t="s">
        <v>1058</v>
      </c>
      <c r="F355" s="142" t="s">
        <v>1092</v>
      </c>
      <c r="G355" s="143"/>
      <c r="H355" s="42" t="s">
        <v>843</v>
      </c>
      <c r="I355" s="44">
        <v>1.94</v>
      </c>
      <c r="J355" s="45">
        <f t="shared" si="5"/>
        <v>38.799999999999997</v>
      </c>
      <c r="K355" s="27"/>
    </row>
    <row r="356" spans="1:11">
      <c r="A356" s="26"/>
      <c r="B356" s="39">
        <v>10</v>
      </c>
      <c r="C356" s="40" t="s">
        <v>68</v>
      </c>
      <c r="D356" s="41" t="s">
        <v>68</v>
      </c>
      <c r="E356" s="41" t="s">
        <v>1051</v>
      </c>
      <c r="F356" s="142" t="s">
        <v>1074</v>
      </c>
      <c r="G356" s="143"/>
      <c r="H356" s="42" t="s">
        <v>843</v>
      </c>
      <c r="I356" s="44">
        <v>1.94</v>
      </c>
      <c r="J356" s="45">
        <f t="shared" si="5"/>
        <v>19.399999999999999</v>
      </c>
      <c r="K356" s="27"/>
    </row>
    <row r="357" spans="1:11">
      <c r="A357" s="26"/>
      <c r="B357" s="39">
        <v>10</v>
      </c>
      <c r="C357" s="40" t="s">
        <v>68</v>
      </c>
      <c r="D357" s="41" t="s">
        <v>68</v>
      </c>
      <c r="E357" s="41" t="s">
        <v>1051</v>
      </c>
      <c r="F357" s="142" t="s">
        <v>1082</v>
      </c>
      <c r="G357" s="143"/>
      <c r="H357" s="42" t="s">
        <v>843</v>
      </c>
      <c r="I357" s="44">
        <v>1.94</v>
      </c>
      <c r="J357" s="45">
        <f t="shared" si="5"/>
        <v>19.399999999999999</v>
      </c>
      <c r="K357" s="27"/>
    </row>
    <row r="358" spans="1:11">
      <c r="A358" s="26"/>
      <c r="B358" s="39">
        <v>10</v>
      </c>
      <c r="C358" s="40" t="s">
        <v>68</v>
      </c>
      <c r="D358" s="41" t="s">
        <v>68</v>
      </c>
      <c r="E358" s="41" t="s">
        <v>1051</v>
      </c>
      <c r="F358" s="142" t="s">
        <v>1083</v>
      </c>
      <c r="G358" s="143"/>
      <c r="H358" s="42" t="s">
        <v>843</v>
      </c>
      <c r="I358" s="44">
        <v>1.94</v>
      </c>
      <c r="J358" s="45">
        <f t="shared" si="5"/>
        <v>19.399999999999999</v>
      </c>
      <c r="K358" s="27"/>
    </row>
    <row r="359" spans="1:11">
      <c r="A359" s="26"/>
      <c r="B359" s="39">
        <v>10</v>
      </c>
      <c r="C359" s="40" t="s">
        <v>68</v>
      </c>
      <c r="D359" s="41" t="s">
        <v>68</v>
      </c>
      <c r="E359" s="41" t="s">
        <v>1051</v>
      </c>
      <c r="F359" s="142" t="s">
        <v>1092</v>
      </c>
      <c r="G359" s="143"/>
      <c r="H359" s="42" t="s">
        <v>843</v>
      </c>
      <c r="I359" s="44">
        <v>1.94</v>
      </c>
      <c r="J359" s="45">
        <f t="shared" si="5"/>
        <v>19.399999999999999</v>
      </c>
      <c r="K359" s="27"/>
    </row>
    <row r="360" spans="1:11">
      <c r="A360" s="26"/>
      <c r="B360" s="39">
        <v>10</v>
      </c>
      <c r="C360" s="40" t="s">
        <v>845</v>
      </c>
      <c r="D360" s="41" t="s">
        <v>845</v>
      </c>
      <c r="E360" s="41" t="s">
        <v>1059</v>
      </c>
      <c r="F360" s="142" t="s">
        <v>1074</v>
      </c>
      <c r="G360" s="143"/>
      <c r="H360" s="42" t="s">
        <v>846</v>
      </c>
      <c r="I360" s="44">
        <v>2.09</v>
      </c>
      <c r="J360" s="45">
        <f t="shared" si="5"/>
        <v>20.9</v>
      </c>
      <c r="K360" s="27"/>
    </row>
    <row r="361" spans="1:11">
      <c r="A361" s="26"/>
      <c r="B361" s="39">
        <v>10</v>
      </c>
      <c r="C361" s="40" t="s">
        <v>845</v>
      </c>
      <c r="D361" s="41" t="s">
        <v>845</v>
      </c>
      <c r="E361" s="41" t="s">
        <v>1059</v>
      </c>
      <c r="F361" s="142" t="s">
        <v>1082</v>
      </c>
      <c r="G361" s="143"/>
      <c r="H361" s="42" t="s">
        <v>846</v>
      </c>
      <c r="I361" s="44">
        <v>2.09</v>
      </c>
      <c r="J361" s="45">
        <f t="shared" si="5"/>
        <v>20.9</v>
      </c>
      <c r="K361" s="27"/>
    </row>
    <row r="362" spans="1:11">
      <c r="A362" s="26"/>
      <c r="B362" s="39">
        <v>20</v>
      </c>
      <c r="C362" s="40" t="s">
        <v>845</v>
      </c>
      <c r="D362" s="41" t="s">
        <v>845</v>
      </c>
      <c r="E362" s="41" t="s">
        <v>1059</v>
      </c>
      <c r="F362" s="142" t="s">
        <v>1083</v>
      </c>
      <c r="G362" s="143"/>
      <c r="H362" s="42" t="s">
        <v>846</v>
      </c>
      <c r="I362" s="44">
        <v>2.09</v>
      </c>
      <c r="J362" s="45">
        <f t="shared" si="5"/>
        <v>41.8</v>
      </c>
      <c r="K362" s="27"/>
    </row>
    <row r="363" spans="1:11">
      <c r="A363" s="26"/>
      <c r="B363" s="39">
        <v>20</v>
      </c>
      <c r="C363" s="40" t="s">
        <v>845</v>
      </c>
      <c r="D363" s="41" t="s">
        <v>845</v>
      </c>
      <c r="E363" s="41" t="s">
        <v>1059</v>
      </c>
      <c r="F363" s="142" t="s">
        <v>1092</v>
      </c>
      <c r="G363" s="143"/>
      <c r="H363" s="42" t="s">
        <v>846</v>
      </c>
      <c r="I363" s="44">
        <v>2.09</v>
      </c>
      <c r="J363" s="45">
        <f t="shared" si="5"/>
        <v>41.8</v>
      </c>
      <c r="K363" s="27"/>
    </row>
    <row r="364" spans="1:11">
      <c r="A364" s="26"/>
      <c r="B364" s="39">
        <v>40</v>
      </c>
      <c r="C364" s="40" t="s">
        <v>845</v>
      </c>
      <c r="D364" s="41" t="s">
        <v>845</v>
      </c>
      <c r="E364" s="41" t="s">
        <v>1057</v>
      </c>
      <c r="F364" s="142" t="s">
        <v>1074</v>
      </c>
      <c r="G364" s="143"/>
      <c r="H364" s="42" t="s">
        <v>846</v>
      </c>
      <c r="I364" s="44">
        <v>2.09</v>
      </c>
      <c r="J364" s="45">
        <f t="shared" si="5"/>
        <v>83.6</v>
      </c>
      <c r="K364" s="27"/>
    </row>
    <row r="365" spans="1:11">
      <c r="A365" s="26"/>
      <c r="B365" s="39">
        <v>40</v>
      </c>
      <c r="C365" s="40" t="s">
        <v>845</v>
      </c>
      <c r="D365" s="41" t="s">
        <v>845</v>
      </c>
      <c r="E365" s="41" t="s">
        <v>1057</v>
      </c>
      <c r="F365" s="142" t="s">
        <v>1082</v>
      </c>
      <c r="G365" s="143"/>
      <c r="H365" s="42" t="s">
        <v>846</v>
      </c>
      <c r="I365" s="44">
        <v>2.09</v>
      </c>
      <c r="J365" s="45">
        <f t="shared" si="5"/>
        <v>83.6</v>
      </c>
      <c r="K365" s="27"/>
    </row>
    <row r="366" spans="1:11">
      <c r="A366" s="26"/>
      <c r="B366" s="39">
        <v>20</v>
      </c>
      <c r="C366" s="40" t="s">
        <v>845</v>
      </c>
      <c r="D366" s="41" t="s">
        <v>845</v>
      </c>
      <c r="E366" s="41" t="s">
        <v>1057</v>
      </c>
      <c r="F366" s="142" t="s">
        <v>1092</v>
      </c>
      <c r="G366" s="143"/>
      <c r="H366" s="42" t="s">
        <v>846</v>
      </c>
      <c r="I366" s="44">
        <v>2.09</v>
      </c>
      <c r="J366" s="45">
        <f t="shared" si="5"/>
        <v>41.8</v>
      </c>
      <c r="K366" s="27"/>
    </row>
    <row r="367" spans="1:11">
      <c r="A367" s="26"/>
      <c r="B367" s="39">
        <v>30</v>
      </c>
      <c r="C367" s="40" t="s">
        <v>845</v>
      </c>
      <c r="D367" s="41" t="s">
        <v>845</v>
      </c>
      <c r="E367" s="41" t="s">
        <v>1058</v>
      </c>
      <c r="F367" s="142" t="s">
        <v>1074</v>
      </c>
      <c r="G367" s="143"/>
      <c r="H367" s="42" t="s">
        <v>846</v>
      </c>
      <c r="I367" s="44">
        <v>2.09</v>
      </c>
      <c r="J367" s="45">
        <f t="shared" si="5"/>
        <v>62.699999999999996</v>
      </c>
      <c r="K367" s="27"/>
    </row>
    <row r="368" spans="1:11">
      <c r="A368" s="26"/>
      <c r="B368" s="39">
        <v>20</v>
      </c>
      <c r="C368" s="40" t="s">
        <v>845</v>
      </c>
      <c r="D368" s="41" t="s">
        <v>845</v>
      </c>
      <c r="E368" s="41" t="s">
        <v>1058</v>
      </c>
      <c r="F368" s="142" t="s">
        <v>1082</v>
      </c>
      <c r="G368" s="143"/>
      <c r="H368" s="42" t="s">
        <v>846</v>
      </c>
      <c r="I368" s="44">
        <v>2.09</v>
      </c>
      <c r="J368" s="45">
        <f t="shared" si="5"/>
        <v>41.8</v>
      </c>
      <c r="K368" s="27"/>
    </row>
    <row r="369" spans="1:11">
      <c r="A369" s="26"/>
      <c r="B369" s="39">
        <v>30</v>
      </c>
      <c r="C369" s="40" t="s">
        <v>845</v>
      </c>
      <c r="D369" s="41" t="s">
        <v>845</v>
      </c>
      <c r="E369" s="41" t="s">
        <v>1058</v>
      </c>
      <c r="F369" s="142" t="s">
        <v>1083</v>
      </c>
      <c r="G369" s="143"/>
      <c r="H369" s="42" t="s">
        <v>846</v>
      </c>
      <c r="I369" s="44">
        <v>2.09</v>
      </c>
      <c r="J369" s="45">
        <f t="shared" si="5"/>
        <v>62.699999999999996</v>
      </c>
      <c r="K369" s="27"/>
    </row>
    <row r="370" spans="1:11">
      <c r="A370" s="26"/>
      <c r="B370" s="39">
        <v>10</v>
      </c>
      <c r="C370" s="40" t="s">
        <v>845</v>
      </c>
      <c r="D370" s="41" t="s">
        <v>845</v>
      </c>
      <c r="E370" s="41" t="s">
        <v>1058</v>
      </c>
      <c r="F370" s="142" t="s">
        <v>1092</v>
      </c>
      <c r="G370" s="143"/>
      <c r="H370" s="42" t="s">
        <v>846</v>
      </c>
      <c r="I370" s="44">
        <v>2.09</v>
      </c>
      <c r="J370" s="45">
        <f t="shared" si="5"/>
        <v>20.9</v>
      </c>
      <c r="K370" s="27"/>
    </row>
    <row r="371" spans="1:11" ht="36">
      <c r="A371" s="26"/>
      <c r="B371" s="39">
        <v>4</v>
      </c>
      <c r="C371" s="40" t="s">
        <v>847</v>
      </c>
      <c r="D371" s="41" t="s">
        <v>973</v>
      </c>
      <c r="E371" s="41" t="s">
        <v>1057</v>
      </c>
      <c r="F371" s="142" t="s">
        <v>1075</v>
      </c>
      <c r="G371" s="143"/>
      <c r="H371" s="42" t="s">
        <v>848</v>
      </c>
      <c r="I371" s="44">
        <v>5.99</v>
      </c>
      <c r="J371" s="45">
        <f t="shared" si="5"/>
        <v>23.96</v>
      </c>
      <c r="K371" s="27"/>
    </row>
    <row r="372" spans="1:11" ht="36">
      <c r="A372" s="26"/>
      <c r="B372" s="39">
        <v>4</v>
      </c>
      <c r="C372" s="40" t="s">
        <v>847</v>
      </c>
      <c r="D372" s="41" t="s">
        <v>974</v>
      </c>
      <c r="E372" s="41" t="s">
        <v>1072</v>
      </c>
      <c r="F372" s="142" t="s">
        <v>1075</v>
      </c>
      <c r="G372" s="143"/>
      <c r="H372" s="42" t="s">
        <v>848</v>
      </c>
      <c r="I372" s="44">
        <v>6.59</v>
      </c>
      <c r="J372" s="45">
        <f t="shared" si="5"/>
        <v>26.36</v>
      </c>
      <c r="K372" s="27"/>
    </row>
    <row r="373" spans="1:11" ht="36">
      <c r="A373" s="26"/>
      <c r="B373" s="39">
        <v>4</v>
      </c>
      <c r="C373" s="40" t="s">
        <v>849</v>
      </c>
      <c r="D373" s="41" t="s">
        <v>975</v>
      </c>
      <c r="E373" s="41" t="s">
        <v>1057</v>
      </c>
      <c r="F373" s="142"/>
      <c r="G373" s="143"/>
      <c r="H373" s="42" t="s">
        <v>850</v>
      </c>
      <c r="I373" s="44">
        <v>3.49</v>
      </c>
      <c r="J373" s="45">
        <f t="shared" si="5"/>
        <v>13.96</v>
      </c>
      <c r="K373" s="27"/>
    </row>
    <row r="374" spans="1:11" ht="36">
      <c r="A374" s="26"/>
      <c r="B374" s="39">
        <v>4</v>
      </c>
      <c r="C374" s="40" t="s">
        <v>849</v>
      </c>
      <c r="D374" s="41" t="s">
        <v>976</v>
      </c>
      <c r="E374" s="41" t="s">
        <v>1058</v>
      </c>
      <c r="F374" s="142"/>
      <c r="G374" s="143"/>
      <c r="H374" s="42" t="s">
        <v>850</v>
      </c>
      <c r="I374" s="44">
        <v>3.49</v>
      </c>
      <c r="J374" s="45">
        <f t="shared" si="5"/>
        <v>13.96</v>
      </c>
      <c r="K374" s="27"/>
    </row>
    <row r="375" spans="1:11" ht="24">
      <c r="A375" s="26"/>
      <c r="B375" s="39">
        <v>4</v>
      </c>
      <c r="C375" s="40" t="s">
        <v>851</v>
      </c>
      <c r="D375" s="41" t="s">
        <v>977</v>
      </c>
      <c r="E375" s="41" t="s">
        <v>1057</v>
      </c>
      <c r="F375" s="142"/>
      <c r="G375" s="143"/>
      <c r="H375" s="42" t="s">
        <v>852</v>
      </c>
      <c r="I375" s="44">
        <v>7.39</v>
      </c>
      <c r="J375" s="45">
        <f t="shared" si="5"/>
        <v>29.56</v>
      </c>
      <c r="K375" s="27"/>
    </row>
    <row r="376" spans="1:11" ht="24">
      <c r="A376" s="26"/>
      <c r="B376" s="39">
        <v>4</v>
      </c>
      <c r="C376" s="40" t="s">
        <v>851</v>
      </c>
      <c r="D376" s="41" t="s">
        <v>978</v>
      </c>
      <c r="E376" s="41" t="s">
        <v>1058</v>
      </c>
      <c r="F376" s="142"/>
      <c r="G376" s="143"/>
      <c r="H376" s="42" t="s">
        <v>852</v>
      </c>
      <c r="I376" s="44">
        <v>7.89</v>
      </c>
      <c r="J376" s="45">
        <f t="shared" si="5"/>
        <v>31.56</v>
      </c>
      <c r="K376" s="27"/>
    </row>
    <row r="377" spans="1:11" ht="24">
      <c r="A377" s="26"/>
      <c r="B377" s="39">
        <v>4</v>
      </c>
      <c r="C377" s="40" t="s">
        <v>853</v>
      </c>
      <c r="D377" s="41" t="s">
        <v>979</v>
      </c>
      <c r="E377" s="41" t="s">
        <v>1057</v>
      </c>
      <c r="F377" s="142"/>
      <c r="G377" s="143"/>
      <c r="H377" s="42" t="s">
        <v>854</v>
      </c>
      <c r="I377" s="44">
        <v>2.19</v>
      </c>
      <c r="J377" s="45">
        <f t="shared" si="5"/>
        <v>8.76</v>
      </c>
      <c r="K377" s="27"/>
    </row>
    <row r="378" spans="1:11" ht="24">
      <c r="A378" s="26"/>
      <c r="B378" s="39">
        <v>4</v>
      </c>
      <c r="C378" s="40" t="s">
        <v>853</v>
      </c>
      <c r="D378" s="41" t="s">
        <v>980</v>
      </c>
      <c r="E378" s="41" t="s">
        <v>1058</v>
      </c>
      <c r="F378" s="142"/>
      <c r="G378" s="143"/>
      <c r="H378" s="42" t="s">
        <v>854</v>
      </c>
      <c r="I378" s="44">
        <v>2.19</v>
      </c>
      <c r="J378" s="45">
        <f t="shared" si="5"/>
        <v>8.76</v>
      </c>
      <c r="K378" s="27"/>
    </row>
    <row r="379" spans="1:11" ht="24">
      <c r="A379" s="26"/>
      <c r="B379" s="39">
        <v>4</v>
      </c>
      <c r="C379" s="40" t="s">
        <v>855</v>
      </c>
      <c r="D379" s="41" t="s">
        <v>981</v>
      </c>
      <c r="E379" s="41" t="s">
        <v>1057</v>
      </c>
      <c r="F379" s="142"/>
      <c r="G379" s="143"/>
      <c r="H379" s="42" t="s">
        <v>856</v>
      </c>
      <c r="I379" s="44">
        <v>1.59</v>
      </c>
      <c r="J379" s="45">
        <f t="shared" si="5"/>
        <v>6.36</v>
      </c>
      <c r="K379" s="27"/>
    </row>
    <row r="380" spans="1:11" ht="24">
      <c r="A380" s="26"/>
      <c r="B380" s="39">
        <v>4</v>
      </c>
      <c r="C380" s="40" t="s">
        <v>855</v>
      </c>
      <c r="D380" s="41" t="s">
        <v>982</v>
      </c>
      <c r="E380" s="41" t="s">
        <v>1058</v>
      </c>
      <c r="F380" s="142"/>
      <c r="G380" s="143"/>
      <c r="H380" s="42" t="s">
        <v>856</v>
      </c>
      <c r="I380" s="44">
        <v>1.59</v>
      </c>
      <c r="J380" s="45">
        <f t="shared" si="5"/>
        <v>6.36</v>
      </c>
      <c r="K380" s="27"/>
    </row>
    <row r="381" spans="1:11" ht="24">
      <c r="A381" s="26"/>
      <c r="B381" s="39">
        <v>4</v>
      </c>
      <c r="C381" s="40" t="s">
        <v>857</v>
      </c>
      <c r="D381" s="41" t="s">
        <v>983</v>
      </c>
      <c r="E381" s="41" t="s">
        <v>1057</v>
      </c>
      <c r="F381" s="142"/>
      <c r="G381" s="143"/>
      <c r="H381" s="42" t="s">
        <v>858</v>
      </c>
      <c r="I381" s="44">
        <v>2.19</v>
      </c>
      <c r="J381" s="45">
        <f t="shared" si="5"/>
        <v>8.76</v>
      </c>
      <c r="K381" s="27"/>
    </row>
    <row r="382" spans="1:11" ht="24">
      <c r="A382" s="26"/>
      <c r="B382" s="39">
        <v>4</v>
      </c>
      <c r="C382" s="40" t="s">
        <v>857</v>
      </c>
      <c r="D382" s="41" t="s">
        <v>984</v>
      </c>
      <c r="E382" s="41" t="s">
        <v>1058</v>
      </c>
      <c r="F382" s="142"/>
      <c r="G382" s="143"/>
      <c r="H382" s="42" t="s">
        <v>858</v>
      </c>
      <c r="I382" s="44">
        <v>2.19</v>
      </c>
      <c r="J382" s="45">
        <f t="shared" si="5"/>
        <v>8.76</v>
      </c>
      <c r="K382" s="27"/>
    </row>
    <row r="383" spans="1:11" ht="24">
      <c r="A383" s="26"/>
      <c r="B383" s="39">
        <v>4</v>
      </c>
      <c r="C383" s="40" t="s">
        <v>859</v>
      </c>
      <c r="D383" s="41" t="s">
        <v>985</v>
      </c>
      <c r="E383" s="41" t="s">
        <v>1057</v>
      </c>
      <c r="F383" s="142"/>
      <c r="G383" s="143"/>
      <c r="H383" s="42" t="s">
        <v>860</v>
      </c>
      <c r="I383" s="44">
        <v>1.89</v>
      </c>
      <c r="J383" s="45">
        <f t="shared" si="5"/>
        <v>7.56</v>
      </c>
      <c r="K383" s="27"/>
    </row>
    <row r="384" spans="1:11" ht="24">
      <c r="A384" s="26"/>
      <c r="B384" s="39">
        <v>4</v>
      </c>
      <c r="C384" s="53" t="s">
        <v>859</v>
      </c>
      <c r="D384" s="41" t="s">
        <v>986</v>
      </c>
      <c r="E384" s="41" t="s">
        <v>1058</v>
      </c>
      <c r="F384" s="142"/>
      <c r="G384" s="143"/>
      <c r="H384" s="42" t="s">
        <v>860</v>
      </c>
      <c r="I384" s="44">
        <v>1.89</v>
      </c>
      <c r="J384" s="45">
        <f t="shared" si="5"/>
        <v>7.56</v>
      </c>
      <c r="K384" s="27"/>
    </row>
    <row r="385" spans="1:11" ht="36">
      <c r="A385" s="26"/>
      <c r="B385" s="39">
        <v>2</v>
      </c>
      <c r="C385" s="40" t="s">
        <v>861</v>
      </c>
      <c r="D385" s="41" t="s">
        <v>987</v>
      </c>
      <c r="E385" s="41" t="s">
        <v>1057</v>
      </c>
      <c r="F385" s="142" t="s">
        <v>1093</v>
      </c>
      <c r="G385" s="143"/>
      <c r="H385" s="42" t="s">
        <v>863</v>
      </c>
      <c r="I385" s="44">
        <v>6.29</v>
      </c>
      <c r="J385" s="45">
        <f t="shared" si="5"/>
        <v>12.58</v>
      </c>
      <c r="K385" s="27"/>
    </row>
    <row r="386" spans="1:11" ht="36">
      <c r="A386" s="26"/>
      <c r="B386" s="39">
        <v>2</v>
      </c>
      <c r="C386" s="40" t="s">
        <v>861</v>
      </c>
      <c r="D386" s="41" t="s">
        <v>987</v>
      </c>
      <c r="E386" s="41" t="s">
        <v>1057</v>
      </c>
      <c r="F386" s="142" t="s">
        <v>1094</v>
      </c>
      <c r="G386" s="143"/>
      <c r="H386" s="42" t="s">
        <v>863</v>
      </c>
      <c r="I386" s="44">
        <v>6.29</v>
      </c>
      <c r="J386" s="45">
        <f t="shared" si="5"/>
        <v>12.58</v>
      </c>
      <c r="K386" s="27"/>
    </row>
    <row r="387" spans="1:11" ht="36">
      <c r="A387" s="26"/>
      <c r="B387" s="39">
        <v>2</v>
      </c>
      <c r="C387" s="40" t="s">
        <v>861</v>
      </c>
      <c r="D387" s="41" t="s">
        <v>987</v>
      </c>
      <c r="E387" s="41" t="s">
        <v>1057</v>
      </c>
      <c r="F387" s="142" t="s">
        <v>1095</v>
      </c>
      <c r="G387" s="143"/>
      <c r="H387" s="42" t="s">
        <v>863</v>
      </c>
      <c r="I387" s="44">
        <v>6.29</v>
      </c>
      <c r="J387" s="45">
        <f t="shared" si="5"/>
        <v>12.58</v>
      </c>
      <c r="K387" s="27"/>
    </row>
    <row r="388" spans="1:11" ht="36">
      <c r="A388" s="26"/>
      <c r="B388" s="39">
        <v>2</v>
      </c>
      <c r="C388" s="40" t="s">
        <v>861</v>
      </c>
      <c r="D388" s="41" t="s">
        <v>987</v>
      </c>
      <c r="E388" s="41" t="s">
        <v>1057</v>
      </c>
      <c r="F388" s="142" t="s">
        <v>1096</v>
      </c>
      <c r="G388" s="143"/>
      <c r="H388" s="42" t="s">
        <v>863</v>
      </c>
      <c r="I388" s="44">
        <v>6.29</v>
      </c>
      <c r="J388" s="45">
        <f t="shared" si="5"/>
        <v>12.58</v>
      </c>
      <c r="K388" s="27"/>
    </row>
    <row r="389" spans="1:11" ht="36">
      <c r="A389" s="26"/>
      <c r="B389" s="39">
        <v>2</v>
      </c>
      <c r="C389" s="40" t="s">
        <v>861</v>
      </c>
      <c r="D389" s="41" t="s">
        <v>987</v>
      </c>
      <c r="E389" s="41" t="s">
        <v>1057</v>
      </c>
      <c r="F389" s="142" t="s">
        <v>1097</v>
      </c>
      <c r="G389" s="143"/>
      <c r="H389" s="42" t="s">
        <v>863</v>
      </c>
      <c r="I389" s="44">
        <v>6.29</v>
      </c>
      <c r="J389" s="45">
        <f t="shared" si="5"/>
        <v>12.58</v>
      </c>
      <c r="K389" s="27"/>
    </row>
    <row r="390" spans="1:11" ht="36">
      <c r="A390" s="26"/>
      <c r="B390" s="39">
        <v>2</v>
      </c>
      <c r="C390" s="40" t="s">
        <v>861</v>
      </c>
      <c r="D390" s="41" t="s">
        <v>988</v>
      </c>
      <c r="E390" s="41" t="s">
        <v>1058</v>
      </c>
      <c r="F390" s="142" t="s">
        <v>1093</v>
      </c>
      <c r="G390" s="143"/>
      <c r="H390" s="42" t="s">
        <v>863</v>
      </c>
      <c r="I390" s="44">
        <v>7.29</v>
      </c>
      <c r="J390" s="45">
        <f t="shared" si="5"/>
        <v>14.58</v>
      </c>
      <c r="K390" s="27"/>
    </row>
    <row r="391" spans="1:11" ht="36">
      <c r="A391" s="26"/>
      <c r="B391" s="39">
        <v>2</v>
      </c>
      <c r="C391" s="40" t="s">
        <v>861</v>
      </c>
      <c r="D391" s="41" t="s">
        <v>988</v>
      </c>
      <c r="E391" s="41" t="s">
        <v>1058</v>
      </c>
      <c r="F391" s="142" t="s">
        <v>1094</v>
      </c>
      <c r="G391" s="143"/>
      <c r="H391" s="42" t="s">
        <v>863</v>
      </c>
      <c r="I391" s="44">
        <v>7.29</v>
      </c>
      <c r="J391" s="45">
        <f t="shared" si="5"/>
        <v>14.58</v>
      </c>
      <c r="K391" s="27"/>
    </row>
    <row r="392" spans="1:11" ht="36">
      <c r="A392" s="26"/>
      <c r="B392" s="39">
        <v>2</v>
      </c>
      <c r="C392" s="40" t="s">
        <v>861</v>
      </c>
      <c r="D392" s="41" t="s">
        <v>988</v>
      </c>
      <c r="E392" s="41" t="s">
        <v>1058</v>
      </c>
      <c r="F392" s="142" t="s">
        <v>1095</v>
      </c>
      <c r="G392" s="143"/>
      <c r="H392" s="42" t="s">
        <v>863</v>
      </c>
      <c r="I392" s="44">
        <v>7.29</v>
      </c>
      <c r="J392" s="45">
        <f t="shared" si="5"/>
        <v>14.58</v>
      </c>
      <c r="K392" s="27"/>
    </row>
    <row r="393" spans="1:11" ht="36">
      <c r="A393" s="26"/>
      <c r="B393" s="39">
        <v>2</v>
      </c>
      <c r="C393" s="40" t="s">
        <v>861</v>
      </c>
      <c r="D393" s="41" t="s">
        <v>988</v>
      </c>
      <c r="E393" s="41" t="s">
        <v>1058</v>
      </c>
      <c r="F393" s="142" t="s">
        <v>1096</v>
      </c>
      <c r="G393" s="143"/>
      <c r="H393" s="42" t="s">
        <v>863</v>
      </c>
      <c r="I393" s="44">
        <v>7.29</v>
      </c>
      <c r="J393" s="45">
        <f t="shared" si="5"/>
        <v>14.58</v>
      </c>
      <c r="K393" s="27"/>
    </row>
    <row r="394" spans="1:11" ht="36">
      <c r="A394" s="26"/>
      <c r="B394" s="39">
        <v>2</v>
      </c>
      <c r="C394" s="40" t="s">
        <v>861</v>
      </c>
      <c r="D394" s="41" t="s">
        <v>988</v>
      </c>
      <c r="E394" s="41" t="s">
        <v>1058</v>
      </c>
      <c r="F394" s="142" t="s">
        <v>1097</v>
      </c>
      <c r="G394" s="143"/>
      <c r="H394" s="42" t="s">
        <v>863</v>
      </c>
      <c r="I394" s="44">
        <v>7.29</v>
      </c>
      <c r="J394" s="45">
        <f t="shared" si="5"/>
        <v>14.58</v>
      </c>
      <c r="K394" s="27"/>
    </row>
    <row r="395" spans="1:11" ht="36">
      <c r="A395" s="26"/>
      <c r="B395" s="39">
        <v>3</v>
      </c>
      <c r="C395" s="40" t="s">
        <v>868</v>
      </c>
      <c r="D395" s="41" t="s">
        <v>989</v>
      </c>
      <c r="E395" s="41" t="s">
        <v>1057</v>
      </c>
      <c r="F395" s="142" t="s">
        <v>1083</v>
      </c>
      <c r="G395" s="143"/>
      <c r="H395" s="42" t="s">
        <v>869</v>
      </c>
      <c r="I395" s="44">
        <v>3.79</v>
      </c>
      <c r="J395" s="45">
        <f t="shared" si="5"/>
        <v>11.370000000000001</v>
      </c>
      <c r="K395" s="27"/>
    </row>
    <row r="396" spans="1:11" ht="36">
      <c r="A396" s="26"/>
      <c r="B396" s="39">
        <v>3</v>
      </c>
      <c r="C396" s="40" t="s">
        <v>868</v>
      </c>
      <c r="D396" s="41" t="s">
        <v>990</v>
      </c>
      <c r="E396" s="41" t="s">
        <v>1058</v>
      </c>
      <c r="F396" s="142" t="s">
        <v>1083</v>
      </c>
      <c r="G396" s="143"/>
      <c r="H396" s="42" t="s">
        <v>869</v>
      </c>
      <c r="I396" s="44">
        <v>3.79</v>
      </c>
      <c r="J396" s="45">
        <f t="shared" si="5"/>
        <v>11.370000000000001</v>
      </c>
      <c r="K396" s="27"/>
    </row>
    <row r="397" spans="1:11" ht="24">
      <c r="A397" s="26"/>
      <c r="B397" s="39">
        <v>4</v>
      </c>
      <c r="C397" s="40" t="s">
        <v>870</v>
      </c>
      <c r="D397" s="41" t="s">
        <v>991</v>
      </c>
      <c r="E397" s="41" t="s">
        <v>1074</v>
      </c>
      <c r="F397" s="142" t="s">
        <v>1057</v>
      </c>
      <c r="G397" s="143"/>
      <c r="H397" s="42" t="s">
        <v>871</v>
      </c>
      <c r="I397" s="44">
        <v>4.33</v>
      </c>
      <c r="J397" s="45">
        <f t="shared" si="5"/>
        <v>17.32</v>
      </c>
      <c r="K397" s="27"/>
    </row>
    <row r="398" spans="1:11" ht="24">
      <c r="A398" s="26"/>
      <c r="B398" s="39">
        <v>4</v>
      </c>
      <c r="C398" s="40" t="s">
        <v>870</v>
      </c>
      <c r="D398" s="41" t="s">
        <v>991</v>
      </c>
      <c r="E398" s="41" t="s">
        <v>1074</v>
      </c>
      <c r="F398" s="142" t="s">
        <v>1058</v>
      </c>
      <c r="G398" s="143"/>
      <c r="H398" s="42" t="s">
        <v>871</v>
      </c>
      <c r="I398" s="44">
        <v>4.33</v>
      </c>
      <c r="J398" s="45">
        <f t="shared" si="5"/>
        <v>17.32</v>
      </c>
      <c r="K398" s="27"/>
    </row>
    <row r="399" spans="1:11" ht="24">
      <c r="A399" s="26"/>
      <c r="B399" s="39">
        <v>4</v>
      </c>
      <c r="C399" s="40" t="s">
        <v>870</v>
      </c>
      <c r="D399" s="41" t="s">
        <v>992</v>
      </c>
      <c r="E399" s="41" t="s">
        <v>1083</v>
      </c>
      <c r="F399" s="142" t="s">
        <v>1057</v>
      </c>
      <c r="G399" s="143"/>
      <c r="H399" s="42" t="s">
        <v>871</v>
      </c>
      <c r="I399" s="44">
        <v>4.33</v>
      </c>
      <c r="J399" s="45">
        <f t="shared" si="5"/>
        <v>17.32</v>
      </c>
      <c r="K399" s="27"/>
    </row>
    <row r="400" spans="1:11" ht="24">
      <c r="A400" s="26"/>
      <c r="B400" s="39">
        <v>4</v>
      </c>
      <c r="C400" s="40" t="s">
        <v>870</v>
      </c>
      <c r="D400" s="41" t="s">
        <v>992</v>
      </c>
      <c r="E400" s="41" t="s">
        <v>1083</v>
      </c>
      <c r="F400" s="142" t="s">
        <v>1058</v>
      </c>
      <c r="G400" s="143"/>
      <c r="H400" s="42" t="s">
        <v>871</v>
      </c>
      <c r="I400" s="44">
        <v>4.33</v>
      </c>
      <c r="J400" s="45">
        <f t="shared" si="5"/>
        <v>17.32</v>
      </c>
      <c r="K400" s="27"/>
    </row>
    <row r="401" spans="1:11" ht="24">
      <c r="A401" s="26"/>
      <c r="B401" s="39">
        <v>4</v>
      </c>
      <c r="C401" s="40" t="s">
        <v>870</v>
      </c>
      <c r="D401" s="41" t="s">
        <v>993</v>
      </c>
      <c r="E401" s="41" t="s">
        <v>1092</v>
      </c>
      <c r="F401" s="142" t="s">
        <v>1057</v>
      </c>
      <c r="G401" s="143"/>
      <c r="H401" s="42" t="s">
        <v>871</v>
      </c>
      <c r="I401" s="44">
        <v>4.33</v>
      </c>
      <c r="J401" s="45">
        <f t="shared" si="5"/>
        <v>17.32</v>
      </c>
      <c r="K401" s="27"/>
    </row>
    <row r="402" spans="1:11" ht="24">
      <c r="A402" s="26"/>
      <c r="B402" s="39">
        <v>4</v>
      </c>
      <c r="C402" s="40" t="s">
        <v>870</v>
      </c>
      <c r="D402" s="41" t="s">
        <v>993</v>
      </c>
      <c r="E402" s="41" t="s">
        <v>1092</v>
      </c>
      <c r="F402" s="142" t="s">
        <v>1058</v>
      </c>
      <c r="G402" s="143"/>
      <c r="H402" s="42" t="s">
        <v>871</v>
      </c>
      <c r="I402" s="44">
        <v>4.33</v>
      </c>
      <c r="J402" s="45">
        <f t="shared" si="5"/>
        <v>17.32</v>
      </c>
      <c r="K402" s="27"/>
    </row>
    <row r="403" spans="1:11" ht="24">
      <c r="A403" s="26"/>
      <c r="B403" s="39">
        <v>4</v>
      </c>
      <c r="C403" s="40" t="s">
        <v>870</v>
      </c>
      <c r="D403" s="41" t="s">
        <v>994</v>
      </c>
      <c r="E403" s="41" t="s">
        <v>1104</v>
      </c>
      <c r="F403" s="142" t="s">
        <v>1057</v>
      </c>
      <c r="G403" s="143"/>
      <c r="H403" s="42" t="s">
        <v>871</v>
      </c>
      <c r="I403" s="44">
        <v>3.95</v>
      </c>
      <c r="J403" s="45">
        <f t="shared" si="5"/>
        <v>15.8</v>
      </c>
      <c r="K403" s="27"/>
    </row>
    <row r="404" spans="1:11" ht="24">
      <c r="A404" s="26"/>
      <c r="B404" s="39">
        <v>4</v>
      </c>
      <c r="C404" s="40" t="s">
        <v>870</v>
      </c>
      <c r="D404" s="41" t="s">
        <v>994</v>
      </c>
      <c r="E404" s="41" t="s">
        <v>1104</v>
      </c>
      <c r="F404" s="142" t="s">
        <v>1058</v>
      </c>
      <c r="G404" s="143"/>
      <c r="H404" s="42" t="s">
        <v>871</v>
      </c>
      <c r="I404" s="44">
        <v>3.95</v>
      </c>
      <c r="J404" s="45">
        <f t="shared" si="5"/>
        <v>15.8</v>
      </c>
      <c r="K404" s="27"/>
    </row>
    <row r="405" spans="1:11" ht="24">
      <c r="A405" s="26"/>
      <c r="B405" s="39">
        <v>4</v>
      </c>
      <c r="C405" s="40" t="s">
        <v>873</v>
      </c>
      <c r="D405" s="41" t="s">
        <v>995</v>
      </c>
      <c r="E405" s="41" t="s">
        <v>1057</v>
      </c>
      <c r="F405" s="142"/>
      <c r="G405" s="143"/>
      <c r="H405" s="42" t="s">
        <v>874</v>
      </c>
      <c r="I405" s="44">
        <v>4.29</v>
      </c>
      <c r="J405" s="45">
        <f t="shared" si="5"/>
        <v>17.16</v>
      </c>
      <c r="K405" s="27"/>
    </row>
    <row r="406" spans="1:11" ht="24">
      <c r="A406" s="26"/>
      <c r="B406" s="39">
        <v>4</v>
      </c>
      <c r="C406" s="40" t="s">
        <v>873</v>
      </c>
      <c r="D406" s="41" t="s">
        <v>996</v>
      </c>
      <c r="E406" s="41" t="s">
        <v>1058</v>
      </c>
      <c r="F406" s="142"/>
      <c r="G406" s="143"/>
      <c r="H406" s="42" t="s">
        <v>874</v>
      </c>
      <c r="I406" s="44">
        <v>4.29</v>
      </c>
      <c r="J406" s="45">
        <f t="shared" ref="J406:J469" si="6">I406*B406</f>
        <v>17.16</v>
      </c>
      <c r="K406" s="27"/>
    </row>
    <row r="407" spans="1:11" ht="24">
      <c r="A407" s="26"/>
      <c r="B407" s="39">
        <v>4</v>
      </c>
      <c r="C407" s="40" t="s">
        <v>875</v>
      </c>
      <c r="D407" s="41" t="s">
        <v>997</v>
      </c>
      <c r="E407" s="41" t="s">
        <v>1057</v>
      </c>
      <c r="F407" s="142" t="s">
        <v>1074</v>
      </c>
      <c r="G407" s="143"/>
      <c r="H407" s="42" t="s">
        <v>876</v>
      </c>
      <c r="I407" s="44">
        <v>2.59</v>
      </c>
      <c r="J407" s="45">
        <f t="shared" si="6"/>
        <v>10.36</v>
      </c>
      <c r="K407" s="27"/>
    </row>
    <row r="408" spans="1:11" ht="24">
      <c r="A408" s="26"/>
      <c r="B408" s="39">
        <v>4</v>
      </c>
      <c r="C408" s="40" t="s">
        <v>875</v>
      </c>
      <c r="D408" s="41" t="s">
        <v>997</v>
      </c>
      <c r="E408" s="41" t="s">
        <v>1057</v>
      </c>
      <c r="F408" s="142" t="s">
        <v>1082</v>
      </c>
      <c r="G408" s="143"/>
      <c r="H408" s="42" t="s">
        <v>876</v>
      </c>
      <c r="I408" s="44">
        <v>2.59</v>
      </c>
      <c r="J408" s="45">
        <f t="shared" si="6"/>
        <v>10.36</v>
      </c>
      <c r="K408" s="27"/>
    </row>
    <row r="409" spans="1:11" ht="24">
      <c r="A409" s="26"/>
      <c r="B409" s="39">
        <v>4</v>
      </c>
      <c r="C409" s="40" t="s">
        <v>875</v>
      </c>
      <c r="D409" s="41" t="s">
        <v>997</v>
      </c>
      <c r="E409" s="41" t="s">
        <v>1057</v>
      </c>
      <c r="F409" s="142" t="s">
        <v>1083</v>
      </c>
      <c r="G409" s="143"/>
      <c r="H409" s="42" t="s">
        <v>876</v>
      </c>
      <c r="I409" s="44">
        <v>2.59</v>
      </c>
      <c r="J409" s="45">
        <f t="shared" si="6"/>
        <v>10.36</v>
      </c>
      <c r="K409" s="27"/>
    </row>
    <row r="410" spans="1:11" ht="24">
      <c r="A410" s="26"/>
      <c r="B410" s="39">
        <v>4</v>
      </c>
      <c r="C410" s="40" t="s">
        <v>875</v>
      </c>
      <c r="D410" s="41" t="s">
        <v>997</v>
      </c>
      <c r="E410" s="41" t="s">
        <v>1057</v>
      </c>
      <c r="F410" s="142" t="s">
        <v>1092</v>
      </c>
      <c r="G410" s="143"/>
      <c r="H410" s="42" t="s">
        <v>876</v>
      </c>
      <c r="I410" s="44">
        <v>2.59</v>
      </c>
      <c r="J410" s="45">
        <f t="shared" si="6"/>
        <v>10.36</v>
      </c>
      <c r="K410" s="27"/>
    </row>
    <row r="411" spans="1:11" ht="24">
      <c r="A411" s="26"/>
      <c r="B411" s="39">
        <v>4</v>
      </c>
      <c r="C411" s="40" t="s">
        <v>875</v>
      </c>
      <c r="D411" s="41" t="s">
        <v>998</v>
      </c>
      <c r="E411" s="41" t="s">
        <v>1058</v>
      </c>
      <c r="F411" s="142" t="s">
        <v>1074</v>
      </c>
      <c r="G411" s="143"/>
      <c r="H411" s="42" t="s">
        <v>876</v>
      </c>
      <c r="I411" s="44">
        <v>2.59</v>
      </c>
      <c r="J411" s="45">
        <f t="shared" si="6"/>
        <v>10.36</v>
      </c>
      <c r="K411" s="27"/>
    </row>
    <row r="412" spans="1:11" ht="24">
      <c r="A412" s="26"/>
      <c r="B412" s="39">
        <v>4</v>
      </c>
      <c r="C412" s="40" t="s">
        <v>875</v>
      </c>
      <c r="D412" s="41" t="s">
        <v>998</v>
      </c>
      <c r="E412" s="41" t="s">
        <v>1058</v>
      </c>
      <c r="F412" s="142" t="s">
        <v>1082</v>
      </c>
      <c r="G412" s="143"/>
      <c r="H412" s="42" t="s">
        <v>876</v>
      </c>
      <c r="I412" s="44">
        <v>2.59</v>
      </c>
      <c r="J412" s="45">
        <f t="shared" si="6"/>
        <v>10.36</v>
      </c>
      <c r="K412" s="27"/>
    </row>
    <row r="413" spans="1:11" ht="24">
      <c r="A413" s="26"/>
      <c r="B413" s="39">
        <v>4</v>
      </c>
      <c r="C413" s="40" t="s">
        <v>875</v>
      </c>
      <c r="D413" s="41" t="s">
        <v>998</v>
      </c>
      <c r="E413" s="41" t="s">
        <v>1058</v>
      </c>
      <c r="F413" s="142" t="s">
        <v>1083</v>
      </c>
      <c r="G413" s="143"/>
      <c r="H413" s="42" t="s">
        <v>876</v>
      </c>
      <c r="I413" s="44">
        <v>2.59</v>
      </c>
      <c r="J413" s="45">
        <f t="shared" si="6"/>
        <v>10.36</v>
      </c>
      <c r="K413" s="27"/>
    </row>
    <row r="414" spans="1:11" ht="24">
      <c r="A414" s="26"/>
      <c r="B414" s="39">
        <v>4</v>
      </c>
      <c r="C414" s="40" t="s">
        <v>875</v>
      </c>
      <c r="D414" s="41" t="s">
        <v>998</v>
      </c>
      <c r="E414" s="41" t="s">
        <v>1058</v>
      </c>
      <c r="F414" s="142" t="s">
        <v>1092</v>
      </c>
      <c r="G414" s="143"/>
      <c r="H414" s="42" t="s">
        <v>876</v>
      </c>
      <c r="I414" s="44">
        <v>2.59</v>
      </c>
      <c r="J414" s="45">
        <f t="shared" si="6"/>
        <v>10.36</v>
      </c>
      <c r="K414" s="27"/>
    </row>
    <row r="415" spans="1:11" ht="24">
      <c r="A415" s="26"/>
      <c r="B415" s="39">
        <v>4</v>
      </c>
      <c r="C415" s="40" t="s">
        <v>877</v>
      </c>
      <c r="D415" s="41" t="s">
        <v>999</v>
      </c>
      <c r="E415" s="41" t="s">
        <v>1057</v>
      </c>
      <c r="F415" s="142" t="s">
        <v>1074</v>
      </c>
      <c r="G415" s="143"/>
      <c r="H415" s="42" t="s">
        <v>878</v>
      </c>
      <c r="I415" s="44">
        <v>2.29</v>
      </c>
      <c r="J415" s="45">
        <f t="shared" si="6"/>
        <v>9.16</v>
      </c>
      <c r="K415" s="27"/>
    </row>
    <row r="416" spans="1:11" ht="24">
      <c r="A416" s="26"/>
      <c r="B416" s="39">
        <v>4</v>
      </c>
      <c r="C416" s="40" t="s">
        <v>877</v>
      </c>
      <c r="D416" s="41" t="s">
        <v>999</v>
      </c>
      <c r="E416" s="41" t="s">
        <v>1057</v>
      </c>
      <c r="F416" s="142" t="s">
        <v>1082</v>
      </c>
      <c r="G416" s="143"/>
      <c r="H416" s="42" t="s">
        <v>878</v>
      </c>
      <c r="I416" s="44">
        <v>2.29</v>
      </c>
      <c r="J416" s="45">
        <f t="shared" si="6"/>
        <v>9.16</v>
      </c>
      <c r="K416" s="27"/>
    </row>
    <row r="417" spans="1:11" ht="24">
      <c r="A417" s="26"/>
      <c r="B417" s="39">
        <v>4</v>
      </c>
      <c r="C417" s="40" t="s">
        <v>877</v>
      </c>
      <c r="D417" s="41" t="s">
        <v>999</v>
      </c>
      <c r="E417" s="41" t="s">
        <v>1057</v>
      </c>
      <c r="F417" s="142" t="s">
        <v>1083</v>
      </c>
      <c r="G417" s="143"/>
      <c r="H417" s="42" t="s">
        <v>878</v>
      </c>
      <c r="I417" s="44">
        <v>2.29</v>
      </c>
      <c r="J417" s="45">
        <f t="shared" si="6"/>
        <v>9.16</v>
      </c>
      <c r="K417" s="27"/>
    </row>
    <row r="418" spans="1:11" ht="24">
      <c r="A418" s="26"/>
      <c r="B418" s="39">
        <v>4</v>
      </c>
      <c r="C418" s="40" t="s">
        <v>877</v>
      </c>
      <c r="D418" s="41" t="s">
        <v>999</v>
      </c>
      <c r="E418" s="41" t="s">
        <v>1057</v>
      </c>
      <c r="F418" s="142" t="s">
        <v>1092</v>
      </c>
      <c r="G418" s="143"/>
      <c r="H418" s="42" t="s">
        <v>878</v>
      </c>
      <c r="I418" s="44">
        <v>2.29</v>
      </c>
      <c r="J418" s="45">
        <f t="shared" si="6"/>
        <v>9.16</v>
      </c>
      <c r="K418" s="27"/>
    </row>
    <row r="419" spans="1:11" ht="24">
      <c r="A419" s="26"/>
      <c r="B419" s="39">
        <v>4</v>
      </c>
      <c r="C419" s="40" t="s">
        <v>877</v>
      </c>
      <c r="D419" s="41" t="s">
        <v>1000</v>
      </c>
      <c r="E419" s="41" t="s">
        <v>1058</v>
      </c>
      <c r="F419" s="142" t="s">
        <v>1074</v>
      </c>
      <c r="G419" s="143"/>
      <c r="H419" s="42" t="s">
        <v>878</v>
      </c>
      <c r="I419" s="44">
        <v>2.29</v>
      </c>
      <c r="J419" s="45">
        <f t="shared" si="6"/>
        <v>9.16</v>
      </c>
      <c r="K419" s="27"/>
    </row>
    <row r="420" spans="1:11" ht="24">
      <c r="A420" s="26"/>
      <c r="B420" s="39">
        <v>4</v>
      </c>
      <c r="C420" s="40" t="s">
        <v>877</v>
      </c>
      <c r="D420" s="41" t="s">
        <v>1000</v>
      </c>
      <c r="E420" s="41" t="s">
        <v>1058</v>
      </c>
      <c r="F420" s="142" t="s">
        <v>1082</v>
      </c>
      <c r="G420" s="143"/>
      <c r="H420" s="42" t="s">
        <v>878</v>
      </c>
      <c r="I420" s="44">
        <v>2.29</v>
      </c>
      <c r="J420" s="45">
        <f t="shared" si="6"/>
        <v>9.16</v>
      </c>
      <c r="K420" s="27"/>
    </row>
    <row r="421" spans="1:11" ht="24">
      <c r="A421" s="26"/>
      <c r="B421" s="39">
        <v>4</v>
      </c>
      <c r="C421" s="40" t="s">
        <v>877</v>
      </c>
      <c r="D421" s="41" t="s">
        <v>1000</v>
      </c>
      <c r="E421" s="41" t="s">
        <v>1058</v>
      </c>
      <c r="F421" s="142" t="s">
        <v>1083</v>
      </c>
      <c r="G421" s="143"/>
      <c r="H421" s="42" t="s">
        <v>878</v>
      </c>
      <c r="I421" s="44">
        <v>2.29</v>
      </c>
      <c r="J421" s="45">
        <f t="shared" si="6"/>
        <v>9.16</v>
      </c>
      <c r="K421" s="27"/>
    </row>
    <row r="422" spans="1:11" ht="24">
      <c r="A422" s="26"/>
      <c r="B422" s="39">
        <v>4</v>
      </c>
      <c r="C422" s="40" t="s">
        <v>877</v>
      </c>
      <c r="D422" s="41" t="s">
        <v>1000</v>
      </c>
      <c r="E422" s="41" t="s">
        <v>1058</v>
      </c>
      <c r="F422" s="142" t="s">
        <v>1092</v>
      </c>
      <c r="G422" s="143"/>
      <c r="H422" s="42" t="s">
        <v>878</v>
      </c>
      <c r="I422" s="44">
        <v>2.29</v>
      </c>
      <c r="J422" s="45">
        <f t="shared" si="6"/>
        <v>9.16</v>
      </c>
      <c r="K422" s="27"/>
    </row>
    <row r="423" spans="1:11">
      <c r="A423" s="26"/>
      <c r="B423" s="39">
        <v>6</v>
      </c>
      <c r="C423" s="40" t="s">
        <v>879</v>
      </c>
      <c r="D423" s="41" t="s">
        <v>1001</v>
      </c>
      <c r="E423" s="41" t="s">
        <v>880</v>
      </c>
      <c r="F423" s="142" t="s">
        <v>1074</v>
      </c>
      <c r="G423" s="143"/>
      <c r="H423" s="42" t="s">
        <v>881</v>
      </c>
      <c r="I423" s="44">
        <v>0.44</v>
      </c>
      <c r="J423" s="45">
        <f t="shared" si="6"/>
        <v>2.64</v>
      </c>
      <c r="K423" s="27"/>
    </row>
    <row r="424" spans="1:11">
      <c r="A424" s="26"/>
      <c r="B424" s="39">
        <v>6</v>
      </c>
      <c r="C424" s="40" t="s">
        <v>879</v>
      </c>
      <c r="D424" s="41" t="s">
        <v>1001</v>
      </c>
      <c r="E424" s="41" t="s">
        <v>880</v>
      </c>
      <c r="F424" s="142" t="s">
        <v>1086</v>
      </c>
      <c r="G424" s="143"/>
      <c r="H424" s="42" t="s">
        <v>881</v>
      </c>
      <c r="I424" s="44">
        <v>0.44</v>
      </c>
      <c r="J424" s="45">
        <f t="shared" si="6"/>
        <v>2.64</v>
      </c>
      <c r="K424" s="27"/>
    </row>
    <row r="425" spans="1:11">
      <c r="A425" s="26"/>
      <c r="B425" s="39">
        <v>6</v>
      </c>
      <c r="C425" s="40" t="s">
        <v>879</v>
      </c>
      <c r="D425" s="41" t="s">
        <v>1001</v>
      </c>
      <c r="E425" s="41" t="s">
        <v>880</v>
      </c>
      <c r="F425" s="142" t="s">
        <v>1075</v>
      </c>
      <c r="G425" s="143"/>
      <c r="H425" s="42" t="s">
        <v>881</v>
      </c>
      <c r="I425" s="44">
        <v>0.44</v>
      </c>
      <c r="J425" s="45">
        <f t="shared" si="6"/>
        <v>2.64</v>
      </c>
      <c r="K425" s="27"/>
    </row>
    <row r="426" spans="1:11">
      <c r="A426" s="26"/>
      <c r="B426" s="39">
        <v>6</v>
      </c>
      <c r="C426" s="40" t="s">
        <v>879</v>
      </c>
      <c r="D426" s="41" t="s">
        <v>1001</v>
      </c>
      <c r="E426" s="41" t="s">
        <v>880</v>
      </c>
      <c r="F426" s="142" t="s">
        <v>1076</v>
      </c>
      <c r="G426" s="143"/>
      <c r="H426" s="42" t="s">
        <v>881</v>
      </c>
      <c r="I426" s="44">
        <v>0.44</v>
      </c>
      <c r="J426" s="45">
        <f t="shared" si="6"/>
        <v>2.64</v>
      </c>
      <c r="K426" s="27"/>
    </row>
    <row r="427" spans="1:11">
      <c r="A427" s="26"/>
      <c r="B427" s="39">
        <v>6</v>
      </c>
      <c r="C427" s="40" t="s">
        <v>879</v>
      </c>
      <c r="D427" s="41" t="s">
        <v>1001</v>
      </c>
      <c r="E427" s="41" t="s">
        <v>880</v>
      </c>
      <c r="F427" s="142" t="s">
        <v>1078</v>
      </c>
      <c r="G427" s="143"/>
      <c r="H427" s="42" t="s">
        <v>881</v>
      </c>
      <c r="I427" s="44">
        <v>0.44</v>
      </c>
      <c r="J427" s="45">
        <f t="shared" si="6"/>
        <v>2.64</v>
      </c>
      <c r="K427" s="27"/>
    </row>
    <row r="428" spans="1:11">
      <c r="A428" s="26"/>
      <c r="B428" s="39">
        <v>6</v>
      </c>
      <c r="C428" s="40" t="s">
        <v>879</v>
      </c>
      <c r="D428" s="41" t="s">
        <v>1001</v>
      </c>
      <c r="E428" s="41" t="s">
        <v>880</v>
      </c>
      <c r="F428" s="142" t="s">
        <v>1098</v>
      </c>
      <c r="G428" s="143"/>
      <c r="H428" s="42" t="s">
        <v>881</v>
      </c>
      <c r="I428" s="44">
        <v>0.44</v>
      </c>
      <c r="J428" s="45">
        <f t="shared" si="6"/>
        <v>2.64</v>
      </c>
      <c r="K428" s="27"/>
    </row>
    <row r="429" spans="1:11">
      <c r="A429" s="26"/>
      <c r="B429" s="39">
        <v>6</v>
      </c>
      <c r="C429" s="40" t="s">
        <v>879</v>
      </c>
      <c r="D429" s="41" t="s">
        <v>1001</v>
      </c>
      <c r="E429" s="41" t="s">
        <v>880</v>
      </c>
      <c r="F429" s="142" t="s">
        <v>1080</v>
      </c>
      <c r="G429" s="143"/>
      <c r="H429" s="42" t="s">
        <v>881</v>
      </c>
      <c r="I429" s="44">
        <v>0.44</v>
      </c>
      <c r="J429" s="45">
        <f t="shared" si="6"/>
        <v>2.64</v>
      </c>
      <c r="K429" s="27"/>
    </row>
    <row r="430" spans="1:11">
      <c r="A430" s="26"/>
      <c r="B430" s="39">
        <v>6</v>
      </c>
      <c r="C430" s="40" t="s">
        <v>879</v>
      </c>
      <c r="D430" s="41" t="s">
        <v>1002</v>
      </c>
      <c r="E430" s="41" t="s">
        <v>766</v>
      </c>
      <c r="F430" s="142" t="s">
        <v>1086</v>
      </c>
      <c r="G430" s="143"/>
      <c r="H430" s="42" t="s">
        <v>881</v>
      </c>
      <c r="I430" s="44">
        <v>0.46</v>
      </c>
      <c r="J430" s="45">
        <f t="shared" si="6"/>
        <v>2.7600000000000002</v>
      </c>
      <c r="K430" s="27"/>
    </row>
    <row r="431" spans="1:11">
      <c r="A431" s="26"/>
      <c r="B431" s="39">
        <v>6</v>
      </c>
      <c r="C431" s="40" t="s">
        <v>879</v>
      </c>
      <c r="D431" s="41" t="s">
        <v>1002</v>
      </c>
      <c r="E431" s="41" t="s">
        <v>766</v>
      </c>
      <c r="F431" s="142" t="s">
        <v>1076</v>
      </c>
      <c r="G431" s="143"/>
      <c r="H431" s="42" t="s">
        <v>881</v>
      </c>
      <c r="I431" s="44">
        <v>0.46</v>
      </c>
      <c r="J431" s="45">
        <f t="shared" si="6"/>
        <v>2.7600000000000002</v>
      </c>
      <c r="K431" s="27"/>
    </row>
    <row r="432" spans="1:11">
      <c r="A432" s="26"/>
      <c r="B432" s="39">
        <v>10</v>
      </c>
      <c r="C432" s="40" t="s">
        <v>879</v>
      </c>
      <c r="D432" s="41" t="s">
        <v>1002</v>
      </c>
      <c r="E432" s="41" t="s">
        <v>766</v>
      </c>
      <c r="F432" s="142" t="s">
        <v>1078</v>
      </c>
      <c r="G432" s="143"/>
      <c r="H432" s="42" t="s">
        <v>881</v>
      </c>
      <c r="I432" s="44">
        <v>0.46</v>
      </c>
      <c r="J432" s="45">
        <f t="shared" si="6"/>
        <v>4.6000000000000005</v>
      </c>
      <c r="K432" s="27"/>
    </row>
    <row r="433" spans="1:11">
      <c r="A433" s="26"/>
      <c r="B433" s="39">
        <v>6</v>
      </c>
      <c r="C433" s="40" t="s">
        <v>879</v>
      </c>
      <c r="D433" s="41" t="s">
        <v>1002</v>
      </c>
      <c r="E433" s="41" t="s">
        <v>766</v>
      </c>
      <c r="F433" s="142" t="s">
        <v>1080</v>
      </c>
      <c r="G433" s="143"/>
      <c r="H433" s="42" t="s">
        <v>881</v>
      </c>
      <c r="I433" s="44">
        <v>0.46</v>
      </c>
      <c r="J433" s="45">
        <f t="shared" si="6"/>
        <v>2.7600000000000002</v>
      </c>
      <c r="K433" s="27"/>
    </row>
    <row r="434" spans="1:11">
      <c r="A434" s="26"/>
      <c r="B434" s="39">
        <v>10</v>
      </c>
      <c r="C434" s="40" t="s">
        <v>879</v>
      </c>
      <c r="D434" s="41" t="s">
        <v>1003</v>
      </c>
      <c r="E434" s="41" t="s">
        <v>747</v>
      </c>
      <c r="F434" s="142" t="s">
        <v>1074</v>
      </c>
      <c r="G434" s="143"/>
      <c r="H434" s="42" t="s">
        <v>881</v>
      </c>
      <c r="I434" s="44">
        <v>0.48</v>
      </c>
      <c r="J434" s="45">
        <f t="shared" si="6"/>
        <v>4.8</v>
      </c>
      <c r="K434" s="27"/>
    </row>
    <row r="435" spans="1:11">
      <c r="A435" s="26"/>
      <c r="B435" s="39">
        <v>6</v>
      </c>
      <c r="C435" s="40" t="s">
        <v>879</v>
      </c>
      <c r="D435" s="41" t="s">
        <v>1003</v>
      </c>
      <c r="E435" s="41" t="s">
        <v>747</v>
      </c>
      <c r="F435" s="142" t="s">
        <v>1076</v>
      </c>
      <c r="G435" s="143"/>
      <c r="H435" s="42" t="s">
        <v>881</v>
      </c>
      <c r="I435" s="44">
        <v>0.48</v>
      </c>
      <c r="J435" s="45">
        <f t="shared" si="6"/>
        <v>2.88</v>
      </c>
      <c r="K435" s="27"/>
    </row>
    <row r="436" spans="1:11">
      <c r="A436" s="26"/>
      <c r="B436" s="39">
        <v>6</v>
      </c>
      <c r="C436" s="40" t="s">
        <v>879</v>
      </c>
      <c r="D436" s="41" t="s">
        <v>1003</v>
      </c>
      <c r="E436" s="41" t="s">
        <v>747</v>
      </c>
      <c r="F436" s="142" t="s">
        <v>1078</v>
      </c>
      <c r="G436" s="143"/>
      <c r="H436" s="42" t="s">
        <v>881</v>
      </c>
      <c r="I436" s="44">
        <v>0.48</v>
      </c>
      <c r="J436" s="45">
        <f t="shared" si="6"/>
        <v>2.88</v>
      </c>
      <c r="K436" s="27"/>
    </row>
    <row r="437" spans="1:11">
      <c r="A437" s="26"/>
      <c r="B437" s="39">
        <v>6</v>
      </c>
      <c r="C437" s="40" t="s">
        <v>879</v>
      </c>
      <c r="D437" s="41" t="s">
        <v>1003</v>
      </c>
      <c r="E437" s="41" t="s">
        <v>747</v>
      </c>
      <c r="F437" s="142" t="s">
        <v>1080</v>
      </c>
      <c r="G437" s="143"/>
      <c r="H437" s="42" t="s">
        <v>881</v>
      </c>
      <c r="I437" s="44">
        <v>0.48</v>
      </c>
      <c r="J437" s="45">
        <f t="shared" si="6"/>
        <v>2.88</v>
      </c>
      <c r="K437" s="27"/>
    </row>
    <row r="438" spans="1:11">
      <c r="A438" s="26"/>
      <c r="B438" s="39">
        <v>2</v>
      </c>
      <c r="C438" s="40" t="s">
        <v>879</v>
      </c>
      <c r="D438" s="41" t="s">
        <v>1003</v>
      </c>
      <c r="E438" s="41" t="s">
        <v>747</v>
      </c>
      <c r="F438" s="142" t="s">
        <v>1099</v>
      </c>
      <c r="G438" s="143"/>
      <c r="H438" s="42" t="s">
        <v>881</v>
      </c>
      <c r="I438" s="44">
        <v>0.48</v>
      </c>
      <c r="J438" s="45">
        <f t="shared" si="6"/>
        <v>0.96</v>
      </c>
      <c r="K438" s="27"/>
    </row>
    <row r="439" spans="1:11">
      <c r="A439" s="26"/>
      <c r="B439" s="39">
        <v>10</v>
      </c>
      <c r="C439" s="40" t="s">
        <v>879</v>
      </c>
      <c r="D439" s="41" t="s">
        <v>1004</v>
      </c>
      <c r="E439" s="41" t="s">
        <v>757</v>
      </c>
      <c r="F439" s="142" t="s">
        <v>1074</v>
      </c>
      <c r="G439" s="143"/>
      <c r="H439" s="42" t="s">
        <v>881</v>
      </c>
      <c r="I439" s="44">
        <v>0.52</v>
      </c>
      <c r="J439" s="45">
        <f t="shared" si="6"/>
        <v>5.2</v>
      </c>
      <c r="K439" s="27"/>
    </row>
    <row r="440" spans="1:11">
      <c r="A440" s="26"/>
      <c r="B440" s="39">
        <v>6</v>
      </c>
      <c r="C440" s="40" t="s">
        <v>879</v>
      </c>
      <c r="D440" s="41" t="s">
        <v>1004</v>
      </c>
      <c r="E440" s="41" t="s">
        <v>757</v>
      </c>
      <c r="F440" s="142" t="s">
        <v>1076</v>
      </c>
      <c r="G440" s="143"/>
      <c r="H440" s="42" t="s">
        <v>881</v>
      </c>
      <c r="I440" s="44">
        <v>0.52</v>
      </c>
      <c r="J440" s="45">
        <f t="shared" si="6"/>
        <v>3.12</v>
      </c>
      <c r="K440" s="27"/>
    </row>
    <row r="441" spans="1:11">
      <c r="A441" s="26"/>
      <c r="B441" s="39">
        <v>6</v>
      </c>
      <c r="C441" s="40" t="s">
        <v>879</v>
      </c>
      <c r="D441" s="41" t="s">
        <v>1004</v>
      </c>
      <c r="E441" s="41" t="s">
        <v>757</v>
      </c>
      <c r="F441" s="142" t="s">
        <v>1078</v>
      </c>
      <c r="G441" s="143"/>
      <c r="H441" s="42" t="s">
        <v>881</v>
      </c>
      <c r="I441" s="44">
        <v>0.52</v>
      </c>
      <c r="J441" s="45">
        <f t="shared" si="6"/>
        <v>3.12</v>
      </c>
      <c r="K441" s="27"/>
    </row>
    <row r="442" spans="1:11">
      <c r="A442" s="26"/>
      <c r="B442" s="39">
        <v>6</v>
      </c>
      <c r="C442" s="40" t="s">
        <v>879</v>
      </c>
      <c r="D442" s="41" t="s">
        <v>1004</v>
      </c>
      <c r="E442" s="41" t="s">
        <v>757</v>
      </c>
      <c r="F442" s="142" t="s">
        <v>1080</v>
      </c>
      <c r="G442" s="143"/>
      <c r="H442" s="42" t="s">
        <v>881</v>
      </c>
      <c r="I442" s="44">
        <v>0.52</v>
      </c>
      <c r="J442" s="45">
        <f t="shared" si="6"/>
        <v>3.12</v>
      </c>
      <c r="K442" s="27"/>
    </row>
    <row r="443" spans="1:11">
      <c r="A443" s="26"/>
      <c r="B443" s="39">
        <v>2</v>
      </c>
      <c r="C443" s="40" t="s">
        <v>879</v>
      </c>
      <c r="D443" s="41" t="s">
        <v>1004</v>
      </c>
      <c r="E443" s="41" t="s">
        <v>757</v>
      </c>
      <c r="F443" s="142" t="s">
        <v>1099</v>
      </c>
      <c r="G443" s="143"/>
      <c r="H443" s="42" t="s">
        <v>881</v>
      </c>
      <c r="I443" s="44">
        <v>0.52</v>
      </c>
      <c r="J443" s="45">
        <f t="shared" si="6"/>
        <v>1.04</v>
      </c>
      <c r="K443" s="27"/>
    </row>
    <row r="444" spans="1:11">
      <c r="A444" s="26"/>
      <c r="B444" s="39">
        <v>2</v>
      </c>
      <c r="C444" s="40" t="s">
        <v>879</v>
      </c>
      <c r="D444" s="41" t="s">
        <v>1005</v>
      </c>
      <c r="E444" s="41" t="s">
        <v>764</v>
      </c>
      <c r="F444" s="142" t="s">
        <v>1074</v>
      </c>
      <c r="G444" s="143"/>
      <c r="H444" s="42" t="s">
        <v>881</v>
      </c>
      <c r="I444" s="44">
        <v>0.56000000000000005</v>
      </c>
      <c r="J444" s="45">
        <f t="shared" si="6"/>
        <v>1.1200000000000001</v>
      </c>
      <c r="K444" s="27"/>
    </row>
    <row r="445" spans="1:11">
      <c r="A445" s="26"/>
      <c r="B445" s="39">
        <v>2</v>
      </c>
      <c r="C445" s="40" t="s">
        <v>879</v>
      </c>
      <c r="D445" s="41" t="s">
        <v>1005</v>
      </c>
      <c r="E445" s="41" t="s">
        <v>764</v>
      </c>
      <c r="F445" s="142" t="s">
        <v>1075</v>
      </c>
      <c r="G445" s="143"/>
      <c r="H445" s="42" t="s">
        <v>881</v>
      </c>
      <c r="I445" s="44">
        <v>0.56000000000000005</v>
      </c>
      <c r="J445" s="45">
        <f t="shared" si="6"/>
        <v>1.1200000000000001</v>
      </c>
      <c r="K445" s="27"/>
    </row>
    <row r="446" spans="1:11">
      <c r="A446" s="26"/>
      <c r="B446" s="39">
        <v>6</v>
      </c>
      <c r="C446" s="40" t="s">
        <v>879</v>
      </c>
      <c r="D446" s="41" t="s">
        <v>1005</v>
      </c>
      <c r="E446" s="41" t="s">
        <v>764</v>
      </c>
      <c r="F446" s="142" t="s">
        <v>1076</v>
      </c>
      <c r="G446" s="143"/>
      <c r="H446" s="42" t="s">
        <v>881</v>
      </c>
      <c r="I446" s="44">
        <v>0.56000000000000005</v>
      </c>
      <c r="J446" s="45">
        <f t="shared" si="6"/>
        <v>3.3600000000000003</v>
      </c>
      <c r="K446" s="27"/>
    </row>
    <row r="447" spans="1:11">
      <c r="A447" s="26"/>
      <c r="B447" s="39">
        <v>6</v>
      </c>
      <c r="C447" s="40" t="s">
        <v>879</v>
      </c>
      <c r="D447" s="41" t="s">
        <v>1005</v>
      </c>
      <c r="E447" s="41" t="s">
        <v>764</v>
      </c>
      <c r="F447" s="142" t="s">
        <v>1078</v>
      </c>
      <c r="G447" s="143"/>
      <c r="H447" s="42" t="s">
        <v>881</v>
      </c>
      <c r="I447" s="44">
        <v>0.56000000000000005</v>
      </c>
      <c r="J447" s="45">
        <f t="shared" si="6"/>
        <v>3.3600000000000003</v>
      </c>
      <c r="K447" s="27"/>
    </row>
    <row r="448" spans="1:11">
      <c r="A448" s="26"/>
      <c r="B448" s="39">
        <v>2</v>
      </c>
      <c r="C448" s="40" t="s">
        <v>879</v>
      </c>
      <c r="D448" s="41" t="s">
        <v>1005</v>
      </c>
      <c r="E448" s="41" t="s">
        <v>764</v>
      </c>
      <c r="F448" s="142" t="s">
        <v>1098</v>
      </c>
      <c r="G448" s="143"/>
      <c r="H448" s="42" t="s">
        <v>881</v>
      </c>
      <c r="I448" s="44">
        <v>0.56000000000000005</v>
      </c>
      <c r="J448" s="45">
        <f t="shared" si="6"/>
        <v>1.1200000000000001</v>
      </c>
      <c r="K448" s="27"/>
    </row>
    <row r="449" spans="1:11">
      <c r="A449" s="26"/>
      <c r="B449" s="39">
        <v>8</v>
      </c>
      <c r="C449" s="40" t="s">
        <v>879</v>
      </c>
      <c r="D449" s="41" t="s">
        <v>1005</v>
      </c>
      <c r="E449" s="41" t="s">
        <v>764</v>
      </c>
      <c r="F449" s="142" t="s">
        <v>1080</v>
      </c>
      <c r="G449" s="143"/>
      <c r="H449" s="42" t="s">
        <v>881</v>
      </c>
      <c r="I449" s="44">
        <v>0.56000000000000005</v>
      </c>
      <c r="J449" s="45">
        <f t="shared" si="6"/>
        <v>4.4800000000000004</v>
      </c>
      <c r="K449" s="27"/>
    </row>
    <row r="450" spans="1:11">
      <c r="A450" s="26"/>
      <c r="B450" s="39">
        <v>6</v>
      </c>
      <c r="C450" s="40" t="s">
        <v>879</v>
      </c>
      <c r="D450" s="41" t="s">
        <v>1006</v>
      </c>
      <c r="E450" s="41" t="s">
        <v>744</v>
      </c>
      <c r="F450" s="142" t="s">
        <v>1074</v>
      </c>
      <c r="G450" s="143"/>
      <c r="H450" s="42" t="s">
        <v>881</v>
      </c>
      <c r="I450" s="44">
        <v>0.62</v>
      </c>
      <c r="J450" s="45">
        <f t="shared" si="6"/>
        <v>3.7199999999999998</v>
      </c>
      <c r="K450" s="27"/>
    </row>
    <row r="451" spans="1:11">
      <c r="A451" s="26"/>
      <c r="B451" s="39">
        <v>8</v>
      </c>
      <c r="C451" s="40" t="s">
        <v>879</v>
      </c>
      <c r="D451" s="41" t="s">
        <v>1006</v>
      </c>
      <c r="E451" s="41" t="s">
        <v>744</v>
      </c>
      <c r="F451" s="142" t="s">
        <v>1086</v>
      </c>
      <c r="G451" s="143"/>
      <c r="H451" s="42" t="s">
        <v>881</v>
      </c>
      <c r="I451" s="44">
        <v>0.62</v>
      </c>
      <c r="J451" s="45">
        <f t="shared" si="6"/>
        <v>4.96</v>
      </c>
      <c r="K451" s="27"/>
    </row>
    <row r="452" spans="1:11">
      <c r="A452" s="26"/>
      <c r="B452" s="39">
        <v>2</v>
      </c>
      <c r="C452" s="40" t="s">
        <v>879</v>
      </c>
      <c r="D452" s="41" t="s">
        <v>1006</v>
      </c>
      <c r="E452" s="41" t="s">
        <v>744</v>
      </c>
      <c r="F452" s="142" t="s">
        <v>1075</v>
      </c>
      <c r="G452" s="143"/>
      <c r="H452" s="42" t="s">
        <v>881</v>
      </c>
      <c r="I452" s="44">
        <v>0.62</v>
      </c>
      <c r="J452" s="45">
        <f t="shared" si="6"/>
        <v>1.24</v>
      </c>
      <c r="K452" s="27"/>
    </row>
    <row r="453" spans="1:11">
      <c r="A453" s="26"/>
      <c r="B453" s="39">
        <v>6</v>
      </c>
      <c r="C453" s="40" t="s">
        <v>879</v>
      </c>
      <c r="D453" s="41" t="s">
        <v>1006</v>
      </c>
      <c r="E453" s="41" t="s">
        <v>744</v>
      </c>
      <c r="F453" s="142" t="s">
        <v>1076</v>
      </c>
      <c r="G453" s="143"/>
      <c r="H453" s="42" t="s">
        <v>881</v>
      </c>
      <c r="I453" s="44">
        <v>0.62</v>
      </c>
      <c r="J453" s="45">
        <f t="shared" si="6"/>
        <v>3.7199999999999998</v>
      </c>
      <c r="K453" s="27"/>
    </row>
    <row r="454" spans="1:11">
      <c r="A454" s="26"/>
      <c r="B454" s="39">
        <v>6</v>
      </c>
      <c r="C454" s="40" t="s">
        <v>879</v>
      </c>
      <c r="D454" s="41" t="s">
        <v>1006</v>
      </c>
      <c r="E454" s="41" t="s">
        <v>744</v>
      </c>
      <c r="F454" s="142" t="s">
        <v>1078</v>
      </c>
      <c r="G454" s="143"/>
      <c r="H454" s="42" t="s">
        <v>881</v>
      </c>
      <c r="I454" s="44">
        <v>0.62</v>
      </c>
      <c r="J454" s="45">
        <f t="shared" si="6"/>
        <v>3.7199999999999998</v>
      </c>
      <c r="K454" s="27"/>
    </row>
    <row r="455" spans="1:11">
      <c r="A455" s="26"/>
      <c r="B455" s="39">
        <v>6</v>
      </c>
      <c r="C455" s="40" t="s">
        <v>879</v>
      </c>
      <c r="D455" s="41" t="s">
        <v>1006</v>
      </c>
      <c r="E455" s="41" t="s">
        <v>744</v>
      </c>
      <c r="F455" s="142" t="s">
        <v>1098</v>
      </c>
      <c r="G455" s="143"/>
      <c r="H455" s="42" t="s">
        <v>881</v>
      </c>
      <c r="I455" s="44">
        <v>0.62</v>
      </c>
      <c r="J455" s="45">
        <f t="shared" si="6"/>
        <v>3.7199999999999998</v>
      </c>
      <c r="K455" s="27"/>
    </row>
    <row r="456" spans="1:11">
      <c r="A456" s="26"/>
      <c r="B456" s="39">
        <v>66</v>
      </c>
      <c r="C456" s="40" t="s">
        <v>879</v>
      </c>
      <c r="D456" s="41" t="s">
        <v>1006</v>
      </c>
      <c r="E456" s="41" t="s">
        <v>744</v>
      </c>
      <c r="F456" s="142" t="s">
        <v>1080</v>
      </c>
      <c r="G456" s="143"/>
      <c r="H456" s="42" t="s">
        <v>881</v>
      </c>
      <c r="I456" s="44">
        <v>0.62</v>
      </c>
      <c r="J456" s="45">
        <f t="shared" si="6"/>
        <v>40.92</v>
      </c>
      <c r="K456" s="27"/>
    </row>
    <row r="457" spans="1:11">
      <c r="A457" s="26"/>
      <c r="B457" s="39">
        <v>2</v>
      </c>
      <c r="C457" s="40" t="s">
        <v>879</v>
      </c>
      <c r="D457" s="41" t="s">
        <v>1006</v>
      </c>
      <c r="E457" s="41" t="s">
        <v>744</v>
      </c>
      <c r="F457" s="142" t="s">
        <v>1099</v>
      </c>
      <c r="G457" s="143"/>
      <c r="H457" s="42" t="s">
        <v>881</v>
      </c>
      <c r="I457" s="44">
        <v>0.62</v>
      </c>
      <c r="J457" s="45">
        <f t="shared" si="6"/>
        <v>1.24</v>
      </c>
      <c r="K457" s="27"/>
    </row>
    <row r="458" spans="1:11">
      <c r="A458" s="26"/>
      <c r="B458" s="39">
        <v>6</v>
      </c>
      <c r="C458" s="40" t="s">
        <v>879</v>
      </c>
      <c r="D458" s="41" t="s">
        <v>1007</v>
      </c>
      <c r="E458" s="41" t="s">
        <v>768</v>
      </c>
      <c r="F458" s="142" t="s">
        <v>1074</v>
      </c>
      <c r="G458" s="143"/>
      <c r="H458" s="42" t="s">
        <v>881</v>
      </c>
      <c r="I458" s="44">
        <v>0.66</v>
      </c>
      <c r="J458" s="45">
        <f t="shared" si="6"/>
        <v>3.96</v>
      </c>
      <c r="K458" s="27"/>
    </row>
    <row r="459" spans="1:11">
      <c r="A459" s="26"/>
      <c r="B459" s="39">
        <v>6</v>
      </c>
      <c r="C459" s="40" t="s">
        <v>879</v>
      </c>
      <c r="D459" s="41" t="s">
        <v>1007</v>
      </c>
      <c r="E459" s="41" t="s">
        <v>768</v>
      </c>
      <c r="F459" s="142" t="s">
        <v>1086</v>
      </c>
      <c r="G459" s="143"/>
      <c r="H459" s="42" t="s">
        <v>881</v>
      </c>
      <c r="I459" s="44">
        <v>0.66</v>
      </c>
      <c r="J459" s="45">
        <f t="shared" si="6"/>
        <v>3.96</v>
      </c>
      <c r="K459" s="27"/>
    </row>
    <row r="460" spans="1:11">
      <c r="A460" s="26"/>
      <c r="B460" s="39">
        <v>6</v>
      </c>
      <c r="C460" s="40" t="s">
        <v>879</v>
      </c>
      <c r="D460" s="41" t="s">
        <v>1007</v>
      </c>
      <c r="E460" s="41" t="s">
        <v>768</v>
      </c>
      <c r="F460" s="142" t="s">
        <v>1075</v>
      </c>
      <c r="G460" s="143"/>
      <c r="H460" s="42" t="s">
        <v>881</v>
      </c>
      <c r="I460" s="44">
        <v>0.66</v>
      </c>
      <c r="J460" s="45">
        <f t="shared" si="6"/>
        <v>3.96</v>
      </c>
      <c r="K460" s="27"/>
    </row>
    <row r="461" spans="1:11">
      <c r="A461" s="26"/>
      <c r="B461" s="39">
        <v>6</v>
      </c>
      <c r="C461" s="40" t="s">
        <v>879</v>
      </c>
      <c r="D461" s="41" t="s">
        <v>1007</v>
      </c>
      <c r="E461" s="41" t="s">
        <v>768</v>
      </c>
      <c r="F461" s="142" t="s">
        <v>1076</v>
      </c>
      <c r="G461" s="143"/>
      <c r="H461" s="42" t="s">
        <v>881</v>
      </c>
      <c r="I461" s="44">
        <v>0.66</v>
      </c>
      <c r="J461" s="45">
        <f t="shared" si="6"/>
        <v>3.96</v>
      </c>
      <c r="K461" s="27"/>
    </row>
    <row r="462" spans="1:11">
      <c r="A462" s="26"/>
      <c r="B462" s="39">
        <v>6</v>
      </c>
      <c r="C462" s="40" t="s">
        <v>879</v>
      </c>
      <c r="D462" s="41" t="s">
        <v>1007</v>
      </c>
      <c r="E462" s="41" t="s">
        <v>768</v>
      </c>
      <c r="F462" s="142" t="s">
        <v>1078</v>
      </c>
      <c r="G462" s="143"/>
      <c r="H462" s="42" t="s">
        <v>881</v>
      </c>
      <c r="I462" s="44">
        <v>0.66</v>
      </c>
      <c r="J462" s="45">
        <f t="shared" si="6"/>
        <v>3.96</v>
      </c>
      <c r="K462" s="27"/>
    </row>
    <row r="463" spans="1:11">
      <c r="A463" s="26"/>
      <c r="B463" s="39">
        <v>6</v>
      </c>
      <c r="C463" s="40" t="s">
        <v>879</v>
      </c>
      <c r="D463" s="41" t="s">
        <v>1007</v>
      </c>
      <c r="E463" s="41" t="s">
        <v>768</v>
      </c>
      <c r="F463" s="142" t="s">
        <v>1098</v>
      </c>
      <c r="G463" s="143"/>
      <c r="H463" s="42" t="s">
        <v>881</v>
      </c>
      <c r="I463" s="44">
        <v>0.66</v>
      </c>
      <c r="J463" s="45">
        <f t="shared" si="6"/>
        <v>3.96</v>
      </c>
      <c r="K463" s="27"/>
    </row>
    <row r="464" spans="1:11">
      <c r="A464" s="26"/>
      <c r="B464" s="39">
        <v>2</v>
      </c>
      <c r="C464" s="40" t="s">
        <v>879</v>
      </c>
      <c r="D464" s="41" t="s">
        <v>1008</v>
      </c>
      <c r="E464" s="41" t="s">
        <v>748</v>
      </c>
      <c r="F464" s="142" t="s">
        <v>1074</v>
      </c>
      <c r="G464" s="143"/>
      <c r="H464" s="42" t="s">
        <v>881</v>
      </c>
      <c r="I464" s="44">
        <v>0.69</v>
      </c>
      <c r="J464" s="45">
        <f t="shared" si="6"/>
        <v>1.38</v>
      </c>
      <c r="K464" s="27"/>
    </row>
    <row r="465" spans="1:11">
      <c r="A465" s="26"/>
      <c r="B465" s="39">
        <v>10</v>
      </c>
      <c r="C465" s="40" t="s">
        <v>879</v>
      </c>
      <c r="D465" s="41" t="s">
        <v>1009</v>
      </c>
      <c r="E465" s="41" t="s">
        <v>749</v>
      </c>
      <c r="F465" s="142" t="s">
        <v>1074</v>
      </c>
      <c r="G465" s="143"/>
      <c r="H465" s="42" t="s">
        <v>881</v>
      </c>
      <c r="I465" s="44">
        <v>0.7</v>
      </c>
      <c r="J465" s="45">
        <f t="shared" si="6"/>
        <v>7</v>
      </c>
      <c r="K465" s="27"/>
    </row>
    <row r="466" spans="1:11">
      <c r="A466" s="26"/>
      <c r="B466" s="39">
        <v>6</v>
      </c>
      <c r="C466" s="40" t="s">
        <v>879</v>
      </c>
      <c r="D466" s="41" t="s">
        <v>1009</v>
      </c>
      <c r="E466" s="41" t="s">
        <v>749</v>
      </c>
      <c r="F466" s="142" t="s">
        <v>1086</v>
      </c>
      <c r="G466" s="143"/>
      <c r="H466" s="42" t="s">
        <v>881</v>
      </c>
      <c r="I466" s="44">
        <v>0.7</v>
      </c>
      <c r="J466" s="45">
        <f t="shared" si="6"/>
        <v>4.1999999999999993</v>
      </c>
      <c r="K466" s="27"/>
    </row>
    <row r="467" spans="1:11">
      <c r="A467" s="26"/>
      <c r="B467" s="39">
        <v>8</v>
      </c>
      <c r="C467" s="40" t="s">
        <v>879</v>
      </c>
      <c r="D467" s="41" t="s">
        <v>1009</v>
      </c>
      <c r="E467" s="41" t="s">
        <v>749</v>
      </c>
      <c r="F467" s="142" t="s">
        <v>1076</v>
      </c>
      <c r="G467" s="143"/>
      <c r="H467" s="42" t="s">
        <v>881</v>
      </c>
      <c r="I467" s="44">
        <v>0.7</v>
      </c>
      <c r="J467" s="45">
        <f t="shared" si="6"/>
        <v>5.6</v>
      </c>
      <c r="K467" s="27"/>
    </row>
    <row r="468" spans="1:11">
      <c r="A468" s="26"/>
      <c r="B468" s="39">
        <v>6</v>
      </c>
      <c r="C468" s="40" t="s">
        <v>879</v>
      </c>
      <c r="D468" s="41" t="s">
        <v>1009</v>
      </c>
      <c r="E468" s="41" t="s">
        <v>749</v>
      </c>
      <c r="F468" s="142" t="s">
        <v>1078</v>
      </c>
      <c r="G468" s="143"/>
      <c r="H468" s="42" t="s">
        <v>881</v>
      </c>
      <c r="I468" s="44">
        <v>0.7</v>
      </c>
      <c r="J468" s="45">
        <f t="shared" si="6"/>
        <v>4.1999999999999993</v>
      </c>
      <c r="K468" s="27"/>
    </row>
    <row r="469" spans="1:11">
      <c r="A469" s="26"/>
      <c r="B469" s="39">
        <v>6</v>
      </c>
      <c r="C469" s="40" t="s">
        <v>879</v>
      </c>
      <c r="D469" s="41" t="s">
        <v>1009</v>
      </c>
      <c r="E469" s="41" t="s">
        <v>749</v>
      </c>
      <c r="F469" s="142" t="s">
        <v>1080</v>
      </c>
      <c r="G469" s="143"/>
      <c r="H469" s="42" t="s">
        <v>881</v>
      </c>
      <c r="I469" s="44">
        <v>0.7</v>
      </c>
      <c r="J469" s="45">
        <f t="shared" si="6"/>
        <v>4.1999999999999993</v>
      </c>
      <c r="K469" s="27"/>
    </row>
    <row r="470" spans="1:11">
      <c r="A470" s="26"/>
      <c r="B470" s="39">
        <v>4</v>
      </c>
      <c r="C470" s="40" t="s">
        <v>879</v>
      </c>
      <c r="D470" s="41" t="s">
        <v>1010</v>
      </c>
      <c r="E470" s="41" t="s">
        <v>755</v>
      </c>
      <c r="F470" s="142" t="s">
        <v>1074</v>
      </c>
      <c r="G470" s="143"/>
      <c r="H470" s="42" t="s">
        <v>881</v>
      </c>
      <c r="I470" s="44">
        <v>0.76</v>
      </c>
      <c r="J470" s="45">
        <f t="shared" ref="J470:J529" si="7">I470*B470</f>
        <v>3.04</v>
      </c>
      <c r="K470" s="27"/>
    </row>
    <row r="471" spans="1:11">
      <c r="A471" s="26"/>
      <c r="B471" s="39">
        <v>2</v>
      </c>
      <c r="C471" s="40" t="s">
        <v>879</v>
      </c>
      <c r="D471" s="41" t="s">
        <v>1010</v>
      </c>
      <c r="E471" s="41" t="s">
        <v>755</v>
      </c>
      <c r="F471" s="142" t="s">
        <v>1075</v>
      </c>
      <c r="G471" s="143"/>
      <c r="H471" s="42" t="s">
        <v>881</v>
      </c>
      <c r="I471" s="44">
        <v>0.76</v>
      </c>
      <c r="J471" s="45">
        <f t="shared" si="7"/>
        <v>1.52</v>
      </c>
      <c r="K471" s="27"/>
    </row>
    <row r="472" spans="1:11">
      <c r="A472" s="26"/>
      <c r="B472" s="39">
        <v>4</v>
      </c>
      <c r="C472" s="40" t="s">
        <v>879</v>
      </c>
      <c r="D472" s="41" t="s">
        <v>1010</v>
      </c>
      <c r="E472" s="41" t="s">
        <v>755</v>
      </c>
      <c r="F472" s="142" t="s">
        <v>1076</v>
      </c>
      <c r="G472" s="143"/>
      <c r="H472" s="42" t="s">
        <v>881</v>
      </c>
      <c r="I472" s="44">
        <v>0.76</v>
      </c>
      <c r="J472" s="45">
        <f t="shared" si="7"/>
        <v>3.04</v>
      </c>
      <c r="K472" s="27"/>
    </row>
    <row r="473" spans="1:11">
      <c r="A473" s="26"/>
      <c r="B473" s="39">
        <v>4</v>
      </c>
      <c r="C473" s="40" t="s">
        <v>879</v>
      </c>
      <c r="D473" s="41" t="s">
        <v>1010</v>
      </c>
      <c r="E473" s="41" t="s">
        <v>755</v>
      </c>
      <c r="F473" s="142" t="s">
        <v>1078</v>
      </c>
      <c r="G473" s="143"/>
      <c r="H473" s="42" t="s">
        <v>881</v>
      </c>
      <c r="I473" s="44">
        <v>0.76</v>
      </c>
      <c r="J473" s="45">
        <f t="shared" si="7"/>
        <v>3.04</v>
      </c>
      <c r="K473" s="27"/>
    </row>
    <row r="474" spans="1:11">
      <c r="A474" s="26"/>
      <c r="B474" s="39">
        <v>6</v>
      </c>
      <c r="C474" s="40" t="s">
        <v>879</v>
      </c>
      <c r="D474" s="41" t="s">
        <v>1010</v>
      </c>
      <c r="E474" s="41" t="s">
        <v>755</v>
      </c>
      <c r="F474" s="142" t="s">
        <v>1098</v>
      </c>
      <c r="G474" s="143"/>
      <c r="H474" s="42" t="s">
        <v>881</v>
      </c>
      <c r="I474" s="44">
        <v>0.76</v>
      </c>
      <c r="J474" s="45">
        <f t="shared" si="7"/>
        <v>4.5600000000000005</v>
      </c>
      <c r="K474" s="27"/>
    </row>
    <row r="475" spans="1:11">
      <c r="A475" s="26"/>
      <c r="B475" s="39">
        <v>4</v>
      </c>
      <c r="C475" s="40" t="s">
        <v>879</v>
      </c>
      <c r="D475" s="41" t="s">
        <v>1010</v>
      </c>
      <c r="E475" s="41" t="s">
        <v>755</v>
      </c>
      <c r="F475" s="142" t="s">
        <v>1080</v>
      </c>
      <c r="G475" s="143"/>
      <c r="H475" s="42" t="s">
        <v>881</v>
      </c>
      <c r="I475" s="44">
        <v>0.76</v>
      </c>
      <c r="J475" s="45">
        <f t="shared" si="7"/>
        <v>3.04</v>
      </c>
      <c r="K475" s="27"/>
    </row>
    <row r="476" spans="1:11">
      <c r="A476" s="26"/>
      <c r="B476" s="39">
        <v>2</v>
      </c>
      <c r="C476" s="40" t="s">
        <v>879</v>
      </c>
      <c r="D476" s="41" t="s">
        <v>1010</v>
      </c>
      <c r="E476" s="41" t="s">
        <v>755</v>
      </c>
      <c r="F476" s="142" t="s">
        <v>1081</v>
      </c>
      <c r="G476" s="143"/>
      <c r="H476" s="42" t="s">
        <v>881</v>
      </c>
      <c r="I476" s="44">
        <v>0.76</v>
      </c>
      <c r="J476" s="45">
        <f t="shared" si="7"/>
        <v>1.52</v>
      </c>
      <c r="K476" s="27"/>
    </row>
    <row r="477" spans="1:11">
      <c r="A477" s="26"/>
      <c r="B477" s="39">
        <v>2</v>
      </c>
      <c r="C477" s="40" t="s">
        <v>879</v>
      </c>
      <c r="D477" s="41" t="s">
        <v>1010</v>
      </c>
      <c r="E477" s="41" t="s">
        <v>755</v>
      </c>
      <c r="F477" s="142" t="s">
        <v>1099</v>
      </c>
      <c r="G477" s="143"/>
      <c r="H477" s="42" t="s">
        <v>881</v>
      </c>
      <c r="I477" s="44">
        <v>0.76</v>
      </c>
      <c r="J477" s="45">
        <f t="shared" si="7"/>
        <v>1.52</v>
      </c>
      <c r="K477" s="27"/>
    </row>
    <row r="478" spans="1:11">
      <c r="A478" s="26"/>
      <c r="B478" s="39">
        <v>2</v>
      </c>
      <c r="C478" s="40" t="s">
        <v>879</v>
      </c>
      <c r="D478" s="41" t="s">
        <v>1011</v>
      </c>
      <c r="E478" s="41" t="s">
        <v>769</v>
      </c>
      <c r="F478" s="142" t="s">
        <v>1086</v>
      </c>
      <c r="G478" s="143"/>
      <c r="H478" s="42" t="s">
        <v>881</v>
      </c>
      <c r="I478" s="44">
        <v>0.89</v>
      </c>
      <c r="J478" s="45">
        <f t="shared" si="7"/>
        <v>1.78</v>
      </c>
      <c r="K478" s="27"/>
    </row>
    <row r="479" spans="1:11">
      <c r="A479" s="26"/>
      <c r="B479" s="39">
        <v>2</v>
      </c>
      <c r="C479" s="40" t="s">
        <v>879</v>
      </c>
      <c r="D479" s="41" t="s">
        <v>1011</v>
      </c>
      <c r="E479" s="41" t="s">
        <v>769</v>
      </c>
      <c r="F479" s="142" t="s">
        <v>1075</v>
      </c>
      <c r="G479" s="143"/>
      <c r="H479" s="42" t="s">
        <v>881</v>
      </c>
      <c r="I479" s="44">
        <v>0.89</v>
      </c>
      <c r="J479" s="45">
        <f t="shared" si="7"/>
        <v>1.78</v>
      </c>
      <c r="K479" s="27"/>
    </row>
    <row r="480" spans="1:11">
      <c r="A480" s="26"/>
      <c r="B480" s="39">
        <v>4</v>
      </c>
      <c r="C480" s="40" t="s">
        <v>879</v>
      </c>
      <c r="D480" s="41" t="s">
        <v>1011</v>
      </c>
      <c r="E480" s="41" t="s">
        <v>769</v>
      </c>
      <c r="F480" s="142" t="s">
        <v>1076</v>
      </c>
      <c r="G480" s="143"/>
      <c r="H480" s="42" t="s">
        <v>881</v>
      </c>
      <c r="I480" s="44">
        <v>0.89</v>
      </c>
      <c r="J480" s="45">
        <f t="shared" si="7"/>
        <v>3.56</v>
      </c>
      <c r="K480" s="27"/>
    </row>
    <row r="481" spans="1:11">
      <c r="A481" s="26"/>
      <c r="B481" s="39">
        <v>4</v>
      </c>
      <c r="C481" s="40" t="s">
        <v>879</v>
      </c>
      <c r="D481" s="41" t="s">
        <v>1011</v>
      </c>
      <c r="E481" s="41" t="s">
        <v>769</v>
      </c>
      <c r="F481" s="142" t="s">
        <v>1078</v>
      </c>
      <c r="G481" s="143"/>
      <c r="H481" s="42" t="s">
        <v>881</v>
      </c>
      <c r="I481" s="44">
        <v>0.89</v>
      </c>
      <c r="J481" s="45">
        <f t="shared" si="7"/>
        <v>3.56</v>
      </c>
      <c r="K481" s="27"/>
    </row>
    <row r="482" spans="1:11">
      <c r="A482" s="26"/>
      <c r="B482" s="39">
        <v>2</v>
      </c>
      <c r="C482" s="40" t="s">
        <v>879</v>
      </c>
      <c r="D482" s="41" t="s">
        <v>1011</v>
      </c>
      <c r="E482" s="41" t="s">
        <v>769</v>
      </c>
      <c r="F482" s="142" t="s">
        <v>1098</v>
      </c>
      <c r="G482" s="143"/>
      <c r="H482" s="42" t="s">
        <v>881</v>
      </c>
      <c r="I482" s="44">
        <v>0.89</v>
      </c>
      <c r="J482" s="45">
        <f t="shared" si="7"/>
        <v>1.78</v>
      </c>
      <c r="K482" s="27"/>
    </row>
    <row r="483" spans="1:11">
      <c r="A483" s="26"/>
      <c r="B483" s="39">
        <v>4</v>
      </c>
      <c r="C483" s="40" t="s">
        <v>879</v>
      </c>
      <c r="D483" s="41" t="s">
        <v>1011</v>
      </c>
      <c r="E483" s="41" t="s">
        <v>769</v>
      </c>
      <c r="F483" s="142" t="s">
        <v>1080</v>
      </c>
      <c r="G483" s="143"/>
      <c r="H483" s="42" t="s">
        <v>881</v>
      </c>
      <c r="I483" s="44">
        <v>0.89</v>
      </c>
      <c r="J483" s="45">
        <f t="shared" si="7"/>
        <v>3.56</v>
      </c>
      <c r="K483" s="27"/>
    </row>
    <row r="484" spans="1:11">
      <c r="A484" s="26"/>
      <c r="B484" s="39">
        <v>2</v>
      </c>
      <c r="C484" s="40" t="s">
        <v>879</v>
      </c>
      <c r="D484" s="41" t="s">
        <v>1011</v>
      </c>
      <c r="E484" s="41" t="s">
        <v>769</v>
      </c>
      <c r="F484" s="142" t="s">
        <v>1081</v>
      </c>
      <c r="G484" s="143"/>
      <c r="H484" s="42" t="s">
        <v>881</v>
      </c>
      <c r="I484" s="44">
        <v>0.89</v>
      </c>
      <c r="J484" s="45">
        <f t="shared" si="7"/>
        <v>1.78</v>
      </c>
      <c r="K484" s="27"/>
    </row>
    <row r="485" spans="1:11">
      <c r="A485" s="26"/>
      <c r="B485" s="39">
        <v>2</v>
      </c>
      <c r="C485" s="40" t="s">
        <v>879</v>
      </c>
      <c r="D485" s="41" t="s">
        <v>1011</v>
      </c>
      <c r="E485" s="41" t="s">
        <v>769</v>
      </c>
      <c r="F485" s="142" t="s">
        <v>1099</v>
      </c>
      <c r="G485" s="143"/>
      <c r="H485" s="42" t="s">
        <v>881</v>
      </c>
      <c r="I485" s="44">
        <v>0.89</v>
      </c>
      <c r="J485" s="45">
        <f t="shared" si="7"/>
        <v>1.78</v>
      </c>
      <c r="K485" s="27"/>
    </row>
    <row r="486" spans="1:11" ht="24">
      <c r="A486" s="26"/>
      <c r="B486" s="39">
        <v>2</v>
      </c>
      <c r="C486" s="40" t="s">
        <v>883</v>
      </c>
      <c r="D486" s="41" t="s">
        <v>1012</v>
      </c>
      <c r="E486" s="41" t="s">
        <v>766</v>
      </c>
      <c r="F486" s="142" t="s">
        <v>1074</v>
      </c>
      <c r="G486" s="143"/>
      <c r="H486" s="42" t="s">
        <v>884</v>
      </c>
      <c r="I486" s="44">
        <v>2.69</v>
      </c>
      <c r="J486" s="45">
        <f t="shared" si="7"/>
        <v>5.38</v>
      </c>
      <c r="K486" s="27"/>
    </row>
    <row r="487" spans="1:11" ht="24">
      <c r="A487" s="26"/>
      <c r="B487" s="39">
        <v>2</v>
      </c>
      <c r="C487" s="40" t="s">
        <v>883</v>
      </c>
      <c r="D487" s="41" t="s">
        <v>1012</v>
      </c>
      <c r="E487" s="41" t="s">
        <v>766</v>
      </c>
      <c r="F487" s="142" t="s">
        <v>1076</v>
      </c>
      <c r="G487" s="143"/>
      <c r="H487" s="42" t="s">
        <v>884</v>
      </c>
      <c r="I487" s="44">
        <v>2.69</v>
      </c>
      <c r="J487" s="45">
        <f t="shared" si="7"/>
        <v>5.38</v>
      </c>
      <c r="K487" s="27"/>
    </row>
    <row r="488" spans="1:11" ht="24">
      <c r="A488" s="26"/>
      <c r="B488" s="39">
        <v>2</v>
      </c>
      <c r="C488" s="40" t="s">
        <v>883</v>
      </c>
      <c r="D488" s="41" t="s">
        <v>1013</v>
      </c>
      <c r="E488" s="41" t="s">
        <v>747</v>
      </c>
      <c r="F488" s="142" t="s">
        <v>1076</v>
      </c>
      <c r="G488" s="143"/>
      <c r="H488" s="42" t="s">
        <v>884</v>
      </c>
      <c r="I488" s="44">
        <v>2.89</v>
      </c>
      <c r="J488" s="45">
        <f t="shared" si="7"/>
        <v>5.78</v>
      </c>
      <c r="K488" s="27"/>
    </row>
    <row r="489" spans="1:11" ht="24">
      <c r="A489" s="26"/>
      <c r="B489" s="39">
        <v>2</v>
      </c>
      <c r="C489" s="40" t="s">
        <v>883</v>
      </c>
      <c r="D489" s="41" t="s">
        <v>1013</v>
      </c>
      <c r="E489" s="41" t="s">
        <v>747</v>
      </c>
      <c r="F489" s="142" t="s">
        <v>1083</v>
      </c>
      <c r="G489" s="143"/>
      <c r="H489" s="42" t="s">
        <v>884</v>
      </c>
      <c r="I489" s="44">
        <v>2.89</v>
      </c>
      <c r="J489" s="45">
        <f t="shared" si="7"/>
        <v>5.78</v>
      </c>
      <c r="K489" s="27"/>
    </row>
    <row r="490" spans="1:11" ht="24">
      <c r="A490" s="26"/>
      <c r="B490" s="39">
        <v>2</v>
      </c>
      <c r="C490" s="40" t="s">
        <v>883</v>
      </c>
      <c r="D490" s="41" t="s">
        <v>1014</v>
      </c>
      <c r="E490" s="41" t="s">
        <v>757</v>
      </c>
      <c r="F490" s="142" t="s">
        <v>1082</v>
      </c>
      <c r="G490" s="143"/>
      <c r="H490" s="42" t="s">
        <v>884</v>
      </c>
      <c r="I490" s="44">
        <v>3.09</v>
      </c>
      <c r="J490" s="45">
        <f t="shared" si="7"/>
        <v>6.18</v>
      </c>
      <c r="K490" s="27"/>
    </row>
    <row r="491" spans="1:11" ht="24">
      <c r="A491" s="26"/>
      <c r="B491" s="39">
        <v>2</v>
      </c>
      <c r="C491" s="40" t="s">
        <v>883</v>
      </c>
      <c r="D491" s="41" t="s">
        <v>1015</v>
      </c>
      <c r="E491" s="41" t="s">
        <v>764</v>
      </c>
      <c r="F491" s="142" t="s">
        <v>1074</v>
      </c>
      <c r="G491" s="143"/>
      <c r="H491" s="42" t="s">
        <v>884</v>
      </c>
      <c r="I491" s="44">
        <v>3.29</v>
      </c>
      <c r="J491" s="45">
        <f t="shared" si="7"/>
        <v>6.58</v>
      </c>
      <c r="K491" s="27"/>
    </row>
    <row r="492" spans="1:11" ht="24">
      <c r="A492" s="26"/>
      <c r="B492" s="39">
        <v>2</v>
      </c>
      <c r="C492" s="40" t="s">
        <v>883</v>
      </c>
      <c r="D492" s="41" t="s">
        <v>1015</v>
      </c>
      <c r="E492" s="41" t="s">
        <v>764</v>
      </c>
      <c r="F492" s="142" t="s">
        <v>1076</v>
      </c>
      <c r="G492" s="143"/>
      <c r="H492" s="42" t="s">
        <v>884</v>
      </c>
      <c r="I492" s="44">
        <v>3.29</v>
      </c>
      <c r="J492" s="45">
        <f t="shared" si="7"/>
        <v>6.58</v>
      </c>
      <c r="K492" s="27"/>
    </row>
    <row r="493" spans="1:11" ht="24">
      <c r="A493" s="26"/>
      <c r="B493" s="39">
        <v>2</v>
      </c>
      <c r="C493" s="40" t="s">
        <v>883</v>
      </c>
      <c r="D493" s="41" t="s">
        <v>1016</v>
      </c>
      <c r="E493" s="41" t="s">
        <v>744</v>
      </c>
      <c r="F493" s="142" t="s">
        <v>1082</v>
      </c>
      <c r="G493" s="143"/>
      <c r="H493" s="42" t="s">
        <v>884</v>
      </c>
      <c r="I493" s="44">
        <v>3.54</v>
      </c>
      <c r="J493" s="45">
        <f t="shared" si="7"/>
        <v>7.08</v>
      </c>
      <c r="K493" s="27"/>
    </row>
    <row r="494" spans="1:11" ht="24">
      <c r="A494" s="26"/>
      <c r="B494" s="39">
        <v>2</v>
      </c>
      <c r="C494" s="40" t="s">
        <v>883</v>
      </c>
      <c r="D494" s="41" t="s">
        <v>1017</v>
      </c>
      <c r="E494" s="41" t="s">
        <v>748</v>
      </c>
      <c r="F494" s="142" t="s">
        <v>1074</v>
      </c>
      <c r="G494" s="143"/>
      <c r="H494" s="42" t="s">
        <v>884</v>
      </c>
      <c r="I494" s="44">
        <v>4.04</v>
      </c>
      <c r="J494" s="45">
        <f t="shared" si="7"/>
        <v>8.08</v>
      </c>
      <c r="K494" s="27"/>
    </row>
    <row r="495" spans="1:11" ht="24">
      <c r="A495" s="26"/>
      <c r="B495" s="39">
        <v>2</v>
      </c>
      <c r="C495" s="40" t="s">
        <v>883</v>
      </c>
      <c r="D495" s="41" t="s">
        <v>1017</v>
      </c>
      <c r="E495" s="41" t="s">
        <v>748</v>
      </c>
      <c r="F495" s="142" t="s">
        <v>1076</v>
      </c>
      <c r="G495" s="143"/>
      <c r="H495" s="42" t="s">
        <v>884</v>
      </c>
      <c r="I495" s="44">
        <v>4.04</v>
      </c>
      <c r="J495" s="45">
        <f t="shared" si="7"/>
        <v>8.08</v>
      </c>
      <c r="K495" s="27"/>
    </row>
    <row r="496" spans="1:11" ht="24">
      <c r="A496" s="26"/>
      <c r="B496" s="39">
        <v>2</v>
      </c>
      <c r="C496" s="40" t="s">
        <v>883</v>
      </c>
      <c r="D496" s="41" t="s">
        <v>1017</v>
      </c>
      <c r="E496" s="41" t="s">
        <v>748</v>
      </c>
      <c r="F496" s="142" t="s">
        <v>1082</v>
      </c>
      <c r="G496" s="143"/>
      <c r="H496" s="42" t="s">
        <v>884</v>
      </c>
      <c r="I496" s="44">
        <v>4.04</v>
      </c>
      <c r="J496" s="45">
        <f t="shared" si="7"/>
        <v>8.08</v>
      </c>
      <c r="K496" s="27"/>
    </row>
    <row r="497" spans="1:11" ht="24">
      <c r="A497" s="26"/>
      <c r="B497" s="39">
        <v>2</v>
      </c>
      <c r="C497" s="40" t="s">
        <v>883</v>
      </c>
      <c r="D497" s="41" t="s">
        <v>1017</v>
      </c>
      <c r="E497" s="41" t="s">
        <v>748</v>
      </c>
      <c r="F497" s="142" t="s">
        <v>1083</v>
      </c>
      <c r="G497" s="143"/>
      <c r="H497" s="42" t="s">
        <v>884</v>
      </c>
      <c r="I497" s="44">
        <v>4.04</v>
      </c>
      <c r="J497" s="45">
        <f t="shared" si="7"/>
        <v>8.08</v>
      </c>
      <c r="K497" s="27"/>
    </row>
    <row r="498" spans="1:11" ht="24">
      <c r="A498" s="26"/>
      <c r="B498" s="39">
        <v>2</v>
      </c>
      <c r="C498" s="40" t="s">
        <v>883</v>
      </c>
      <c r="D498" s="41" t="s">
        <v>1018</v>
      </c>
      <c r="E498" s="41" t="s">
        <v>754</v>
      </c>
      <c r="F498" s="142" t="s">
        <v>1074</v>
      </c>
      <c r="G498" s="143"/>
      <c r="H498" s="42" t="s">
        <v>884</v>
      </c>
      <c r="I498" s="44">
        <v>4.4400000000000004</v>
      </c>
      <c r="J498" s="45">
        <f t="shared" si="7"/>
        <v>8.8800000000000008</v>
      </c>
      <c r="K498" s="27"/>
    </row>
    <row r="499" spans="1:11" ht="24">
      <c r="A499" s="26"/>
      <c r="B499" s="39">
        <v>2</v>
      </c>
      <c r="C499" s="40" t="s">
        <v>883</v>
      </c>
      <c r="D499" s="41" t="s">
        <v>1018</v>
      </c>
      <c r="E499" s="41" t="s">
        <v>754</v>
      </c>
      <c r="F499" s="142" t="s">
        <v>1076</v>
      </c>
      <c r="G499" s="143"/>
      <c r="H499" s="42" t="s">
        <v>884</v>
      </c>
      <c r="I499" s="44">
        <v>4.4400000000000004</v>
      </c>
      <c r="J499" s="45">
        <f t="shared" si="7"/>
        <v>8.8800000000000008</v>
      </c>
      <c r="K499" s="27"/>
    </row>
    <row r="500" spans="1:11" ht="24">
      <c r="A500" s="26"/>
      <c r="B500" s="39">
        <v>2</v>
      </c>
      <c r="C500" s="40" t="s">
        <v>883</v>
      </c>
      <c r="D500" s="41" t="s">
        <v>1018</v>
      </c>
      <c r="E500" s="41" t="s">
        <v>754</v>
      </c>
      <c r="F500" s="142" t="s">
        <v>1082</v>
      </c>
      <c r="G500" s="143"/>
      <c r="H500" s="42" t="s">
        <v>884</v>
      </c>
      <c r="I500" s="44">
        <v>4.4400000000000004</v>
      </c>
      <c r="J500" s="45">
        <f t="shared" si="7"/>
        <v>8.8800000000000008</v>
      </c>
      <c r="K500" s="27"/>
    </row>
    <row r="501" spans="1:11" ht="24">
      <c r="A501" s="26"/>
      <c r="B501" s="39">
        <v>2</v>
      </c>
      <c r="C501" s="40" t="s">
        <v>883</v>
      </c>
      <c r="D501" s="41" t="s">
        <v>1018</v>
      </c>
      <c r="E501" s="41" t="s">
        <v>754</v>
      </c>
      <c r="F501" s="142" t="s">
        <v>1083</v>
      </c>
      <c r="G501" s="143"/>
      <c r="H501" s="42" t="s">
        <v>884</v>
      </c>
      <c r="I501" s="44">
        <v>4.4400000000000004</v>
      </c>
      <c r="J501" s="45">
        <f t="shared" si="7"/>
        <v>8.8800000000000008</v>
      </c>
      <c r="K501" s="27"/>
    </row>
    <row r="502" spans="1:11" ht="24">
      <c r="A502" s="26"/>
      <c r="B502" s="39">
        <v>2</v>
      </c>
      <c r="C502" s="40" t="s">
        <v>883</v>
      </c>
      <c r="D502" s="41" t="s">
        <v>1019</v>
      </c>
      <c r="E502" s="41" t="s">
        <v>769</v>
      </c>
      <c r="F502" s="142" t="s">
        <v>1076</v>
      </c>
      <c r="G502" s="143"/>
      <c r="H502" s="42" t="s">
        <v>884</v>
      </c>
      <c r="I502" s="44">
        <v>5.55</v>
      </c>
      <c r="J502" s="45">
        <f t="shared" si="7"/>
        <v>11.1</v>
      </c>
      <c r="K502" s="27"/>
    </row>
    <row r="503" spans="1:11" ht="24">
      <c r="A503" s="26"/>
      <c r="B503" s="39">
        <v>2</v>
      </c>
      <c r="C503" s="40" t="s">
        <v>883</v>
      </c>
      <c r="D503" s="41" t="s">
        <v>1019</v>
      </c>
      <c r="E503" s="41" t="s">
        <v>769</v>
      </c>
      <c r="F503" s="142" t="s">
        <v>1082</v>
      </c>
      <c r="G503" s="143"/>
      <c r="H503" s="42" t="s">
        <v>884</v>
      </c>
      <c r="I503" s="44">
        <v>5.55</v>
      </c>
      <c r="J503" s="45">
        <f t="shared" si="7"/>
        <v>11.1</v>
      </c>
      <c r="K503" s="27"/>
    </row>
    <row r="504" spans="1:11" ht="24">
      <c r="A504" s="26"/>
      <c r="B504" s="39">
        <v>2</v>
      </c>
      <c r="C504" s="40" t="s">
        <v>883</v>
      </c>
      <c r="D504" s="41" t="s">
        <v>1019</v>
      </c>
      <c r="E504" s="41" t="s">
        <v>769</v>
      </c>
      <c r="F504" s="142" t="s">
        <v>1083</v>
      </c>
      <c r="G504" s="143"/>
      <c r="H504" s="42" t="s">
        <v>884</v>
      </c>
      <c r="I504" s="44">
        <v>5.55</v>
      </c>
      <c r="J504" s="45">
        <f t="shared" si="7"/>
        <v>11.1</v>
      </c>
      <c r="K504" s="27"/>
    </row>
    <row r="505" spans="1:11" ht="24">
      <c r="A505" s="26"/>
      <c r="B505" s="39">
        <v>2</v>
      </c>
      <c r="C505" s="40" t="s">
        <v>885</v>
      </c>
      <c r="D505" s="41" t="s">
        <v>1020</v>
      </c>
      <c r="E505" s="41" t="s">
        <v>764</v>
      </c>
      <c r="F505" s="142"/>
      <c r="G505" s="143"/>
      <c r="H505" s="42" t="s">
        <v>886</v>
      </c>
      <c r="I505" s="44">
        <v>1.89</v>
      </c>
      <c r="J505" s="45">
        <f t="shared" si="7"/>
        <v>3.78</v>
      </c>
      <c r="K505" s="27"/>
    </row>
    <row r="506" spans="1:11" ht="24">
      <c r="A506" s="26"/>
      <c r="B506" s="39">
        <v>2</v>
      </c>
      <c r="C506" s="40" t="s">
        <v>885</v>
      </c>
      <c r="D506" s="41" t="s">
        <v>1021</v>
      </c>
      <c r="E506" s="41" t="s">
        <v>768</v>
      </c>
      <c r="F506" s="142"/>
      <c r="G506" s="143"/>
      <c r="H506" s="42" t="s">
        <v>886</v>
      </c>
      <c r="I506" s="44">
        <v>2.99</v>
      </c>
      <c r="J506" s="45">
        <f t="shared" si="7"/>
        <v>5.98</v>
      </c>
      <c r="K506" s="27"/>
    </row>
    <row r="507" spans="1:11" ht="24">
      <c r="A507" s="26"/>
      <c r="B507" s="39">
        <v>4</v>
      </c>
      <c r="C507" s="40" t="s">
        <v>887</v>
      </c>
      <c r="D507" s="41" t="s">
        <v>1022</v>
      </c>
      <c r="E507" s="41" t="s">
        <v>764</v>
      </c>
      <c r="F507" s="142"/>
      <c r="G507" s="143"/>
      <c r="H507" s="42" t="s">
        <v>888</v>
      </c>
      <c r="I507" s="44">
        <v>1.59</v>
      </c>
      <c r="J507" s="45">
        <f t="shared" si="7"/>
        <v>6.36</v>
      </c>
      <c r="K507" s="27"/>
    </row>
    <row r="508" spans="1:11">
      <c r="A508" s="26"/>
      <c r="B508" s="39">
        <v>8</v>
      </c>
      <c r="C508" s="40" t="s">
        <v>889</v>
      </c>
      <c r="D508" s="41" t="s">
        <v>889</v>
      </c>
      <c r="E508" s="41" t="s">
        <v>1047</v>
      </c>
      <c r="F508" s="142"/>
      <c r="G508" s="143"/>
      <c r="H508" s="42" t="s">
        <v>890</v>
      </c>
      <c r="I508" s="44">
        <v>1.57</v>
      </c>
      <c r="J508" s="45">
        <f t="shared" si="7"/>
        <v>12.56</v>
      </c>
      <c r="K508" s="27"/>
    </row>
    <row r="509" spans="1:11">
      <c r="A509" s="26"/>
      <c r="B509" s="39">
        <v>8</v>
      </c>
      <c r="C509" s="40" t="s">
        <v>889</v>
      </c>
      <c r="D509" s="41" t="s">
        <v>889</v>
      </c>
      <c r="E509" s="41" t="s">
        <v>1045</v>
      </c>
      <c r="F509" s="142"/>
      <c r="G509" s="143"/>
      <c r="H509" s="42" t="s">
        <v>890</v>
      </c>
      <c r="I509" s="44">
        <v>1.57</v>
      </c>
      <c r="J509" s="45">
        <f t="shared" si="7"/>
        <v>12.56</v>
      </c>
      <c r="K509" s="27"/>
    </row>
    <row r="510" spans="1:11">
      <c r="A510" s="26"/>
      <c r="B510" s="39">
        <v>8</v>
      </c>
      <c r="C510" s="40" t="s">
        <v>889</v>
      </c>
      <c r="D510" s="41" t="s">
        <v>889</v>
      </c>
      <c r="E510" s="41" t="s">
        <v>1046</v>
      </c>
      <c r="F510" s="142"/>
      <c r="G510" s="143"/>
      <c r="H510" s="42" t="s">
        <v>890</v>
      </c>
      <c r="I510" s="44">
        <v>1.57</v>
      </c>
      <c r="J510" s="45">
        <f t="shared" si="7"/>
        <v>12.56</v>
      </c>
      <c r="K510" s="27"/>
    </row>
    <row r="511" spans="1:11">
      <c r="A511" s="26"/>
      <c r="B511" s="39">
        <v>5</v>
      </c>
      <c r="C511" s="40" t="s">
        <v>889</v>
      </c>
      <c r="D511" s="41" t="s">
        <v>889</v>
      </c>
      <c r="E511" s="41" t="s">
        <v>1052</v>
      </c>
      <c r="F511" s="142"/>
      <c r="G511" s="143"/>
      <c r="H511" s="42" t="s">
        <v>890</v>
      </c>
      <c r="I511" s="44">
        <v>1.57</v>
      </c>
      <c r="J511" s="45">
        <f t="shared" si="7"/>
        <v>7.8500000000000005</v>
      </c>
      <c r="K511" s="27"/>
    </row>
    <row r="512" spans="1:11" ht="24">
      <c r="A512" s="26"/>
      <c r="B512" s="39">
        <v>10</v>
      </c>
      <c r="C512" s="40" t="s">
        <v>891</v>
      </c>
      <c r="D512" s="41" t="s">
        <v>891</v>
      </c>
      <c r="E512" s="41" t="s">
        <v>1075</v>
      </c>
      <c r="F512" s="142" t="s">
        <v>1051</v>
      </c>
      <c r="G512" s="143"/>
      <c r="H512" s="42" t="s">
        <v>892</v>
      </c>
      <c r="I512" s="44">
        <v>1.99</v>
      </c>
      <c r="J512" s="45">
        <f t="shared" si="7"/>
        <v>19.899999999999999</v>
      </c>
      <c r="K512" s="27"/>
    </row>
    <row r="513" spans="1:11" ht="24">
      <c r="A513" s="26"/>
      <c r="B513" s="39">
        <v>10</v>
      </c>
      <c r="C513" s="40" t="s">
        <v>891</v>
      </c>
      <c r="D513" s="41" t="s">
        <v>891</v>
      </c>
      <c r="E513" s="41" t="s">
        <v>1075</v>
      </c>
      <c r="F513" s="142" t="s">
        <v>1047</v>
      </c>
      <c r="G513" s="143"/>
      <c r="H513" s="42" t="s">
        <v>892</v>
      </c>
      <c r="I513" s="44">
        <v>1.99</v>
      </c>
      <c r="J513" s="45">
        <f t="shared" si="7"/>
        <v>19.899999999999999</v>
      </c>
      <c r="K513" s="27"/>
    </row>
    <row r="514" spans="1:11" ht="36">
      <c r="A514" s="26"/>
      <c r="B514" s="39">
        <v>2</v>
      </c>
      <c r="C514" s="53" t="s">
        <v>893</v>
      </c>
      <c r="D514" s="41" t="s">
        <v>893</v>
      </c>
      <c r="E514" s="41" t="s">
        <v>1075</v>
      </c>
      <c r="F514" s="142" t="s">
        <v>1059</v>
      </c>
      <c r="G514" s="143"/>
      <c r="H514" s="42" t="s">
        <v>894</v>
      </c>
      <c r="I514" s="44">
        <v>3.99</v>
      </c>
      <c r="J514" s="45">
        <f t="shared" si="7"/>
        <v>7.98</v>
      </c>
      <c r="K514" s="27"/>
    </row>
    <row r="515" spans="1:11" ht="36">
      <c r="A515" s="26"/>
      <c r="B515" s="39">
        <v>2</v>
      </c>
      <c r="C515" s="53" t="s">
        <v>893</v>
      </c>
      <c r="D515" s="41" t="s">
        <v>893</v>
      </c>
      <c r="E515" s="41" t="s">
        <v>1075</v>
      </c>
      <c r="F515" s="142" t="s">
        <v>1057</v>
      </c>
      <c r="G515" s="143"/>
      <c r="H515" s="42" t="s">
        <v>894</v>
      </c>
      <c r="I515" s="44">
        <v>3.99</v>
      </c>
      <c r="J515" s="45">
        <f t="shared" si="7"/>
        <v>7.98</v>
      </c>
      <c r="K515" s="27"/>
    </row>
    <row r="516" spans="1:11" ht="36">
      <c r="A516" s="26"/>
      <c r="B516" s="39">
        <v>2</v>
      </c>
      <c r="C516" s="53" t="s">
        <v>893</v>
      </c>
      <c r="D516" s="41" t="s">
        <v>893</v>
      </c>
      <c r="E516" s="41" t="s">
        <v>1075</v>
      </c>
      <c r="F516" s="142" t="s">
        <v>1058</v>
      </c>
      <c r="G516" s="143"/>
      <c r="H516" s="42" t="s">
        <v>894</v>
      </c>
      <c r="I516" s="44">
        <v>3.99</v>
      </c>
      <c r="J516" s="45">
        <f t="shared" si="7"/>
        <v>7.98</v>
      </c>
      <c r="K516" s="27"/>
    </row>
    <row r="517" spans="1:11" ht="36">
      <c r="A517" s="26"/>
      <c r="B517" s="39">
        <v>1</v>
      </c>
      <c r="C517" s="53" t="s">
        <v>895</v>
      </c>
      <c r="D517" s="41" t="s">
        <v>895</v>
      </c>
      <c r="E517" s="41" t="s">
        <v>1075</v>
      </c>
      <c r="F517" s="142" t="s">
        <v>1059</v>
      </c>
      <c r="G517" s="143"/>
      <c r="H517" s="42" t="s">
        <v>896</v>
      </c>
      <c r="I517" s="44">
        <v>7.15</v>
      </c>
      <c r="J517" s="45">
        <f t="shared" si="7"/>
        <v>7.15</v>
      </c>
      <c r="K517" s="27"/>
    </row>
    <row r="518" spans="1:11" ht="36">
      <c r="A518" s="26"/>
      <c r="B518" s="39">
        <v>1</v>
      </c>
      <c r="C518" s="53" t="s">
        <v>895</v>
      </c>
      <c r="D518" s="41" t="s">
        <v>895</v>
      </c>
      <c r="E518" s="41" t="s">
        <v>1075</v>
      </c>
      <c r="F518" s="142" t="s">
        <v>1057</v>
      </c>
      <c r="G518" s="143"/>
      <c r="H518" s="42" t="s">
        <v>896</v>
      </c>
      <c r="I518" s="44">
        <v>7.15</v>
      </c>
      <c r="J518" s="45">
        <f t="shared" si="7"/>
        <v>7.15</v>
      </c>
      <c r="K518" s="27"/>
    </row>
    <row r="519" spans="1:11" ht="36">
      <c r="A519" s="26"/>
      <c r="B519" s="39">
        <v>1</v>
      </c>
      <c r="C519" s="53" t="s">
        <v>895</v>
      </c>
      <c r="D519" s="41" t="s">
        <v>895</v>
      </c>
      <c r="E519" s="41" t="s">
        <v>1075</v>
      </c>
      <c r="F519" s="142" t="s">
        <v>1058</v>
      </c>
      <c r="G519" s="143"/>
      <c r="H519" s="42" t="s">
        <v>896</v>
      </c>
      <c r="I519" s="44">
        <v>7.15</v>
      </c>
      <c r="J519" s="45">
        <f t="shared" si="7"/>
        <v>7.15</v>
      </c>
      <c r="K519" s="27"/>
    </row>
    <row r="520" spans="1:11" ht="36">
      <c r="A520" s="26"/>
      <c r="B520" s="39">
        <v>4</v>
      </c>
      <c r="C520" s="53" t="s">
        <v>897</v>
      </c>
      <c r="D520" s="41" t="s">
        <v>897</v>
      </c>
      <c r="E520" s="41" t="s">
        <v>1047</v>
      </c>
      <c r="F520" s="142" t="s">
        <v>1075</v>
      </c>
      <c r="G520" s="143"/>
      <c r="H520" s="42" t="s">
        <v>898</v>
      </c>
      <c r="I520" s="44">
        <v>3.37</v>
      </c>
      <c r="J520" s="45">
        <f t="shared" si="7"/>
        <v>13.48</v>
      </c>
      <c r="K520" s="27"/>
    </row>
    <row r="521" spans="1:11" ht="36">
      <c r="A521" s="26"/>
      <c r="B521" s="39">
        <v>4</v>
      </c>
      <c r="C521" s="53" t="s">
        <v>897</v>
      </c>
      <c r="D521" s="41" t="s">
        <v>897</v>
      </c>
      <c r="E521" s="41" t="s">
        <v>1047</v>
      </c>
      <c r="F521" s="142" t="s">
        <v>1106</v>
      </c>
      <c r="G521" s="143"/>
      <c r="H521" s="42" t="s">
        <v>898</v>
      </c>
      <c r="I521" s="44">
        <v>3.37</v>
      </c>
      <c r="J521" s="45">
        <f t="shared" si="7"/>
        <v>13.48</v>
      </c>
      <c r="K521" s="27"/>
    </row>
    <row r="522" spans="1:11" ht="36">
      <c r="A522" s="26"/>
      <c r="B522" s="39">
        <v>4</v>
      </c>
      <c r="C522" s="40" t="s">
        <v>897</v>
      </c>
      <c r="D522" s="41" t="s">
        <v>897</v>
      </c>
      <c r="E522" s="41" t="s">
        <v>1047</v>
      </c>
      <c r="F522" s="142" t="s">
        <v>1107</v>
      </c>
      <c r="G522" s="143"/>
      <c r="H522" s="42" t="s">
        <v>898</v>
      </c>
      <c r="I522" s="44">
        <v>3.37</v>
      </c>
      <c r="J522" s="45">
        <f t="shared" si="7"/>
        <v>13.48</v>
      </c>
      <c r="K522" s="27"/>
    </row>
    <row r="523" spans="1:11" ht="36">
      <c r="A523" s="26"/>
      <c r="B523" s="39">
        <v>4</v>
      </c>
      <c r="C523" s="40" t="s">
        <v>897</v>
      </c>
      <c r="D523" s="41" t="s">
        <v>897</v>
      </c>
      <c r="E523" s="41" t="s">
        <v>1047</v>
      </c>
      <c r="F523" s="142" t="s">
        <v>1108</v>
      </c>
      <c r="G523" s="143"/>
      <c r="H523" s="42" t="s">
        <v>898</v>
      </c>
      <c r="I523" s="44">
        <v>3.37</v>
      </c>
      <c r="J523" s="45">
        <f t="shared" si="7"/>
        <v>13.48</v>
      </c>
      <c r="K523" s="27"/>
    </row>
    <row r="524" spans="1:11" ht="36">
      <c r="A524" s="26"/>
      <c r="B524" s="39">
        <v>4</v>
      </c>
      <c r="C524" s="40" t="s">
        <v>897</v>
      </c>
      <c r="D524" s="41" t="s">
        <v>897</v>
      </c>
      <c r="E524" s="41" t="s">
        <v>1047</v>
      </c>
      <c r="F524" s="142" t="s">
        <v>1110</v>
      </c>
      <c r="G524" s="143"/>
      <c r="H524" s="42" t="s">
        <v>898</v>
      </c>
      <c r="I524" s="44">
        <v>3.37</v>
      </c>
      <c r="J524" s="45">
        <f t="shared" si="7"/>
        <v>13.48</v>
      </c>
      <c r="K524" s="27"/>
    </row>
    <row r="525" spans="1:11" ht="24">
      <c r="A525" s="26"/>
      <c r="B525" s="39">
        <v>4</v>
      </c>
      <c r="C525" s="53" t="s">
        <v>899</v>
      </c>
      <c r="D525" s="41" t="s">
        <v>1023</v>
      </c>
      <c r="E525" s="41" t="s">
        <v>1058</v>
      </c>
      <c r="F525" s="142"/>
      <c r="G525" s="143"/>
      <c r="H525" s="42" t="s">
        <v>900</v>
      </c>
      <c r="I525" s="44">
        <v>3.85</v>
      </c>
      <c r="J525" s="45">
        <f t="shared" si="7"/>
        <v>15.4</v>
      </c>
      <c r="K525" s="27"/>
    </row>
    <row r="526" spans="1:11" ht="24">
      <c r="A526" s="26"/>
      <c r="B526" s="39">
        <v>5</v>
      </c>
      <c r="C526" s="40" t="s">
        <v>901</v>
      </c>
      <c r="D526" s="41" t="s">
        <v>901</v>
      </c>
      <c r="E526" s="41"/>
      <c r="F526" s="142"/>
      <c r="G526" s="143"/>
      <c r="H526" s="42" t="s">
        <v>902</v>
      </c>
      <c r="I526" s="44">
        <v>0.61</v>
      </c>
      <c r="J526" s="45">
        <f t="shared" si="7"/>
        <v>3.05</v>
      </c>
      <c r="K526" s="27"/>
    </row>
    <row r="527" spans="1:11" ht="24">
      <c r="A527" s="26"/>
      <c r="B527" s="39">
        <v>5</v>
      </c>
      <c r="C527" s="40" t="s">
        <v>903</v>
      </c>
      <c r="D527" s="41" t="s">
        <v>903</v>
      </c>
      <c r="E527" s="41"/>
      <c r="F527" s="142"/>
      <c r="G527" s="143"/>
      <c r="H527" s="42" t="s">
        <v>904</v>
      </c>
      <c r="I527" s="44">
        <v>0.72</v>
      </c>
      <c r="J527" s="45">
        <f t="shared" si="7"/>
        <v>3.5999999999999996</v>
      </c>
      <c r="K527" s="27"/>
    </row>
    <row r="528" spans="1:11" ht="24">
      <c r="A528" s="26"/>
      <c r="B528" s="39">
        <v>5</v>
      </c>
      <c r="C528" s="53" t="s">
        <v>905</v>
      </c>
      <c r="D528" s="41" t="s">
        <v>905</v>
      </c>
      <c r="E528" s="41"/>
      <c r="F528" s="142"/>
      <c r="G528" s="143"/>
      <c r="H528" s="42" t="s">
        <v>906</v>
      </c>
      <c r="I528" s="44">
        <v>0.72</v>
      </c>
      <c r="J528" s="45">
        <f t="shared" si="7"/>
        <v>3.5999999999999996</v>
      </c>
      <c r="K528" s="27"/>
    </row>
    <row r="529" spans="1:11" ht="24">
      <c r="A529" s="26"/>
      <c r="B529" s="24">
        <v>5</v>
      </c>
      <c r="C529" s="10" t="s">
        <v>907</v>
      </c>
      <c r="D529" s="30" t="s">
        <v>907</v>
      </c>
      <c r="E529" s="30"/>
      <c r="F529" s="154"/>
      <c r="G529" s="155"/>
      <c r="H529" s="11" t="s">
        <v>908</v>
      </c>
      <c r="I529" s="12">
        <v>0.75</v>
      </c>
      <c r="J529" s="25">
        <f t="shared" si="7"/>
        <v>3.75</v>
      </c>
      <c r="K529" s="27"/>
    </row>
    <row r="530" spans="1:11">
      <c r="A530" s="26"/>
      <c r="B530" s="43"/>
      <c r="C530" s="43"/>
      <c r="D530" s="43"/>
      <c r="E530" s="43"/>
      <c r="F530" s="43"/>
      <c r="G530" s="43"/>
      <c r="H530" s="43"/>
      <c r="I530" s="46" t="s">
        <v>222</v>
      </c>
      <c r="J530" s="47">
        <f>SUM(J22:J529)</f>
        <v>5072.5299999999988</v>
      </c>
      <c r="K530" s="27"/>
    </row>
    <row r="531" spans="1:11">
      <c r="A531" s="26"/>
      <c r="B531" s="43"/>
      <c r="C531" s="43"/>
      <c r="D531" s="43"/>
      <c r="E531" s="43"/>
      <c r="F531" s="43"/>
      <c r="G531" s="43"/>
      <c r="H531" s="43"/>
      <c r="I531" s="46" t="s">
        <v>1040</v>
      </c>
      <c r="J531" s="47">
        <f>ROUND(J530*-0.15,2)</f>
        <v>-760.88</v>
      </c>
      <c r="K531" s="27"/>
    </row>
    <row r="532" spans="1:11" outlineLevel="1">
      <c r="A532" s="26"/>
      <c r="B532" s="43"/>
      <c r="C532" s="43"/>
      <c r="D532" s="43"/>
      <c r="E532" s="43"/>
      <c r="F532" s="43"/>
      <c r="G532" s="43"/>
      <c r="H532" s="43"/>
      <c r="I532" s="46" t="s">
        <v>1041</v>
      </c>
      <c r="J532" s="47">
        <v>20</v>
      </c>
      <c r="K532" s="27"/>
    </row>
    <row r="533" spans="1:11">
      <c r="A533" s="26"/>
      <c r="B533" s="43"/>
      <c r="C533" s="43"/>
      <c r="D533" s="43"/>
      <c r="E533" s="43"/>
      <c r="F533" s="43"/>
      <c r="G533" s="43"/>
      <c r="H533" s="43"/>
      <c r="I533" s="46" t="s">
        <v>224</v>
      </c>
      <c r="J533" s="47">
        <f>SUM(J530:J532)</f>
        <v>4331.6499999999987</v>
      </c>
      <c r="K533" s="27"/>
    </row>
    <row r="534" spans="1:11">
      <c r="A534" s="6"/>
      <c r="B534" s="7"/>
      <c r="C534" s="7"/>
      <c r="D534" s="7"/>
      <c r="E534" s="7"/>
      <c r="F534" s="7"/>
      <c r="G534" s="7"/>
      <c r="H534" s="7" t="s">
        <v>1042</v>
      </c>
      <c r="I534" s="7"/>
      <c r="J534" s="7"/>
      <c r="K534" s="8"/>
    </row>
    <row r="536" spans="1:11">
      <c r="H536" s="1" t="s">
        <v>668</v>
      </c>
      <c r="I536" s="14" t="e">
        <f>#REF!</f>
        <v>#REF!</v>
      </c>
    </row>
    <row r="537" spans="1:11">
      <c r="H537" s="1" t="s">
        <v>669</v>
      </c>
      <c r="I537" s="14" t="e">
        <f>I538</f>
        <v>#REF!</v>
      </c>
    </row>
    <row r="538" spans="1:11">
      <c r="H538" s="1" t="s">
        <v>670</v>
      </c>
      <c r="I538" s="14" t="e">
        <f>I536*J533</f>
        <v>#REF!</v>
      </c>
    </row>
    <row r="539" spans="1:11">
      <c r="H539" s="1"/>
      <c r="I539" s="14"/>
    </row>
    <row r="540" spans="1:11">
      <c r="H540" s="1"/>
      <c r="I540" s="14"/>
    </row>
    <row r="541" spans="1:11">
      <c r="H541" s="1"/>
      <c r="I541" s="14"/>
    </row>
  </sheetData>
  <mergeCells count="512">
    <mergeCell ref="J10:J11"/>
    <mergeCell ref="J14:J15"/>
    <mergeCell ref="F20:G20"/>
    <mergeCell ref="F21:G21"/>
    <mergeCell ref="F22:G22"/>
    <mergeCell ref="F23:G23"/>
    <mergeCell ref="F30:G30"/>
    <mergeCell ref="F31:G31"/>
    <mergeCell ref="F32:G32"/>
    <mergeCell ref="F33:G33"/>
    <mergeCell ref="F34:G34"/>
    <mergeCell ref="F35:G35"/>
    <mergeCell ref="F24:G24"/>
    <mergeCell ref="F25:G25"/>
    <mergeCell ref="F26:G26"/>
    <mergeCell ref="F27:G27"/>
    <mergeCell ref="F28:G28"/>
    <mergeCell ref="F29:G29"/>
    <mergeCell ref="F42:G42"/>
    <mergeCell ref="F43:G43"/>
    <mergeCell ref="F44:G44"/>
    <mergeCell ref="F45:G45"/>
    <mergeCell ref="F46:G46"/>
    <mergeCell ref="F47:G47"/>
    <mergeCell ref="F36:G36"/>
    <mergeCell ref="F37:G37"/>
    <mergeCell ref="F38:G38"/>
    <mergeCell ref="F39:G39"/>
    <mergeCell ref="F40:G40"/>
    <mergeCell ref="F41:G41"/>
    <mergeCell ref="F54:G54"/>
    <mergeCell ref="F55:G55"/>
    <mergeCell ref="F56:G56"/>
    <mergeCell ref="F57:G57"/>
    <mergeCell ref="F58:G58"/>
    <mergeCell ref="F59:G59"/>
    <mergeCell ref="F48:G48"/>
    <mergeCell ref="F49:G49"/>
    <mergeCell ref="F50:G50"/>
    <mergeCell ref="F51:G51"/>
    <mergeCell ref="F52:G52"/>
    <mergeCell ref="F53:G53"/>
    <mergeCell ref="F66:G66"/>
    <mergeCell ref="F67:G67"/>
    <mergeCell ref="F68:G68"/>
    <mergeCell ref="F69:G69"/>
    <mergeCell ref="F70:G70"/>
    <mergeCell ref="F71:G71"/>
    <mergeCell ref="F60:G60"/>
    <mergeCell ref="F61:G61"/>
    <mergeCell ref="F62:G62"/>
    <mergeCell ref="F63:G63"/>
    <mergeCell ref="F64:G64"/>
    <mergeCell ref="F65:G65"/>
    <mergeCell ref="F78:G78"/>
    <mergeCell ref="F79:G79"/>
    <mergeCell ref="F80:G80"/>
    <mergeCell ref="F81:G81"/>
    <mergeCell ref="F82:G82"/>
    <mergeCell ref="F83:G83"/>
    <mergeCell ref="F72:G72"/>
    <mergeCell ref="F73:G73"/>
    <mergeCell ref="F74:G74"/>
    <mergeCell ref="F75:G75"/>
    <mergeCell ref="F76:G76"/>
    <mergeCell ref="F77:G77"/>
    <mergeCell ref="F90:G90"/>
    <mergeCell ref="F91:G91"/>
    <mergeCell ref="F92:G92"/>
    <mergeCell ref="F93:G93"/>
    <mergeCell ref="F94:G94"/>
    <mergeCell ref="F95:G95"/>
    <mergeCell ref="F84:G84"/>
    <mergeCell ref="F85:G85"/>
    <mergeCell ref="F86:G86"/>
    <mergeCell ref="F87:G87"/>
    <mergeCell ref="F88:G88"/>
    <mergeCell ref="F89:G89"/>
    <mergeCell ref="F102:G102"/>
    <mergeCell ref="F103:G103"/>
    <mergeCell ref="F104:G104"/>
    <mergeCell ref="F105:G105"/>
    <mergeCell ref="F106:G106"/>
    <mergeCell ref="F107:G107"/>
    <mergeCell ref="F96:G96"/>
    <mergeCell ref="F97:G97"/>
    <mergeCell ref="F98:G98"/>
    <mergeCell ref="F99:G99"/>
    <mergeCell ref="F100:G100"/>
    <mergeCell ref="F101:G101"/>
    <mergeCell ref="F114:G114"/>
    <mergeCell ref="F115:G115"/>
    <mergeCell ref="F116:G116"/>
    <mergeCell ref="F117:G117"/>
    <mergeCell ref="F118:G118"/>
    <mergeCell ref="F119:G119"/>
    <mergeCell ref="F108:G108"/>
    <mergeCell ref="F109:G109"/>
    <mergeCell ref="F110:G110"/>
    <mergeCell ref="F111:G111"/>
    <mergeCell ref="F112:G112"/>
    <mergeCell ref="F113:G113"/>
    <mergeCell ref="F126:G126"/>
    <mergeCell ref="F127:G127"/>
    <mergeCell ref="F128:G128"/>
    <mergeCell ref="F129:G129"/>
    <mergeCell ref="F130:G130"/>
    <mergeCell ref="F131:G131"/>
    <mergeCell ref="F120:G120"/>
    <mergeCell ref="F121:G121"/>
    <mergeCell ref="F122:G122"/>
    <mergeCell ref="F123:G123"/>
    <mergeCell ref="F124:G124"/>
    <mergeCell ref="F125:G125"/>
    <mergeCell ref="F138:G138"/>
    <mergeCell ref="F139:G139"/>
    <mergeCell ref="F140:G140"/>
    <mergeCell ref="F141:G141"/>
    <mergeCell ref="F142:G142"/>
    <mergeCell ref="F143:G143"/>
    <mergeCell ref="F132:G132"/>
    <mergeCell ref="F133:G133"/>
    <mergeCell ref="F134:G134"/>
    <mergeCell ref="F135:G135"/>
    <mergeCell ref="F136:G136"/>
    <mergeCell ref="F137:G137"/>
    <mergeCell ref="F150:G150"/>
    <mergeCell ref="F151:G151"/>
    <mergeCell ref="F152:G152"/>
    <mergeCell ref="F153:G153"/>
    <mergeCell ref="F154:G154"/>
    <mergeCell ref="F155:G155"/>
    <mergeCell ref="F144:G144"/>
    <mergeCell ref="F145:G145"/>
    <mergeCell ref="F146:G146"/>
    <mergeCell ref="F147:G147"/>
    <mergeCell ref="F148:G148"/>
    <mergeCell ref="F149:G149"/>
    <mergeCell ref="F162:G162"/>
    <mergeCell ref="F163:G163"/>
    <mergeCell ref="F164:G164"/>
    <mergeCell ref="F165:G165"/>
    <mergeCell ref="F166:G166"/>
    <mergeCell ref="F167:G167"/>
    <mergeCell ref="F156:G156"/>
    <mergeCell ref="F157:G157"/>
    <mergeCell ref="F158:G158"/>
    <mergeCell ref="F159:G159"/>
    <mergeCell ref="F160:G160"/>
    <mergeCell ref="F161:G161"/>
    <mergeCell ref="F174:G174"/>
    <mergeCell ref="F175:G175"/>
    <mergeCell ref="F176:G176"/>
    <mergeCell ref="F177:G177"/>
    <mergeCell ref="F178:G178"/>
    <mergeCell ref="F179:G179"/>
    <mergeCell ref="F168:G168"/>
    <mergeCell ref="F169:G169"/>
    <mergeCell ref="F170:G170"/>
    <mergeCell ref="F171:G171"/>
    <mergeCell ref="F172:G172"/>
    <mergeCell ref="F173:G173"/>
    <mergeCell ref="F186:G186"/>
    <mergeCell ref="F187:G187"/>
    <mergeCell ref="F188:G188"/>
    <mergeCell ref="F189:G189"/>
    <mergeCell ref="F190:G190"/>
    <mergeCell ref="F191:G191"/>
    <mergeCell ref="F180:G180"/>
    <mergeCell ref="F181:G181"/>
    <mergeCell ref="F182:G182"/>
    <mergeCell ref="F183:G183"/>
    <mergeCell ref="F184:G184"/>
    <mergeCell ref="F185:G185"/>
    <mergeCell ref="F198:G198"/>
    <mergeCell ref="F199:G199"/>
    <mergeCell ref="F200:G200"/>
    <mergeCell ref="F201:G201"/>
    <mergeCell ref="F202:G202"/>
    <mergeCell ref="F203:G203"/>
    <mergeCell ref="F192:G192"/>
    <mergeCell ref="F193:G193"/>
    <mergeCell ref="F194:G194"/>
    <mergeCell ref="F195:G195"/>
    <mergeCell ref="F196:G196"/>
    <mergeCell ref="F197:G197"/>
    <mergeCell ref="F210:G210"/>
    <mergeCell ref="F211:G211"/>
    <mergeCell ref="F212:G212"/>
    <mergeCell ref="F213:G213"/>
    <mergeCell ref="F214:G214"/>
    <mergeCell ref="F215:G215"/>
    <mergeCell ref="F204:G204"/>
    <mergeCell ref="F205:G205"/>
    <mergeCell ref="F206:G206"/>
    <mergeCell ref="F207:G207"/>
    <mergeCell ref="F208:G208"/>
    <mergeCell ref="F209:G209"/>
    <mergeCell ref="F222:G222"/>
    <mergeCell ref="F223:G223"/>
    <mergeCell ref="F224:G224"/>
    <mergeCell ref="F225:G225"/>
    <mergeCell ref="F226:G226"/>
    <mergeCell ref="F227:G227"/>
    <mergeCell ref="F216:G216"/>
    <mergeCell ref="F217:G217"/>
    <mergeCell ref="F218:G218"/>
    <mergeCell ref="F219:G219"/>
    <mergeCell ref="F220:G220"/>
    <mergeCell ref="F221:G221"/>
    <mergeCell ref="F234:G234"/>
    <mergeCell ref="F235:G235"/>
    <mergeCell ref="F236:G236"/>
    <mergeCell ref="F237:G237"/>
    <mergeCell ref="F238:G238"/>
    <mergeCell ref="F239:G239"/>
    <mergeCell ref="F228:G228"/>
    <mergeCell ref="F229:G229"/>
    <mergeCell ref="F230:G230"/>
    <mergeCell ref="F231:G231"/>
    <mergeCell ref="F232:G232"/>
    <mergeCell ref="F233:G233"/>
    <mergeCell ref="F246:G246"/>
    <mergeCell ref="F247:G247"/>
    <mergeCell ref="F248:G248"/>
    <mergeCell ref="F249:G249"/>
    <mergeCell ref="F250:G250"/>
    <mergeCell ref="F251:G251"/>
    <mergeCell ref="F240:G240"/>
    <mergeCell ref="F241:G241"/>
    <mergeCell ref="F242:G242"/>
    <mergeCell ref="F243:G243"/>
    <mergeCell ref="F244:G244"/>
    <mergeCell ref="F245:G245"/>
    <mergeCell ref="F258:G258"/>
    <mergeCell ref="F259:G259"/>
    <mergeCell ref="F260:G260"/>
    <mergeCell ref="F261:G261"/>
    <mergeCell ref="F262:G262"/>
    <mergeCell ref="F263:G263"/>
    <mergeCell ref="F252:G252"/>
    <mergeCell ref="F253:G253"/>
    <mergeCell ref="F254:G254"/>
    <mergeCell ref="F255:G255"/>
    <mergeCell ref="F256:G256"/>
    <mergeCell ref="F257:G257"/>
    <mergeCell ref="F270:G270"/>
    <mergeCell ref="F271:G271"/>
    <mergeCell ref="F272:G272"/>
    <mergeCell ref="F273:G273"/>
    <mergeCell ref="F274:G274"/>
    <mergeCell ref="F275:G275"/>
    <mergeCell ref="F264:G264"/>
    <mergeCell ref="F265:G265"/>
    <mergeCell ref="F266:G266"/>
    <mergeCell ref="F267:G267"/>
    <mergeCell ref="F268:G268"/>
    <mergeCell ref="F269:G269"/>
    <mergeCell ref="F282:G282"/>
    <mergeCell ref="F283:G283"/>
    <mergeCell ref="F284:G284"/>
    <mergeCell ref="F285:G285"/>
    <mergeCell ref="F286:G286"/>
    <mergeCell ref="F287:G287"/>
    <mergeCell ref="F276:G276"/>
    <mergeCell ref="F277:G277"/>
    <mergeCell ref="F278:G278"/>
    <mergeCell ref="F279:G279"/>
    <mergeCell ref="F280:G280"/>
    <mergeCell ref="F281:G281"/>
    <mergeCell ref="F294:G294"/>
    <mergeCell ref="F295:G295"/>
    <mergeCell ref="F296:G296"/>
    <mergeCell ref="F297:G297"/>
    <mergeCell ref="F298:G298"/>
    <mergeCell ref="F299:G299"/>
    <mergeCell ref="F288:G288"/>
    <mergeCell ref="F289:G289"/>
    <mergeCell ref="F290:G290"/>
    <mergeCell ref="F291:G291"/>
    <mergeCell ref="F292:G292"/>
    <mergeCell ref="F293:G293"/>
    <mergeCell ref="F306:G306"/>
    <mergeCell ref="F307:G307"/>
    <mergeCell ref="F308:G308"/>
    <mergeCell ref="F309:G309"/>
    <mergeCell ref="F310:G310"/>
    <mergeCell ref="F311:G311"/>
    <mergeCell ref="F300:G300"/>
    <mergeCell ref="F301:G301"/>
    <mergeCell ref="F302:G302"/>
    <mergeCell ref="F303:G303"/>
    <mergeCell ref="F304:G304"/>
    <mergeCell ref="F305:G305"/>
    <mergeCell ref="F318:G318"/>
    <mergeCell ref="F319:G319"/>
    <mergeCell ref="F320:G320"/>
    <mergeCell ref="F321:G321"/>
    <mergeCell ref="F322:G322"/>
    <mergeCell ref="F323:G323"/>
    <mergeCell ref="F312:G312"/>
    <mergeCell ref="F313:G313"/>
    <mergeCell ref="F314:G314"/>
    <mergeCell ref="F315:G315"/>
    <mergeCell ref="F316:G316"/>
    <mergeCell ref="F317:G317"/>
    <mergeCell ref="F330:G330"/>
    <mergeCell ref="F331:G331"/>
    <mergeCell ref="F332:G332"/>
    <mergeCell ref="F333:G333"/>
    <mergeCell ref="F334:G334"/>
    <mergeCell ref="F335:G335"/>
    <mergeCell ref="F324:G324"/>
    <mergeCell ref="F325:G325"/>
    <mergeCell ref="F326:G326"/>
    <mergeCell ref="F327:G327"/>
    <mergeCell ref="F328:G328"/>
    <mergeCell ref="F329:G329"/>
    <mergeCell ref="F342:G342"/>
    <mergeCell ref="F343:G343"/>
    <mergeCell ref="F344:G344"/>
    <mergeCell ref="F345:G345"/>
    <mergeCell ref="F346:G346"/>
    <mergeCell ref="F347:G347"/>
    <mergeCell ref="F336:G336"/>
    <mergeCell ref="F337:G337"/>
    <mergeCell ref="F338:G338"/>
    <mergeCell ref="F339:G339"/>
    <mergeCell ref="F340:G340"/>
    <mergeCell ref="F341:G341"/>
    <mergeCell ref="F354:G354"/>
    <mergeCell ref="F355:G355"/>
    <mergeCell ref="F356:G356"/>
    <mergeCell ref="F357:G357"/>
    <mergeCell ref="F358:G358"/>
    <mergeCell ref="F359:G359"/>
    <mergeCell ref="F348:G348"/>
    <mergeCell ref="F349:G349"/>
    <mergeCell ref="F350:G350"/>
    <mergeCell ref="F351:G351"/>
    <mergeCell ref="F352:G352"/>
    <mergeCell ref="F353:G353"/>
    <mergeCell ref="F366:G366"/>
    <mergeCell ref="F367:G367"/>
    <mergeCell ref="F368:G368"/>
    <mergeCell ref="F369:G369"/>
    <mergeCell ref="F370:G370"/>
    <mergeCell ref="F371:G371"/>
    <mergeCell ref="F360:G360"/>
    <mergeCell ref="F361:G361"/>
    <mergeCell ref="F362:G362"/>
    <mergeCell ref="F363:G363"/>
    <mergeCell ref="F364:G364"/>
    <mergeCell ref="F365:G365"/>
    <mergeCell ref="F378:G378"/>
    <mergeCell ref="F379:G379"/>
    <mergeCell ref="F380:G380"/>
    <mergeCell ref="F381:G381"/>
    <mergeCell ref="F382:G382"/>
    <mergeCell ref="F383:G383"/>
    <mergeCell ref="F372:G372"/>
    <mergeCell ref="F373:G373"/>
    <mergeCell ref="F374:G374"/>
    <mergeCell ref="F375:G375"/>
    <mergeCell ref="F376:G376"/>
    <mergeCell ref="F377:G377"/>
    <mergeCell ref="F390:G390"/>
    <mergeCell ref="F391:G391"/>
    <mergeCell ref="F392:G392"/>
    <mergeCell ref="F393:G393"/>
    <mergeCell ref="F394:G394"/>
    <mergeCell ref="F395:G395"/>
    <mergeCell ref="F384:G384"/>
    <mergeCell ref="F385:G385"/>
    <mergeCell ref="F386:G386"/>
    <mergeCell ref="F387:G387"/>
    <mergeCell ref="F388:G388"/>
    <mergeCell ref="F389:G389"/>
    <mergeCell ref="F402:G402"/>
    <mergeCell ref="F403:G403"/>
    <mergeCell ref="F404:G404"/>
    <mergeCell ref="F405:G405"/>
    <mergeCell ref="F406:G406"/>
    <mergeCell ref="F407:G407"/>
    <mergeCell ref="F396:G396"/>
    <mergeCell ref="F397:G397"/>
    <mergeCell ref="F398:G398"/>
    <mergeCell ref="F399:G399"/>
    <mergeCell ref="F400:G400"/>
    <mergeCell ref="F401:G401"/>
    <mergeCell ref="F414:G414"/>
    <mergeCell ref="F415:G415"/>
    <mergeCell ref="F416:G416"/>
    <mergeCell ref="F417:G417"/>
    <mergeCell ref="F418:G418"/>
    <mergeCell ref="F419:G419"/>
    <mergeCell ref="F408:G408"/>
    <mergeCell ref="F409:G409"/>
    <mergeCell ref="F410:G410"/>
    <mergeCell ref="F411:G411"/>
    <mergeCell ref="F412:G412"/>
    <mergeCell ref="F413:G413"/>
    <mergeCell ref="F426:G426"/>
    <mergeCell ref="F427:G427"/>
    <mergeCell ref="F428:G428"/>
    <mergeCell ref="F429:G429"/>
    <mergeCell ref="F430:G430"/>
    <mergeCell ref="F431:G431"/>
    <mergeCell ref="F420:G420"/>
    <mergeCell ref="F421:G421"/>
    <mergeCell ref="F422:G422"/>
    <mergeCell ref="F423:G423"/>
    <mergeCell ref="F424:G424"/>
    <mergeCell ref="F425:G425"/>
    <mergeCell ref="F438:G438"/>
    <mergeCell ref="F439:G439"/>
    <mergeCell ref="F440:G440"/>
    <mergeCell ref="F441:G441"/>
    <mergeCell ref="F442:G442"/>
    <mergeCell ref="F443:G443"/>
    <mergeCell ref="F432:G432"/>
    <mergeCell ref="F433:G433"/>
    <mergeCell ref="F434:G434"/>
    <mergeCell ref="F435:G435"/>
    <mergeCell ref="F436:G436"/>
    <mergeCell ref="F437:G437"/>
    <mergeCell ref="F450:G450"/>
    <mergeCell ref="F451:G451"/>
    <mergeCell ref="F452:G452"/>
    <mergeCell ref="F453:G453"/>
    <mergeCell ref="F454:G454"/>
    <mergeCell ref="F455:G455"/>
    <mergeCell ref="F444:G444"/>
    <mergeCell ref="F445:G445"/>
    <mergeCell ref="F446:G446"/>
    <mergeCell ref="F447:G447"/>
    <mergeCell ref="F448:G448"/>
    <mergeCell ref="F449:G449"/>
    <mergeCell ref="F462:G462"/>
    <mergeCell ref="F463:G463"/>
    <mergeCell ref="F464:G464"/>
    <mergeCell ref="F465:G465"/>
    <mergeCell ref="F466:G466"/>
    <mergeCell ref="F467:G467"/>
    <mergeCell ref="F456:G456"/>
    <mergeCell ref="F457:G457"/>
    <mergeCell ref="F458:G458"/>
    <mergeCell ref="F459:G459"/>
    <mergeCell ref="F460:G460"/>
    <mergeCell ref="F461:G461"/>
    <mergeCell ref="F474:G474"/>
    <mergeCell ref="F475:G475"/>
    <mergeCell ref="F476:G476"/>
    <mergeCell ref="F477:G477"/>
    <mergeCell ref="F478:G478"/>
    <mergeCell ref="F479:G479"/>
    <mergeCell ref="F468:G468"/>
    <mergeCell ref="F469:G469"/>
    <mergeCell ref="F470:G470"/>
    <mergeCell ref="F471:G471"/>
    <mergeCell ref="F472:G472"/>
    <mergeCell ref="F473:G473"/>
    <mergeCell ref="F486:G486"/>
    <mergeCell ref="F487:G487"/>
    <mergeCell ref="F488:G488"/>
    <mergeCell ref="F489:G489"/>
    <mergeCell ref="F490:G490"/>
    <mergeCell ref="F491:G491"/>
    <mergeCell ref="F480:G480"/>
    <mergeCell ref="F481:G481"/>
    <mergeCell ref="F482:G482"/>
    <mergeCell ref="F483:G483"/>
    <mergeCell ref="F484:G484"/>
    <mergeCell ref="F485:G485"/>
    <mergeCell ref="F498:G498"/>
    <mergeCell ref="F499:G499"/>
    <mergeCell ref="F500:G500"/>
    <mergeCell ref="F501:G501"/>
    <mergeCell ref="F502:G502"/>
    <mergeCell ref="F503:G503"/>
    <mergeCell ref="F492:G492"/>
    <mergeCell ref="F493:G493"/>
    <mergeCell ref="F494:G494"/>
    <mergeCell ref="F495:G495"/>
    <mergeCell ref="F496:G496"/>
    <mergeCell ref="F497:G497"/>
    <mergeCell ref="F510:G510"/>
    <mergeCell ref="F511:G511"/>
    <mergeCell ref="F512:G512"/>
    <mergeCell ref="F513:G513"/>
    <mergeCell ref="F514:G514"/>
    <mergeCell ref="F515:G515"/>
    <mergeCell ref="F504:G504"/>
    <mergeCell ref="F505:G505"/>
    <mergeCell ref="F506:G506"/>
    <mergeCell ref="F507:G507"/>
    <mergeCell ref="F508:G508"/>
    <mergeCell ref="F509:G509"/>
    <mergeCell ref="F528:G528"/>
    <mergeCell ref="F529:G529"/>
    <mergeCell ref="F522:G522"/>
    <mergeCell ref="F523:G523"/>
    <mergeCell ref="F524:G524"/>
    <mergeCell ref="F525:G525"/>
    <mergeCell ref="F526:G526"/>
    <mergeCell ref="F527:G527"/>
    <mergeCell ref="F516:G516"/>
    <mergeCell ref="F517:G517"/>
    <mergeCell ref="F518:G518"/>
    <mergeCell ref="F519:G519"/>
    <mergeCell ref="F520:G520"/>
    <mergeCell ref="F521:G521"/>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86FC6-E0C3-466B-B9AF-9A480C7C30CF}">
  <sheetPr codeName="shShippingInvoice">
    <tabColor rgb="FFFF0000"/>
  </sheetPr>
  <dimension ref="A1:O541"/>
  <sheetViews>
    <sheetView zoomScale="90" zoomScaleNormal="90" workbookViewId="0">
      <selection activeCell="E36" sqref="E36"/>
    </sheetView>
  </sheetViews>
  <sheetFormatPr defaultRowHeight="15" outlineLevelRow="1"/>
  <cols>
    <col min="1" max="1" width="1.5703125" customWidth="1"/>
    <col min="2" max="2" width="5.7109375" customWidth="1"/>
    <col min="3" max="3" width="12.85546875" customWidth="1"/>
    <col min="4" max="4" width="12.85546875" hidden="1" customWidth="1"/>
    <col min="5" max="5" width="17.140625" customWidth="1"/>
    <col min="6" max="7" width="8.5703125" customWidth="1"/>
    <col min="8" max="8" width="51.42578125" customWidth="1"/>
    <col min="9" max="9" width="11.42578125" customWidth="1"/>
    <col min="10" max="10" width="0" hidden="1" customWidth="1"/>
    <col min="11" max="11" width="14.7109375" customWidth="1"/>
    <col min="12" max="12" width="1.5703125" customWidth="1"/>
  </cols>
  <sheetData>
    <row r="1" spans="1:15" ht="12.75" customHeight="1">
      <c r="A1" s="3"/>
      <c r="B1" s="4"/>
      <c r="C1" s="4"/>
      <c r="D1" s="4"/>
      <c r="E1" s="4"/>
      <c r="F1" s="4"/>
      <c r="G1" s="4"/>
      <c r="H1" s="4"/>
      <c r="I1" s="4"/>
      <c r="J1" s="4"/>
      <c r="K1" s="4"/>
      <c r="L1" s="5"/>
      <c r="N1" s="13">
        <v>0.25</v>
      </c>
      <c r="O1" t="s">
        <v>148</v>
      </c>
    </row>
    <row r="2" spans="1:15" ht="15.75" customHeight="1">
      <c r="A2" s="26"/>
      <c r="B2" s="35" t="s">
        <v>134</v>
      </c>
      <c r="C2" s="31"/>
      <c r="D2" s="31"/>
      <c r="E2" s="31"/>
      <c r="F2" s="31"/>
      <c r="G2" s="31"/>
      <c r="H2" s="31"/>
      <c r="I2" s="31"/>
      <c r="J2" s="31"/>
      <c r="K2" s="36" t="s">
        <v>140</v>
      </c>
      <c r="L2" s="27"/>
      <c r="N2">
        <v>5072.5299999999988</v>
      </c>
      <c r="O2" t="s">
        <v>149</v>
      </c>
    </row>
    <row r="3" spans="1:15" ht="12.75" customHeight="1">
      <c r="A3" s="26"/>
      <c r="B3" s="32" t="s">
        <v>135</v>
      </c>
      <c r="C3" s="31"/>
      <c r="D3" s="31"/>
      <c r="E3" s="31"/>
      <c r="F3" s="31"/>
      <c r="G3" s="31"/>
      <c r="H3" s="31"/>
      <c r="I3" s="31"/>
      <c r="J3" s="31"/>
      <c r="K3" s="31"/>
      <c r="L3" s="27"/>
      <c r="N3">
        <v>5072.5299999999988</v>
      </c>
      <c r="O3" t="s">
        <v>150</v>
      </c>
    </row>
    <row r="4" spans="1:15" ht="12.75" customHeight="1">
      <c r="A4" s="26"/>
      <c r="B4" s="32" t="s">
        <v>136</v>
      </c>
      <c r="C4" s="31"/>
      <c r="D4" s="31"/>
      <c r="E4" s="31"/>
      <c r="F4" s="31"/>
      <c r="G4" s="31"/>
      <c r="H4" s="31"/>
      <c r="I4" s="31"/>
      <c r="J4" s="31"/>
      <c r="K4" s="31"/>
      <c r="L4" s="27"/>
    </row>
    <row r="5" spans="1:15" ht="12.75" customHeight="1">
      <c r="A5" s="26"/>
      <c r="B5" s="32" t="s">
        <v>137</v>
      </c>
      <c r="C5" s="31"/>
      <c r="D5" s="31"/>
      <c r="E5" s="31"/>
      <c r="F5" s="31"/>
      <c r="G5" s="31"/>
      <c r="H5" s="31"/>
      <c r="I5" s="31"/>
      <c r="J5" s="31"/>
      <c r="K5" s="31"/>
      <c r="L5" s="27"/>
    </row>
    <row r="6" spans="1:15" ht="12.75" customHeight="1">
      <c r="A6" s="26"/>
      <c r="B6" s="32" t="s">
        <v>138</v>
      </c>
      <c r="C6" s="31"/>
      <c r="D6" s="31"/>
      <c r="E6" s="31"/>
      <c r="F6" s="31"/>
      <c r="G6" s="31"/>
      <c r="H6" s="31"/>
      <c r="I6" s="31"/>
      <c r="J6" s="31"/>
      <c r="K6" s="31"/>
      <c r="L6" s="27"/>
    </row>
    <row r="7" spans="1:15" ht="12.75" hidden="1" customHeight="1">
      <c r="A7" s="26"/>
      <c r="B7" s="32" t="s">
        <v>139</v>
      </c>
      <c r="C7" s="31"/>
      <c r="D7" s="31"/>
      <c r="E7" s="31"/>
      <c r="F7" s="31"/>
      <c r="G7" s="31"/>
      <c r="H7" s="31"/>
      <c r="I7" s="31"/>
      <c r="J7" s="31"/>
      <c r="K7" s="31"/>
      <c r="L7" s="27"/>
    </row>
    <row r="8" spans="1:15" ht="12.75" customHeight="1">
      <c r="A8" s="26"/>
      <c r="B8" s="31"/>
      <c r="C8" s="31"/>
      <c r="D8" s="31"/>
      <c r="E8" s="31"/>
      <c r="F8" s="31"/>
      <c r="G8" s="31"/>
      <c r="H8" s="31"/>
      <c r="I8" s="31"/>
      <c r="J8" s="31"/>
      <c r="K8" s="31"/>
      <c r="L8" s="27"/>
    </row>
    <row r="9" spans="1:15" ht="12.75" customHeight="1">
      <c r="A9" s="26"/>
      <c r="B9" s="20" t="s">
        <v>0</v>
      </c>
      <c r="C9" s="21"/>
      <c r="D9" s="21"/>
      <c r="E9" s="21"/>
      <c r="F9" s="22"/>
      <c r="G9" s="17"/>
      <c r="H9" s="18" t="s">
        <v>7</v>
      </c>
      <c r="I9" s="31"/>
      <c r="J9" s="31"/>
      <c r="K9" s="18" t="s">
        <v>162</v>
      </c>
      <c r="L9" s="27"/>
    </row>
    <row r="10" spans="1:15" ht="15" customHeight="1">
      <c r="A10" s="26"/>
      <c r="B10" s="26" t="s">
        <v>671</v>
      </c>
      <c r="C10" s="31"/>
      <c r="D10" s="31"/>
      <c r="E10" s="31"/>
      <c r="F10" s="27"/>
      <c r="G10" s="28"/>
      <c r="H10" s="28" t="s">
        <v>671</v>
      </c>
      <c r="I10" s="31"/>
      <c r="J10" s="31"/>
      <c r="K10" s="144">
        <f>IF('Total Invoice'!J10&lt;&gt;"",'Total Invoice'!J10,"")</f>
        <v>49842</v>
      </c>
      <c r="L10" s="27"/>
    </row>
    <row r="11" spans="1:15" ht="12.75" customHeight="1">
      <c r="A11" s="26"/>
      <c r="B11" s="26" t="s">
        <v>672</v>
      </c>
      <c r="C11" s="31"/>
      <c r="D11" s="31"/>
      <c r="E11" s="31"/>
      <c r="F11" s="27"/>
      <c r="G11" s="28"/>
      <c r="H11" s="28" t="s">
        <v>672</v>
      </c>
      <c r="I11" s="31"/>
      <c r="J11" s="31"/>
      <c r="K11" s="145"/>
      <c r="L11" s="27"/>
    </row>
    <row r="12" spans="1:15" ht="12.75" customHeight="1">
      <c r="A12" s="26"/>
      <c r="B12" s="26" t="s">
        <v>1037</v>
      </c>
      <c r="C12" s="31"/>
      <c r="D12" s="31"/>
      <c r="E12" s="31"/>
      <c r="F12" s="27"/>
      <c r="G12" s="28"/>
      <c r="H12" s="28" t="s">
        <v>1037</v>
      </c>
      <c r="I12" s="31"/>
      <c r="J12" s="31"/>
      <c r="K12" s="31"/>
      <c r="L12" s="27"/>
    </row>
    <row r="13" spans="1:15" ht="12.75" customHeight="1">
      <c r="A13" s="26"/>
      <c r="B13" s="26" t="s">
        <v>1038</v>
      </c>
      <c r="C13" s="31"/>
      <c r="D13" s="31"/>
      <c r="E13" s="31"/>
      <c r="F13" s="27"/>
      <c r="G13" s="28"/>
      <c r="H13" s="28" t="s">
        <v>1038</v>
      </c>
      <c r="I13" s="31"/>
      <c r="J13" s="31"/>
      <c r="K13" s="18" t="s">
        <v>11</v>
      </c>
      <c r="L13" s="27"/>
    </row>
    <row r="14" spans="1:15" ht="15" customHeight="1">
      <c r="A14" s="26"/>
      <c r="B14" s="26" t="s">
        <v>675</v>
      </c>
      <c r="C14" s="31"/>
      <c r="D14" s="31"/>
      <c r="E14" s="31"/>
      <c r="F14" s="27"/>
      <c r="G14" s="28"/>
      <c r="H14" s="28" t="s">
        <v>675</v>
      </c>
      <c r="I14" s="31"/>
      <c r="J14" s="31"/>
      <c r="K14" s="146">
        <f>'Total Invoice'!J14</f>
        <v>45055</v>
      </c>
      <c r="L14" s="27"/>
    </row>
    <row r="15" spans="1:15" ht="15" customHeight="1">
      <c r="A15" s="26"/>
      <c r="B15" s="50" t="s">
        <v>1039</v>
      </c>
      <c r="C15" s="7"/>
      <c r="D15" s="7"/>
      <c r="E15" s="7"/>
      <c r="F15" s="8"/>
      <c r="G15" s="28"/>
      <c r="H15" s="49" t="s">
        <v>1039</v>
      </c>
      <c r="I15" s="31"/>
      <c r="J15" s="31"/>
      <c r="K15" s="147"/>
      <c r="L15" s="27"/>
    </row>
    <row r="16" spans="1:15" ht="15" customHeight="1">
      <c r="A16" s="26"/>
      <c r="B16" s="31"/>
      <c r="C16" s="31"/>
      <c r="D16" s="31"/>
      <c r="E16" s="31"/>
      <c r="F16" s="31"/>
      <c r="G16" s="31"/>
      <c r="H16" s="31"/>
      <c r="I16" s="34" t="s">
        <v>142</v>
      </c>
      <c r="J16" s="34" t="s">
        <v>142</v>
      </c>
      <c r="K16" s="48">
        <v>38533</v>
      </c>
      <c r="L16" s="27"/>
    </row>
    <row r="17" spans="1:12" ht="12.75" customHeight="1">
      <c r="A17" s="26"/>
      <c r="B17" s="31" t="s">
        <v>677</v>
      </c>
      <c r="C17" s="31"/>
      <c r="D17" s="31"/>
      <c r="E17" s="31"/>
      <c r="F17" s="31"/>
      <c r="G17" s="31"/>
      <c r="H17" s="31"/>
      <c r="I17" s="34" t="s">
        <v>143</v>
      </c>
      <c r="J17" s="34" t="s">
        <v>143</v>
      </c>
      <c r="K17" s="48" t="str">
        <f>IF('Total Invoice'!J17&lt;&gt;"",'Total Invoice'!J17,"")</f>
        <v>Mina</v>
      </c>
      <c r="L17" s="27"/>
    </row>
    <row r="18" spans="1:12" ht="18" customHeight="1">
      <c r="A18" s="26"/>
      <c r="B18" s="31" t="s">
        <v>678</v>
      </c>
      <c r="C18" s="31"/>
      <c r="D18" s="31"/>
      <c r="E18" s="31"/>
      <c r="F18" s="31"/>
      <c r="G18" s="31"/>
      <c r="H18" s="51" t="s">
        <v>1043</v>
      </c>
      <c r="I18" s="33" t="s">
        <v>225</v>
      </c>
      <c r="J18" s="33" t="s">
        <v>225</v>
      </c>
      <c r="K18" s="23" t="s">
        <v>145</v>
      </c>
      <c r="L18" s="27"/>
    </row>
    <row r="19" spans="1:12" ht="12.75" customHeight="1">
      <c r="A19" s="26"/>
      <c r="B19" s="31"/>
      <c r="C19" s="31"/>
      <c r="D19" s="31"/>
      <c r="E19" s="31"/>
      <c r="F19" s="31"/>
      <c r="G19" s="31"/>
      <c r="H19" s="52" t="s">
        <v>1044</v>
      </c>
      <c r="I19" s="31"/>
      <c r="J19" s="31"/>
      <c r="K19" s="31"/>
      <c r="L19" s="27"/>
    </row>
    <row r="20" spans="1:12" ht="12.75" customHeight="1">
      <c r="A20" s="26"/>
      <c r="B20" s="19" t="s">
        <v>165</v>
      </c>
      <c r="C20" s="19" t="s">
        <v>166</v>
      </c>
      <c r="D20" s="19" t="s">
        <v>247</v>
      </c>
      <c r="E20" s="29" t="s">
        <v>167</v>
      </c>
      <c r="F20" s="148" t="s">
        <v>168</v>
      </c>
      <c r="G20" s="149"/>
      <c r="H20" s="19" t="s">
        <v>147</v>
      </c>
      <c r="I20" s="19" t="s">
        <v>169</v>
      </c>
      <c r="J20" s="19" t="s">
        <v>169</v>
      </c>
      <c r="K20" s="19" t="s">
        <v>21</v>
      </c>
      <c r="L20" s="27"/>
    </row>
    <row r="21" spans="1:12" ht="12.75" customHeight="1">
      <c r="A21" s="26"/>
      <c r="B21" s="37"/>
      <c r="C21" s="37"/>
      <c r="D21" s="37"/>
      <c r="E21" s="38"/>
      <c r="F21" s="150"/>
      <c r="G21" s="151"/>
      <c r="H21" s="37" t="s">
        <v>141</v>
      </c>
      <c r="I21" s="37"/>
      <c r="J21" s="37"/>
      <c r="K21" s="37"/>
      <c r="L21" s="27"/>
    </row>
    <row r="22" spans="1:12" ht="24" customHeight="1">
      <c r="A22" s="26"/>
      <c r="B22" s="39" t="e">
        <f>#REF!</f>
        <v>#REF!</v>
      </c>
      <c r="C22" s="40" t="s">
        <v>679</v>
      </c>
      <c r="D22" s="40" t="s">
        <v>679</v>
      </c>
      <c r="E22" s="41" t="s">
        <v>29</v>
      </c>
      <c r="F22" s="142" t="s">
        <v>680</v>
      </c>
      <c r="G22" s="143"/>
      <c r="H22" s="42" t="s">
        <v>681</v>
      </c>
      <c r="I22" s="44">
        <f t="shared" ref="I22:I85" si="0">J22*$N$1</f>
        <v>5.2499999999999998E-2</v>
      </c>
      <c r="J22" s="44">
        <v>0.21</v>
      </c>
      <c r="K22" s="45" t="e">
        <f t="shared" ref="K22:K85" si="1">I22*B22</f>
        <v>#REF!</v>
      </c>
      <c r="L22" s="27"/>
    </row>
    <row r="23" spans="1:12" ht="24" customHeight="1">
      <c r="A23" s="26"/>
      <c r="B23" s="39" t="e">
        <f>#REF!</f>
        <v>#REF!</v>
      </c>
      <c r="C23" s="40" t="s">
        <v>679</v>
      </c>
      <c r="D23" s="40" t="s">
        <v>679</v>
      </c>
      <c r="E23" s="41" t="s">
        <v>29</v>
      </c>
      <c r="F23" s="142" t="s">
        <v>237</v>
      </c>
      <c r="G23" s="143"/>
      <c r="H23" s="42" t="s">
        <v>681</v>
      </c>
      <c r="I23" s="44">
        <f t="shared" si="0"/>
        <v>5.2499999999999998E-2</v>
      </c>
      <c r="J23" s="44">
        <v>0.21</v>
      </c>
      <c r="K23" s="45" t="e">
        <f t="shared" si="1"/>
        <v>#REF!</v>
      </c>
      <c r="L23" s="27"/>
    </row>
    <row r="24" spans="1:12" ht="24" customHeight="1">
      <c r="A24" s="26"/>
      <c r="B24" s="39" t="e">
        <f>#REF!</f>
        <v>#REF!</v>
      </c>
      <c r="C24" s="40" t="s">
        <v>679</v>
      </c>
      <c r="D24" s="40" t="s">
        <v>679</v>
      </c>
      <c r="E24" s="41" t="s">
        <v>29</v>
      </c>
      <c r="F24" s="142" t="s">
        <v>110</v>
      </c>
      <c r="G24" s="143"/>
      <c r="H24" s="42" t="s">
        <v>681</v>
      </c>
      <c r="I24" s="44">
        <f t="shared" si="0"/>
        <v>5.2499999999999998E-2</v>
      </c>
      <c r="J24" s="44">
        <v>0.21</v>
      </c>
      <c r="K24" s="45" t="e">
        <f t="shared" si="1"/>
        <v>#REF!</v>
      </c>
      <c r="L24" s="27"/>
    </row>
    <row r="25" spans="1:12" ht="24" customHeight="1">
      <c r="A25" s="26"/>
      <c r="B25" s="39" t="e">
        <f>#REF!</f>
        <v>#REF!</v>
      </c>
      <c r="C25" s="40" t="s">
        <v>679</v>
      </c>
      <c r="D25" s="40" t="s">
        <v>679</v>
      </c>
      <c r="E25" s="41" t="s">
        <v>29</v>
      </c>
      <c r="F25" s="142" t="s">
        <v>636</v>
      </c>
      <c r="G25" s="143"/>
      <c r="H25" s="42" t="s">
        <v>681</v>
      </c>
      <c r="I25" s="44">
        <f t="shared" si="0"/>
        <v>5.2499999999999998E-2</v>
      </c>
      <c r="J25" s="44">
        <v>0.21</v>
      </c>
      <c r="K25" s="45" t="e">
        <f t="shared" si="1"/>
        <v>#REF!</v>
      </c>
      <c r="L25" s="27"/>
    </row>
    <row r="26" spans="1:12" ht="24" customHeight="1">
      <c r="A26" s="26"/>
      <c r="B26" s="39" t="e">
        <f>#REF!</f>
        <v>#REF!</v>
      </c>
      <c r="C26" s="40" t="s">
        <v>679</v>
      </c>
      <c r="D26" s="40" t="s">
        <v>679</v>
      </c>
      <c r="E26" s="41" t="s">
        <v>29</v>
      </c>
      <c r="F26" s="142" t="s">
        <v>447</v>
      </c>
      <c r="G26" s="143"/>
      <c r="H26" s="42" t="s">
        <v>681</v>
      </c>
      <c r="I26" s="44">
        <f t="shared" si="0"/>
        <v>5.2499999999999998E-2</v>
      </c>
      <c r="J26" s="44">
        <v>0.21</v>
      </c>
      <c r="K26" s="45" t="e">
        <f t="shared" si="1"/>
        <v>#REF!</v>
      </c>
      <c r="L26" s="27"/>
    </row>
    <row r="27" spans="1:12" ht="24" customHeight="1">
      <c r="A27" s="26"/>
      <c r="B27" s="39" t="e">
        <f>#REF!</f>
        <v>#REF!</v>
      </c>
      <c r="C27" s="40" t="s">
        <v>679</v>
      </c>
      <c r="D27" s="40" t="s">
        <v>679</v>
      </c>
      <c r="E27" s="41" t="s">
        <v>29</v>
      </c>
      <c r="F27" s="142" t="s">
        <v>682</v>
      </c>
      <c r="G27" s="143"/>
      <c r="H27" s="42" t="s">
        <v>681</v>
      </c>
      <c r="I27" s="44">
        <f t="shared" si="0"/>
        <v>5.2499999999999998E-2</v>
      </c>
      <c r="J27" s="44">
        <v>0.21</v>
      </c>
      <c r="K27" s="45" t="e">
        <f t="shared" si="1"/>
        <v>#REF!</v>
      </c>
      <c r="L27" s="27"/>
    </row>
    <row r="28" spans="1:12" ht="24" customHeight="1">
      <c r="A28" s="26"/>
      <c r="B28" s="39" t="e">
        <f>#REF!</f>
        <v>#REF!</v>
      </c>
      <c r="C28" s="40" t="s">
        <v>679</v>
      </c>
      <c r="D28" s="40" t="s">
        <v>679</v>
      </c>
      <c r="E28" s="41" t="s">
        <v>29</v>
      </c>
      <c r="F28" s="142" t="s">
        <v>683</v>
      </c>
      <c r="G28" s="143"/>
      <c r="H28" s="42" t="s">
        <v>681</v>
      </c>
      <c r="I28" s="44">
        <f t="shared" si="0"/>
        <v>5.2499999999999998E-2</v>
      </c>
      <c r="J28" s="44">
        <v>0.21</v>
      </c>
      <c r="K28" s="45" t="e">
        <f t="shared" si="1"/>
        <v>#REF!</v>
      </c>
      <c r="L28" s="27"/>
    </row>
    <row r="29" spans="1:12" ht="24" customHeight="1">
      <c r="A29" s="26"/>
      <c r="B29" s="39" t="e">
        <f>#REF!</f>
        <v>#REF!</v>
      </c>
      <c r="C29" s="40" t="s">
        <v>679</v>
      </c>
      <c r="D29" s="40" t="s">
        <v>679</v>
      </c>
      <c r="E29" s="41" t="s">
        <v>29</v>
      </c>
      <c r="F29" s="142" t="s">
        <v>684</v>
      </c>
      <c r="G29" s="143"/>
      <c r="H29" s="42" t="s">
        <v>681</v>
      </c>
      <c r="I29" s="44">
        <f t="shared" si="0"/>
        <v>5.2499999999999998E-2</v>
      </c>
      <c r="J29" s="44">
        <v>0.21</v>
      </c>
      <c r="K29" s="45" t="e">
        <f t="shared" si="1"/>
        <v>#REF!</v>
      </c>
      <c r="L29" s="27"/>
    </row>
    <row r="30" spans="1:12" ht="24" customHeight="1">
      <c r="A30" s="26"/>
      <c r="B30" s="39" t="e">
        <f>#REF!</f>
        <v>#REF!</v>
      </c>
      <c r="C30" s="40" t="s">
        <v>679</v>
      </c>
      <c r="D30" s="40" t="s">
        <v>679</v>
      </c>
      <c r="E30" s="41" t="s">
        <v>29</v>
      </c>
      <c r="F30" s="142" t="s">
        <v>685</v>
      </c>
      <c r="G30" s="143"/>
      <c r="H30" s="42" t="s">
        <v>681</v>
      </c>
      <c r="I30" s="44">
        <f t="shared" si="0"/>
        <v>5.2499999999999998E-2</v>
      </c>
      <c r="J30" s="44">
        <v>0.21</v>
      </c>
      <c r="K30" s="45" t="e">
        <f t="shared" si="1"/>
        <v>#REF!</v>
      </c>
      <c r="L30" s="27"/>
    </row>
    <row r="31" spans="1:12" ht="24" customHeight="1">
      <c r="A31" s="26"/>
      <c r="B31" s="39" t="e">
        <f>#REF!</f>
        <v>#REF!</v>
      </c>
      <c r="C31" s="40" t="s">
        <v>679</v>
      </c>
      <c r="D31" s="40" t="s">
        <v>679</v>
      </c>
      <c r="E31" s="41" t="s">
        <v>48</v>
      </c>
      <c r="F31" s="142" t="s">
        <v>680</v>
      </c>
      <c r="G31" s="143"/>
      <c r="H31" s="42" t="s">
        <v>681</v>
      </c>
      <c r="I31" s="44">
        <f t="shared" si="0"/>
        <v>5.2499999999999998E-2</v>
      </c>
      <c r="J31" s="44">
        <v>0.21</v>
      </c>
      <c r="K31" s="45" t="e">
        <f t="shared" si="1"/>
        <v>#REF!</v>
      </c>
      <c r="L31" s="27"/>
    </row>
    <row r="32" spans="1:12" ht="24" customHeight="1">
      <c r="A32" s="26"/>
      <c r="B32" s="39" t="e">
        <f>#REF!</f>
        <v>#REF!</v>
      </c>
      <c r="C32" s="40" t="s">
        <v>679</v>
      </c>
      <c r="D32" s="40" t="s">
        <v>679</v>
      </c>
      <c r="E32" s="41" t="s">
        <v>48</v>
      </c>
      <c r="F32" s="142" t="s">
        <v>237</v>
      </c>
      <c r="G32" s="143"/>
      <c r="H32" s="42" t="s">
        <v>681</v>
      </c>
      <c r="I32" s="44">
        <f t="shared" si="0"/>
        <v>5.2499999999999998E-2</v>
      </c>
      <c r="J32" s="44">
        <v>0.21</v>
      </c>
      <c r="K32" s="45" t="e">
        <f t="shared" si="1"/>
        <v>#REF!</v>
      </c>
      <c r="L32" s="27"/>
    </row>
    <row r="33" spans="1:12" ht="24" customHeight="1">
      <c r="A33" s="26"/>
      <c r="B33" s="39" t="e">
        <f>#REF!</f>
        <v>#REF!</v>
      </c>
      <c r="C33" s="40" t="s">
        <v>679</v>
      </c>
      <c r="D33" s="40" t="s">
        <v>679</v>
      </c>
      <c r="E33" s="41" t="s">
        <v>48</v>
      </c>
      <c r="F33" s="142" t="s">
        <v>110</v>
      </c>
      <c r="G33" s="143"/>
      <c r="H33" s="42" t="s">
        <v>681</v>
      </c>
      <c r="I33" s="44">
        <f t="shared" si="0"/>
        <v>5.2499999999999998E-2</v>
      </c>
      <c r="J33" s="44">
        <v>0.21</v>
      </c>
      <c r="K33" s="45" t="e">
        <f t="shared" si="1"/>
        <v>#REF!</v>
      </c>
      <c r="L33" s="27"/>
    </row>
    <row r="34" spans="1:12" ht="24" customHeight="1">
      <c r="A34" s="26"/>
      <c r="B34" s="39" t="e">
        <f>#REF!</f>
        <v>#REF!</v>
      </c>
      <c r="C34" s="40" t="s">
        <v>679</v>
      </c>
      <c r="D34" s="40" t="s">
        <v>679</v>
      </c>
      <c r="E34" s="41" t="s">
        <v>48</v>
      </c>
      <c r="F34" s="142" t="s">
        <v>636</v>
      </c>
      <c r="G34" s="143"/>
      <c r="H34" s="42" t="s">
        <v>681</v>
      </c>
      <c r="I34" s="44">
        <f t="shared" si="0"/>
        <v>5.2499999999999998E-2</v>
      </c>
      <c r="J34" s="44">
        <v>0.21</v>
      </c>
      <c r="K34" s="45" t="e">
        <f t="shared" si="1"/>
        <v>#REF!</v>
      </c>
      <c r="L34" s="27"/>
    </row>
    <row r="35" spans="1:12" ht="24" customHeight="1">
      <c r="A35" s="26"/>
      <c r="B35" s="39" t="e">
        <f>#REF!</f>
        <v>#REF!</v>
      </c>
      <c r="C35" s="40" t="s">
        <v>679</v>
      </c>
      <c r="D35" s="40" t="s">
        <v>679</v>
      </c>
      <c r="E35" s="41" t="s">
        <v>48</v>
      </c>
      <c r="F35" s="142" t="s">
        <v>447</v>
      </c>
      <c r="G35" s="143"/>
      <c r="H35" s="42" t="s">
        <v>681</v>
      </c>
      <c r="I35" s="44">
        <f t="shared" si="0"/>
        <v>5.2499999999999998E-2</v>
      </c>
      <c r="J35" s="44">
        <v>0.21</v>
      </c>
      <c r="K35" s="45" t="e">
        <f t="shared" si="1"/>
        <v>#REF!</v>
      </c>
      <c r="L35" s="27"/>
    </row>
    <row r="36" spans="1:12" ht="24" customHeight="1">
      <c r="A36" s="26"/>
      <c r="B36" s="39" t="e">
        <f>#REF!</f>
        <v>#REF!</v>
      </c>
      <c r="C36" s="40" t="s">
        <v>679</v>
      </c>
      <c r="D36" s="40" t="s">
        <v>679</v>
      </c>
      <c r="E36" s="41" t="s">
        <v>48</v>
      </c>
      <c r="F36" s="142" t="s">
        <v>682</v>
      </c>
      <c r="G36" s="143"/>
      <c r="H36" s="42" t="s">
        <v>681</v>
      </c>
      <c r="I36" s="44">
        <f t="shared" si="0"/>
        <v>5.2499999999999998E-2</v>
      </c>
      <c r="J36" s="44">
        <v>0.21</v>
      </c>
      <c r="K36" s="45" t="e">
        <f t="shared" si="1"/>
        <v>#REF!</v>
      </c>
      <c r="L36" s="27"/>
    </row>
    <row r="37" spans="1:12" ht="24" customHeight="1">
      <c r="A37" s="26"/>
      <c r="B37" s="39" t="e">
        <f>#REF!</f>
        <v>#REF!</v>
      </c>
      <c r="C37" s="40" t="s">
        <v>679</v>
      </c>
      <c r="D37" s="40" t="s">
        <v>679</v>
      </c>
      <c r="E37" s="41" t="s">
        <v>48</v>
      </c>
      <c r="F37" s="142" t="s">
        <v>683</v>
      </c>
      <c r="G37" s="143"/>
      <c r="H37" s="42" t="s">
        <v>681</v>
      </c>
      <c r="I37" s="44">
        <f t="shared" si="0"/>
        <v>5.2499999999999998E-2</v>
      </c>
      <c r="J37" s="44">
        <v>0.21</v>
      </c>
      <c r="K37" s="45" t="e">
        <f t="shared" si="1"/>
        <v>#REF!</v>
      </c>
      <c r="L37" s="27"/>
    </row>
    <row r="38" spans="1:12" ht="24" customHeight="1">
      <c r="A38" s="26"/>
      <c r="B38" s="39" t="e">
        <f>#REF!</f>
        <v>#REF!</v>
      </c>
      <c r="C38" s="40" t="s">
        <v>679</v>
      </c>
      <c r="D38" s="40" t="s">
        <v>679</v>
      </c>
      <c r="E38" s="41" t="s">
        <v>48</v>
      </c>
      <c r="F38" s="142" t="s">
        <v>684</v>
      </c>
      <c r="G38" s="143"/>
      <c r="H38" s="42" t="s">
        <v>681</v>
      </c>
      <c r="I38" s="44">
        <f t="shared" si="0"/>
        <v>5.2499999999999998E-2</v>
      </c>
      <c r="J38" s="44">
        <v>0.21</v>
      </c>
      <c r="K38" s="45" t="e">
        <f t="shared" si="1"/>
        <v>#REF!</v>
      </c>
      <c r="L38" s="27"/>
    </row>
    <row r="39" spans="1:12" ht="24" customHeight="1">
      <c r="A39" s="26"/>
      <c r="B39" s="39" t="e">
        <f>#REF!</f>
        <v>#REF!</v>
      </c>
      <c r="C39" s="40" t="s">
        <v>679</v>
      </c>
      <c r="D39" s="40" t="s">
        <v>679</v>
      </c>
      <c r="E39" s="41" t="s">
        <v>48</v>
      </c>
      <c r="F39" s="142" t="s">
        <v>685</v>
      </c>
      <c r="G39" s="143"/>
      <c r="H39" s="42" t="s">
        <v>681</v>
      </c>
      <c r="I39" s="44">
        <f t="shared" si="0"/>
        <v>5.2499999999999998E-2</v>
      </c>
      <c r="J39" s="44">
        <v>0.21</v>
      </c>
      <c r="K39" s="45" t="e">
        <f t="shared" si="1"/>
        <v>#REF!</v>
      </c>
      <c r="L39" s="27"/>
    </row>
    <row r="40" spans="1:12" ht="24" customHeight="1">
      <c r="A40" s="26"/>
      <c r="B40" s="39" t="e">
        <f>#REF!</f>
        <v>#REF!</v>
      </c>
      <c r="C40" s="40" t="s">
        <v>686</v>
      </c>
      <c r="D40" s="40" t="s">
        <v>686</v>
      </c>
      <c r="E40" s="41" t="s">
        <v>110</v>
      </c>
      <c r="F40" s="142"/>
      <c r="G40" s="143"/>
      <c r="H40" s="42" t="s">
        <v>1025</v>
      </c>
      <c r="I40" s="44">
        <f t="shared" si="0"/>
        <v>4.2500000000000003E-2</v>
      </c>
      <c r="J40" s="44">
        <v>0.17</v>
      </c>
      <c r="K40" s="45" t="e">
        <f t="shared" si="1"/>
        <v>#REF!</v>
      </c>
      <c r="L40" s="27"/>
    </row>
    <row r="41" spans="1:12" ht="24" customHeight="1">
      <c r="A41" s="26"/>
      <c r="B41" s="39" t="e">
        <f>#REF!</f>
        <v>#REF!</v>
      </c>
      <c r="C41" s="40" t="s">
        <v>687</v>
      </c>
      <c r="D41" s="40" t="s">
        <v>687</v>
      </c>
      <c r="E41" s="41" t="s">
        <v>237</v>
      </c>
      <c r="F41" s="142"/>
      <c r="G41" s="143"/>
      <c r="H41" s="42" t="s">
        <v>1026</v>
      </c>
      <c r="I41" s="44">
        <f t="shared" si="0"/>
        <v>4.2500000000000003E-2</v>
      </c>
      <c r="J41" s="44">
        <v>0.17</v>
      </c>
      <c r="K41" s="45" t="e">
        <f t="shared" si="1"/>
        <v>#REF!</v>
      </c>
      <c r="L41" s="27"/>
    </row>
    <row r="42" spans="1:12" ht="24" customHeight="1">
      <c r="A42" s="26"/>
      <c r="B42" s="39" t="e">
        <f>#REF!</f>
        <v>#REF!</v>
      </c>
      <c r="C42" s="40" t="s">
        <v>687</v>
      </c>
      <c r="D42" s="40" t="s">
        <v>687</v>
      </c>
      <c r="E42" s="41" t="s">
        <v>636</v>
      </c>
      <c r="F42" s="142"/>
      <c r="G42" s="143"/>
      <c r="H42" s="42" t="s">
        <v>1026</v>
      </c>
      <c r="I42" s="44">
        <f t="shared" si="0"/>
        <v>4.2500000000000003E-2</v>
      </c>
      <c r="J42" s="44">
        <v>0.17</v>
      </c>
      <c r="K42" s="45" t="e">
        <f t="shared" si="1"/>
        <v>#REF!</v>
      </c>
      <c r="L42" s="27"/>
    </row>
    <row r="43" spans="1:12" ht="24" customHeight="1">
      <c r="A43" s="26"/>
      <c r="B43" s="39" t="e">
        <f>#REF!</f>
        <v>#REF!</v>
      </c>
      <c r="C43" s="40" t="s">
        <v>687</v>
      </c>
      <c r="D43" s="40" t="s">
        <v>687</v>
      </c>
      <c r="E43" s="41" t="s">
        <v>447</v>
      </c>
      <c r="F43" s="142"/>
      <c r="G43" s="143"/>
      <c r="H43" s="42" t="s">
        <v>1026</v>
      </c>
      <c r="I43" s="44">
        <f t="shared" si="0"/>
        <v>4.2500000000000003E-2</v>
      </c>
      <c r="J43" s="44">
        <v>0.17</v>
      </c>
      <c r="K43" s="45" t="e">
        <f t="shared" si="1"/>
        <v>#REF!</v>
      </c>
      <c r="L43" s="27"/>
    </row>
    <row r="44" spans="1:12" ht="24" customHeight="1">
      <c r="A44" s="26"/>
      <c r="B44" s="39" t="e">
        <f>#REF!</f>
        <v>#REF!</v>
      </c>
      <c r="C44" s="40" t="s">
        <v>687</v>
      </c>
      <c r="D44" s="40" t="s">
        <v>687</v>
      </c>
      <c r="E44" s="41" t="s">
        <v>683</v>
      </c>
      <c r="F44" s="142"/>
      <c r="G44" s="143"/>
      <c r="H44" s="42" t="s">
        <v>1026</v>
      </c>
      <c r="I44" s="44">
        <f t="shared" si="0"/>
        <v>4.2500000000000003E-2</v>
      </c>
      <c r="J44" s="44">
        <v>0.17</v>
      </c>
      <c r="K44" s="45" t="e">
        <f t="shared" si="1"/>
        <v>#REF!</v>
      </c>
      <c r="L44" s="27"/>
    </row>
    <row r="45" spans="1:12" ht="24" customHeight="1">
      <c r="A45" s="26"/>
      <c r="B45" s="39" t="e">
        <f>#REF!</f>
        <v>#REF!</v>
      </c>
      <c r="C45" s="40" t="s">
        <v>687</v>
      </c>
      <c r="D45" s="40" t="s">
        <v>687</v>
      </c>
      <c r="E45" s="41" t="s">
        <v>688</v>
      </c>
      <c r="F45" s="142"/>
      <c r="G45" s="143"/>
      <c r="H45" s="42" t="s">
        <v>1026</v>
      </c>
      <c r="I45" s="44">
        <f t="shared" si="0"/>
        <v>4.2500000000000003E-2</v>
      </c>
      <c r="J45" s="44">
        <v>0.17</v>
      </c>
      <c r="K45" s="45" t="e">
        <f t="shared" si="1"/>
        <v>#REF!</v>
      </c>
      <c r="L45" s="27"/>
    </row>
    <row r="46" spans="1:12" ht="24" customHeight="1">
      <c r="A46" s="26"/>
      <c r="B46" s="39" t="e">
        <f>#REF!</f>
        <v>#REF!</v>
      </c>
      <c r="C46" s="40" t="s">
        <v>687</v>
      </c>
      <c r="D46" s="40" t="s">
        <v>687</v>
      </c>
      <c r="E46" s="41" t="s">
        <v>684</v>
      </c>
      <c r="F46" s="142"/>
      <c r="G46" s="143"/>
      <c r="H46" s="42" t="s">
        <v>1026</v>
      </c>
      <c r="I46" s="44">
        <f t="shared" si="0"/>
        <v>4.2500000000000003E-2</v>
      </c>
      <c r="J46" s="44">
        <v>0.17</v>
      </c>
      <c r="K46" s="45" t="e">
        <f t="shared" si="1"/>
        <v>#REF!</v>
      </c>
      <c r="L46" s="27"/>
    </row>
    <row r="47" spans="1:12" ht="24" customHeight="1">
      <c r="A47" s="26"/>
      <c r="B47" s="39" t="e">
        <f>#REF!</f>
        <v>#REF!</v>
      </c>
      <c r="C47" s="40" t="s">
        <v>687</v>
      </c>
      <c r="D47" s="40" t="s">
        <v>687</v>
      </c>
      <c r="E47" s="41" t="s">
        <v>689</v>
      </c>
      <c r="F47" s="142"/>
      <c r="G47" s="143"/>
      <c r="H47" s="42" t="s">
        <v>1026</v>
      </c>
      <c r="I47" s="44">
        <f t="shared" si="0"/>
        <v>4.2500000000000003E-2</v>
      </c>
      <c r="J47" s="44">
        <v>0.17</v>
      </c>
      <c r="K47" s="45" t="e">
        <f t="shared" si="1"/>
        <v>#REF!</v>
      </c>
      <c r="L47" s="27"/>
    </row>
    <row r="48" spans="1:12" ht="12.75" customHeight="1">
      <c r="A48" s="26"/>
      <c r="B48" s="39" t="e">
        <f>#REF!</f>
        <v>#REF!</v>
      </c>
      <c r="C48" s="40" t="s">
        <v>690</v>
      </c>
      <c r="D48" s="40" t="s">
        <v>909</v>
      </c>
      <c r="E48" s="41" t="s">
        <v>257</v>
      </c>
      <c r="F48" s="142"/>
      <c r="G48" s="143"/>
      <c r="H48" s="42" t="s">
        <v>691</v>
      </c>
      <c r="I48" s="44">
        <f t="shared" si="0"/>
        <v>0.2475</v>
      </c>
      <c r="J48" s="44">
        <v>0.99</v>
      </c>
      <c r="K48" s="45" t="e">
        <f t="shared" si="1"/>
        <v>#REF!</v>
      </c>
      <c r="L48" s="27"/>
    </row>
    <row r="49" spans="1:12" ht="12.75" customHeight="1">
      <c r="A49" s="26"/>
      <c r="B49" s="39" t="e">
        <f>#REF!</f>
        <v>#REF!</v>
      </c>
      <c r="C49" s="40" t="s">
        <v>690</v>
      </c>
      <c r="D49" s="40" t="s">
        <v>910</v>
      </c>
      <c r="E49" s="41" t="s">
        <v>277</v>
      </c>
      <c r="F49" s="142"/>
      <c r="G49" s="143"/>
      <c r="H49" s="42" t="s">
        <v>691</v>
      </c>
      <c r="I49" s="44">
        <f t="shared" si="0"/>
        <v>0.3</v>
      </c>
      <c r="J49" s="44">
        <v>1.2</v>
      </c>
      <c r="K49" s="45" t="e">
        <f t="shared" si="1"/>
        <v>#REF!</v>
      </c>
      <c r="L49" s="27"/>
    </row>
    <row r="50" spans="1:12" ht="12.75" customHeight="1">
      <c r="A50" s="26"/>
      <c r="B50" s="39" t="e">
        <f>#REF!</f>
        <v>#REF!</v>
      </c>
      <c r="C50" s="40" t="s">
        <v>690</v>
      </c>
      <c r="D50" s="40" t="s">
        <v>911</v>
      </c>
      <c r="E50" s="41" t="s">
        <v>664</v>
      </c>
      <c r="F50" s="142"/>
      <c r="G50" s="143"/>
      <c r="H50" s="42" t="s">
        <v>691</v>
      </c>
      <c r="I50" s="44">
        <f t="shared" si="0"/>
        <v>0.35</v>
      </c>
      <c r="J50" s="44">
        <v>1.4</v>
      </c>
      <c r="K50" s="45" t="e">
        <f t="shared" si="1"/>
        <v>#REF!</v>
      </c>
      <c r="L50" s="27"/>
    </row>
    <row r="51" spans="1:12" ht="12.75" customHeight="1">
      <c r="A51" s="26"/>
      <c r="B51" s="39" t="e">
        <f>#REF!</f>
        <v>#REF!</v>
      </c>
      <c r="C51" s="40" t="s">
        <v>692</v>
      </c>
      <c r="D51" s="40" t="s">
        <v>912</v>
      </c>
      <c r="E51" s="41" t="s">
        <v>257</v>
      </c>
      <c r="F51" s="142"/>
      <c r="G51" s="143"/>
      <c r="H51" s="42" t="s">
        <v>693</v>
      </c>
      <c r="I51" s="44">
        <f t="shared" si="0"/>
        <v>0.16</v>
      </c>
      <c r="J51" s="44">
        <v>0.64</v>
      </c>
      <c r="K51" s="45" t="e">
        <f t="shared" si="1"/>
        <v>#REF!</v>
      </c>
      <c r="L51" s="27"/>
    </row>
    <row r="52" spans="1:12" ht="12.75" customHeight="1">
      <c r="A52" s="26"/>
      <c r="B52" s="39" t="e">
        <f>#REF!</f>
        <v>#REF!</v>
      </c>
      <c r="C52" s="40" t="s">
        <v>692</v>
      </c>
      <c r="D52" s="40" t="s">
        <v>913</v>
      </c>
      <c r="E52" s="41" t="s">
        <v>277</v>
      </c>
      <c r="F52" s="142"/>
      <c r="G52" s="143"/>
      <c r="H52" s="42" t="s">
        <v>693</v>
      </c>
      <c r="I52" s="44">
        <f t="shared" si="0"/>
        <v>0.2</v>
      </c>
      <c r="J52" s="44">
        <v>0.8</v>
      </c>
      <c r="K52" s="45" t="e">
        <f t="shared" si="1"/>
        <v>#REF!</v>
      </c>
      <c r="L52" s="27"/>
    </row>
    <row r="53" spans="1:12" ht="12.75" customHeight="1">
      <c r="A53" s="26"/>
      <c r="B53" s="39" t="e">
        <f>#REF!</f>
        <v>#REF!</v>
      </c>
      <c r="C53" s="40" t="s">
        <v>692</v>
      </c>
      <c r="D53" s="40" t="s">
        <v>914</v>
      </c>
      <c r="E53" s="41" t="s">
        <v>664</v>
      </c>
      <c r="F53" s="142"/>
      <c r="G53" s="143"/>
      <c r="H53" s="42" t="s">
        <v>693</v>
      </c>
      <c r="I53" s="44">
        <f t="shared" si="0"/>
        <v>0.22750000000000001</v>
      </c>
      <c r="J53" s="44">
        <v>0.91</v>
      </c>
      <c r="K53" s="45" t="e">
        <f t="shared" si="1"/>
        <v>#REF!</v>
      </c>
      <c r="L53" s="27"/>
    </row>
    <row r="54" spans="1:12" ht="24" customHeight="1">
      <c r="A54" s="26"/>
      <c r="B54" s="39" t="e">
        <f>#REF!</f>
        <v>#REF!</v>
      </c>
      <c r="C54" s="40" t="s">
        <v>694</v>
      </c>
      <c r="D54" s="40" t="s">
        <v>694</v>
      </c>
      <c r="E54" s="41" t="s">
        <v>598</v>
      </c>
      <c r="F54" s="142"/>
      <c r="G54" s="143"/>
      <c r="H54" s="42" t="s">
        <v>1027</v>
      </c>
      <c r="I54" s="44">
        <f t="shared" si="0"/>
        <v>4.4999999999999998E-2</v>
      </c>
      <c r="J54" s="44">
        <v>0.18</v>
      </c>
      <c r="K54" s="45" t="e">
        <f t="shared" si="1"/>
        <v>#REF!</v>
      </c>
      <c r="L54" s="27"/>
    </row>
    <row r="55" spans="1:12" ht="24" customHeight="1">
      <c r="A55" s="26"/>
      <c r="B55" s="39" t="e">
        <f>#REF!</f>
        <v>#REF!</v>
      </c>
      <c r="C55" s="40" t="s">
        <v>694</v>
      </c>
      <c r="D55" s="40" t="s">
        <v>694</v>
      </c>
      <c r="E55" s="41" t="s">
        <v>599</v>
      </c>
      <c r="F55" s="142"/>
      <c r="G55" s="143"/>
      <c r="H55" s="42" t="s">
        <v>1027</v>
      </c>
      <c r="I55" s="44">
        <f t="shared" si="0"/>
        <v>4.4999999999999998E-2</v>
      </c>
      <c r="J55" s="44">
        <v>0.18</v>
      </c>
      <c r="K55" s="45" t="e">
        <f t="shared" si="1"/>
        <v>#REF!</v>
      </c>
      <c r="L55" s="27"/>
    </row>
    <row r="56" spans="1:12" ht="24" customHeight="1">
      <c r="A56" s="26"/>
      <c r="B56" s="39" t="e">
        <f>#REF!</f>
        <v>#REF!</v>
      </c>
      <c r="C56" s="40" t="s">
        <v>694</v>
      </c>
      <c r="D56" s="40" t="s">
        <v>694</v>
      </c>
      <c r="E56" s="41" t="s">
        <v>600</v>
      </c>
      <c r="F56" s="142"/>
      <c r="G56" s="143"/>
      <c r="H56" s="42" t="s">
        <v>1027</v>
      </c>
      <c r="I56" s="44">
        <f t="shared" si="0"/>
        <v>4.4999999999999998E-2</v>
      </c>
      <c r="J56" s="44">
        <v>0.18</v>
      </c>
      <c r="K56" s="45" t="e">
        <f t="shared" si="1"/>
        <v>#REF!</v>
      </c>
      <c r="L56" s="27"/>
    </row>
    <row r="57" spans="1:12" ht="24" customHeight="1">
      <c r="A57" s="26"/>
      <c r="B57" s="39" t="e">
        <f>#REF!</f>
        <v>#REF!</v>
      </c>
      <c r="C57" s="40" t="s">
        <v>694</v>
      </c>
      <c r="D57" s="40" t="s">
        <v>694</v>
      </c>
      <c r="E57" s="41" t="s">
        <v>601</v>
      </c>
      <c r="F57" s="142"/>
      <c r="G57" s="143"/>
      <c r="H57" s="42" t="s">
        <v>1027</v>
      </c>
      <c r="I57" s="44">
        <f t="shared" si="0"/>
        <v>4.4999999999999998E-2</v>
      </c>
      <c r="J57" s="44">
        <v>0.18</v>
      </c>
      <c r="K57" s="45" t="e">
        <f t="shared" si="1"/>
        <v>#REF!</v>
      </c>
      <c r="L57" s="27"/>
    </row>
    <row r="58" spans="1:12" ht="24" customHeight="1">
      <c r="A58" s="26"/>
      <c r="B58" s="39" t="e">
        <f>#REF!</f>
        <v>#REF!</v>
      </c>
      <c r="C58" s="40" t="s">
        <v>694</v>
      </c>
      <c r="D58" s="40" t="s">
        <v>694</v>
      </c>
      <c r="E58" s="41" t="s">
        <v>602</v>
      </c>
      <c r="F58" s="142"/>
      <c r="G58" s="143"/>
      <c r="H58" s="42" t="s">
        <v>1027</v>
      </c>
      <c r="I58" s="44">
        <f t="shared" si="0"/>
        <v>4.4999999999999998E-2</v>
      </c>
      <c r="J58" s="44">
        <v>0.18</v>
      </c>
      <c r="K58" s="45" t="e">
        <f t="shared" si="1"/>
        <v>#REF!</v>
      </c>
      <c r="L58" s="27"/>
    </row>
    <row r="59" spans="1:12" ht="24" customHeight="1">
      <c r="A59" s="26"/>
      <c r="B59" s="39" t="e">
        <f>#REF!</f>
        <v>#REF!</v>
      </c>
      <c r="C59" s="40" t="s">
        <v>694</v>
      </c>
      <c r="D59" s="40" t="s">
        <v>694</v>
      </c>
      <c r="E59" s="41" t="s">
        <v>603</v>
      </c>
      <c r="F59" s="142"/>
      <c r="G59" s="143"/>
      <c r="H59" s="42" t="s">
        <v>1027</v>
      </c>
      <c r="I59" s="44">
        <f t="shared" si="0"/>
        <v>4.4999999999999998E-2</v>
      </c>
      <c r="J59" s="44">
        <v>0.18</v>
      </c>
      <c r="K59" s="45" t="e">
        <f t="shared" si="1"/>
        <v>#REF!</v>
      </c>
      <c r="L59" s="27"/>
    </row>
    <row r="60" spans="1:12" ht="24" customHeight="1">
      <c r="A60" s="26"/>
      <c r="B60" s="39" t="e">
        <f>#REF!</f>
        <v>#REF!</v>
      </c>
      <c r="C60" s="40" t="s">
        <v>694</v>
      </c>
      <c r="D60" s="40" t="s">
        <v>694</v>
      </c>
      <c r="E60" s="41" t="s">
        <v>695</v>
      </c>
      <c r="F60" s="142"/>
      <c r="G60" s="143"/>
      <c r="H60" s="42" t="s">
        <v>1027</v>
      </c>
      <c r="I60" s="44">
        <f t="shared" si="0"/>
        <v>4.4999999999999998E-2</v>
      </c>
      <c r="J60" s="44">
        <v>0.18</v>
      </c>
      <c r="K60" s="45" t="e">
        <f t="shared" si="1"/>
        <v>#REF!</v>
      </c>
      <c r="L60" s="27"/>
    </row>
    <row r="61" spans="1:12" ht="24" customHeight="1">
      <c r="A61" s="26"/>
      <c r="B61" s="39" t="e">
        <f>#REF!</f>
        <v>#REF!</v>
      </c>
      <c r="C61" s="40" t="s">
        <v>694</v>
      </c>
      <c r="D61" s="40" t="s">
        <v>694</v>
      </c>
      <c r="E61" s="41" t="s">
        <v>604</v>
      </c>
      <c r="F61" s="142"/>
      <c r="G61" s="143"/>
      <c r="H61" s="42" t="s">
        <v>1027</v>
      </c>
      <c r="I61" s="44">
        <f t="shared" si="0"/>
        <v>4.4999999999999998E-2</v>
      </c>
      <c r="J61" s="44">
        <v>0.18</v>
      </c>
      <c r="K61" s="45" t="e">
        <f t="shared" si="1"/>
        <v>#REF!</v>
      </c>
      <c r="L61" s="27"/>
    </row>
    <row r="62" spans="1:12" ht="24" customHeight="1">
      <c r="A62" s="26"/>
      <c r="B62" s="39" t="e">
        <f>#REF!</f>
        <v>#REF!</v>
      </c>
      <c r="C62" s="40" t="s">
        <v>696</v>
      </c>
      <c r="D62" s="40" t="s">
        <v>696</v>
      </c>
      <c r="E62" s="41" t="s">
        <v>598</v>
      </c>
      <c r="F62" s="142"/>
      <c r="G62" s="143"/>
      <c r="H62" s="42" t="s">
        <v>1028</v>
      </c>
      <c r="I62" s="44">
        <f t="shared" si="0"/>
        <v>4.4999999999999998E-2</v>
      </c>
      <c r="J62" s="44">
        <v>0.18</v>
      </c>
      <c r="K62" s="45" t="e">
        <f t="shared" si="1"/>
        <v>#REF!</v>
      </c>
      <c r="L62" s="27"/>
    </row>
    <row r="63" spans="1:12" ht="24" customHeight="1">
      <c r="A63" s="26"/>
      <c r="B63" s="39" t="e">
        <f>#REF!</f>
        <v>#REF!</v>
      </c>
      <c r="C63" s="40" t="s">
        <v>696</v>
      </c>
      <c r="D63" s="40" t="s">
        <v>696</v>
      </c>
      <c r="E63" s="41" t="s">
        <v>599</v>
      </c>
      <c r="F63" s="142"/>
      <c r="G63" s="143"/>
      <c r="H63" s="42" t="s">
        <v>1028</v>
      </c>
      <c r="I63" s="44">
        <f t="shared" si="0"/>
        <v>4.4999999999999998E-2</v>
      </c>
      <c r="J63" s="44">
        <v>0.18</v>
      </c>
      <c r="K63" s="45" t="e">
        <f t="shared" si="1"/>
        <v>#REF!</v>
      </c>
      <c r="L63" s="27"/>
    </row>
    <row r="64" spans="1:12" ht="24" customHeight="1">
      <c r="A64" s="26"/>
      <c r="B64" s="39" t="e">
        <f>#REF!</f>
        <v>#REF!</v>
      </c>
      <c r="C64" s="40" t="s">
        <v>696</v>
      </c>
      <c r="D64" s="40" t="s">
        <v>696</v>
      </c>
      <c r="E64" s="41" t="s">
        <v>600</v>
      </c>
      <c r="F64" s="142"/>
      <c r="G64" s="143"/>
      <c r="H64" s="42" t="s">
        <v>1028</v>
      </c>
      <c r="I64" s="44">
        <f t="shared" si="0"/>
        <v>4.4999999999999998E-2</v>
      </c>
      <c r="J64" s="44">
        <v>0.18</v>
      </c>
      <c r="K64" s="45" t="e">
        <f t="shared" si="1"/>
        <v>#REF!</v>
      </c>
      <c r="L64" s="27"/>
    </row>
    <row r="65" spans="1:12" ht="24" customHeight="1">
      <c r="A65" s="26"/>
      <c r="B65" s="39" t="e">
        <f>#REF!</f>
        <v>#REF!</v>
      </c>
      <c r="C65" s="40" t="s">
        <v>696</v>
      </c>
      <c r="D65" s="40" t="s">
        <v>696</v>
      </c>
      <c r="E65" s="41" t="s">
        <v>601</v>
      </c>
      <c r="F65" s="142"/>
      <c r="G65" s="143"/>
      <c r="H65" s="42" t="s">
        <v>1028</v>
      </c>
      <c r="I65" s="44">
        <f t="shared" si="0"/>
        <v>4.4999999999999998E-2</v>
      </c>
      <c r="J65" s="44">
        <v>0.18</v>
      </c>
      <c r="K65" s="45" t="e">
        <f t="shared" si="1"/>
        <v>#REF!</v>
      </c>
      <c r="L65" s="27"/>
    </row>
    <row r="66" spans="1:12" ht="24" customHeight="1">
      <c r="A66" s="26"/>
      <c r="B66" s="39" t="e">
        <f>#REF!</f>
        <v>#REF!</v>
      </c>
      <c r="C66" s="40" t="s">
        <v>696</v>
      </c>
      <c r="D66" s="40" t="s">
        <v>696</v>
      </c>
      <c r="E66" s="41" t="s">
        <v>602</v>
      </c>
      <c r="F66" s="142"/>
      <c r="G66" s="143"/>
      <c r="H66" s="42" t="s">
        <v>1028</v>
      </c>
      <c r="I66" s="44">
        <f t="shared" si="0"/>
        <v>4.4999999999999998E-2</v>
      </c>
      <c r="J66" s="44">
        <v>0.18</v>
      </c>
      <c r="K66" s="45" t="e">
        <f t="shared" si="1"/>
        <v>#REF!</v>
      </c>
      <c r="L66" s="27"/>
    </row>
    <row r="67" spans="1:12" ht="24" customHeight="1">
      <c r="A67" s="26"/>
      <c r="B67" s="39" t="e">
        <f>#REF!</f>
        <v>#REF!</v>
      </c>
      <c r="C67" s="40" t="s">
        <v>696</v>
      </c>
      <c r="D67" s="40" t="s">
        <v>696</v>
      </c>
      <c r="E67" s="41" t="s">
        <v>603</v>
      </c>
      <c r="F67" s="142"/>
      <c r="G67" s="143"/>
      <c r="H67" s="42" t="s">
        <v>1028</v>
      </c>
      <c r="I67" s="44">
        <f t="shared" si="0"/>
        <v>4.4999999999999998E-2</v>
      </c>
      <c r="J67" s="44">
        <v>0.18</v>
      </c>
      <c r="K67" s="45" t="e">
        <f t="shared" si="1"/>
        <v>#REF!</v>
      </c>
      <c r="L67" s="27"/>
    </row>
    <row r="68" spans="1:12" ht="24" customHeight="1">
      <c r="A68" s="26"/>
      <c r="B68" s="39" t="e">
        <f>#REF!</f>
        <v>#REF!</v>
      </c>
      <c r="C68" s="40" t="s">
        <v>696</v>
      </c>
      <c r="D68" s="40" t="s">
        <v>696</v>
      </c>
      <c r="E68" s="41" t="s">
        <v>695</v>
      </c>
      <c r="F68" s="142"/>
      <c r="G68" s="143"/>
      <c r="H68" s="42" t="s">
        <v>1028</v>
      </c>
      <c r="I68" s="44">
        <f t="shared" si="0"/>
        <v>4.4999999999999998E-2</v>
      </c>
      <c r="J68" s="44">
        <v>0.18</v>
      </c>
      <c r="K68" s="45" t="e">
        <f t="shared" si="1"/>
        <v>#REF!</v>
      </c>
      <c r="L68" s="27"/>
    </row>
    <row r="69" spans="1:12" ht="36" customHeight="1">
      <c r="A69" s="26"/>
      <c r="B69" s="39" t="e">
        <f>#REF!</f>
        <v>#REF!</v>
      </c>
      <c r="C69" s="40" t="s">
        <v>697</v>
      </c>
      <c r="D69" s="40" t="s">
        <v>697</v>
      </c>
      <c r="E69" s="41" t="s">
        <v>28</v>
      </c>
      <c r="F69" s="142" t="s">
        <v>107</v>
      </c>
      <c r="G69" s="143"/>
      <c r="H69" s="42" t="s">
        <v>698</v>
      </c>
      <c r="I69" s="44">
        <f t="shared" si="0"/>
        <v>0.41499999999999998</v>
      </c>
      <c r="J69" s="44">
        <v>1.66</v>
      </c>
      <c r="K69" s="45" t="e">
        <f t="shared" si="1"/>
        <v>#REF!</v>
      </c>
      <c r="L69" s="27"/>
    </row>
    <row r="70" spans="1:12" ht="36" customHeight="1">
      <c r="A70" s="26"/>
      <c r="B70" s="39" t="e">
        <f>#REF!</f>
        <v>#REF!</v>
      </c>
      <c r="C70" s="40" t="s">
        <v>697</v>
      </c>
      <c r="D70" s="40" t="s">
        <v>697</v>
      </c>
      <c r="E70" s="41" t="s">
        <v>28</v>
      </c>
      <c r="F70" s="142" t="s">
        <v>177</v>
      </c>
      <c r="G70" s="143"/>
      <c r="H70" s="42" t="s">
        <v>698</v>
      </c>
      <c r="I70" s="44">
        <f t="shared" si="0"/>
        <v>0.41499999999999998</v>
      </c>
      <c r="J70" s="44">
        <v>1.66</v>
      </c>
      <c r="K70" s="45" t="e">
        <f t="shared" si="1"/>
        <v>#REF!</v>
      </c>
      <c r="L70" s="27"/>
    </row>
    <row r="71" spans="1:12" ht="36" customHeight="1">
      <c r="A71" s="26"/>
      <c r="B71" s="39" t="e">
        <f>#REF!</f>
        <v>#REF!</v>
      </c>
      <c r="C71" s="40" t="s">
        <v>697</v>
      </c>
      <c r="D71" s="40" t="s">
        <v>697</v>
      </c>
      <c r="E71" s="41" t="s">
        <v>28</v>
      </c>
      <c r="F71" s="142" t="s">
        <v>179</v>
      </c>
      <c r="G71" s="143"/>
      <c r="H71" s="42" t="s">
        <v>698</v>
      </c>
      <c r="I71" s="44">
        <f t="shared" si="0"/>
        <v>0.41499999999999998</v>
      </c>
      <c r="J71" s="44">
        <v>1.66</v>
      </c>
      <c r="K71" s="45" t="e">
        <f t="shared" si="1"/>
        <v>#REF!</v>
      </c>
      <c r="L71" s="27"/>
    </row>
    <row r="72" spans="1:12" ht="36" customHeight="1">
      <c r="A72" s="26"/>
      <c r="B72" s="39" t="e">
        <f>#REF!</f>
        <v>#REF!</v>
      </c>
      <c r="C72" s="40" t="s">
        <v>697</v>
      </c>
      <c r="D72" s="40" t="s">
        <v>697</v>
      </c>
      <c r="E72" s="41" t="s">
        <v>28</v>
      </c>
      <c r="F72" s="142" t="s">
        <v>227</v>
      </c>
      <c r="G72" s="143"/>
      <c r="H72" s="42" t="s">
        <v>698</v>
      </c>
      <c r="I72" s="44">
        <f t="shared" si="0"/>
        <v>0.41499999999999998</v>
      </c>
      <c r="J72" s="44">
        <v>1.66</v>
      </c>
      <c r="K72" s="45" t="e">
        <f t="shared" si="1"/>
        <v>#REF!</v>
      </c>
      <c r="L72" s="27"/>
    </row>
    <row r="73" spans="1:12" ht="36" customHeight="1">
      <c r="A73" s="26"/>
      <c r="B73" s="39" t="e">
        <f>#REF!</f>
        <v>#REF!</v>
      </c>
      <c r="C73" s="40" t="s">
        <v>697</v>
      </c>
      <c r="D73" s="40" t="s">
        <v>697</v>
      </c>
      <c r="E73" s="41" t="s">
        <v>28</v>
      </c>
      <c r="F73" s="142" t="s">
        <v>229</v>
      </c>
      <c r="G73" s="143"/>
      <c r="H73" s="42" t="s">
        <v>698</v>
      </c>
      <c r="I73" s="44">
        <f t="shared" si="0"/>
        <v>0.41499999999999998</v>
      </c>
      <c r="J73" s="44">
        <v>1.66</v>
      </c>
      <c r="K73" s="45" t="e">
        <f t="shared" si="1"/>
        <v>#REF!</v>
      </c>
      <c r="L73" s="27"/>
    </row>
    <row r="74" spans="1:12" ht="36" customHeight="1">
      <c r="A74" s="26"/>
      <c r="B74" s="39" t="e">
        <f>#REF!</f>
        <v>#REF!</v>
      </c>
      <c r="C74" s="40" t="s">
        <v>697</v>
      </c>
      <c r="D74" s="40" t="s">
        <v>697</v>
      </c>
      <c r="E74" s="41" t="s">
        <v>28</v>
      </c>
      <c r="F74" s="142" t="s">
        <v>230</v>
      </c>
      <c r="G74" s="143"/>
      <c r="H74" s="42" t="s">
        <v>698</v>
      </c>
      <c r="I74" s="44">
        <f t="shared" si="0"/>
        <v>0.41499999999999998</v>
      </c>
      <c r="J74" s="44">
        <v>1.66</v>
      </c>
      <c r="K74" s="45" t="e">
        <f t="shared" si="1"/>
        <v>#REF!</v>
      </c>
      <c r="L74" s="27"/>
    </row>
    <row r="75" spans="1:12" ht="36" customHeight="1">
      <c r="A75" s="26"/>
      <c r="B75" s="39" t="e">
        <f>#REF!</f>
        <v>#REF!</v>
      </c>
      <c r="C75" s="40" t="s">
        <v>697</v>
      </c>
      <c r="D75" s="40" t="s">
        <v>697</v>
      </c>
      <c r="E75" s="41" t="s">
        <v>28</v>
      </c>
      <c r="F75" s="142" t="s">
        <v>231</v>
      </c>
      <c r="G75" s="143"/>
      <c r="H75" s="42" t="s">
        <v>698</v>
      </c>
      <c r="I75" s="44">
        <f t="shared" si="0"/>
        <v>0.41499999999999998</v>
      </c>
      <c r="J75" s="44">
        <v>1.66</v>
      </c>
      <c r="K75" s="45" t="e">
        <f t="shared" si="1"/>
        <v>#REF!</v>
      </c>
      <c r="L75" s="27"/>
    </row>
    <row r="76" spans="1:12" ht="36" customHeight="1">
      <c r="A76" s="26"/>
      <c r="B76" s="39" t="e">
        <f>#REF!</f>
        <v>#REF!</v>
      </c>
      <c r="C76" s="40" t="s">
        <v>697</v>
      </c>
      <c r="D76" s="40" t="s">
        <v>697</v>
      </c>
      <c r="E76" s="41" t="s">
        <v>28</v>
      </c>
      <c r="F76" s="142" t="s">
        <v>233</v>
      </c>
      <c r="G76" s="143"/>
      <c r="H76" s="42" t="s">
        <v>698</v>
      </c>
      <c r="I76" s="44">
        <f t="shared" si="0"/>
        <v>0.41499999999999998</v>
      </c>
      <c r="J76" s="44">
        <v>1.66</v>
      </c>
      <c r="K76" s="45" t="e">
        <f t="shared" si="1"/>
        <v>#REF!</v>
      </c>
      <c r="L76" s="27"/>
    </row>
    <row r="77" spans="1:12" ht="24" customHeight="1">
      <c r="A77" s="26"/>
      <c r="B77" s="39" t="e">
        <f>#REF!</f>
        <v>#REF!</v>
      </c>
      <c r="C77" s="40" t="s">
        <v>699</v>
      </c>
      <c r="D77" s="40" t="s">
        <v>699</v>
      </c>
      <c r="E77" s="41" t="s">
        <v>237</v>
      </c>
      <c r="F77" s="142"/>
      <c r="G77" s="143"/>
      <c r="H77" s="42" t="s">
        <v>1029</v>
      </c>
      <c r="I77" s="44">
        <f t="shared" si="0"/>
        <v>4.2500000000000003E-2</v>
      </c>
      <c r="J77" s="44">
        <v>0.17</v>
      </c>
      <c r="K77" s="45" t="e">
        <f t="shared" si="1"/>
        <v>#REF!</v>
      </c>
      <c r="L77" s="27"/>
    </row>
    <row r="78" spans="1:12" ht="24" customHeight="1">
      <c r="A78" s="26"/>
      <c r="B78" s="39" t="e">
        <f>#REF!</f>
        <v>#REF!</v>
      </c>
      <c r="C78" s="40" t="s">
        <v>699</v>
      </c>
      <c r="D78" s="40" t="s">
        <v>699</v>
      </c>
      <c r="E78" s="41" t="s">
        <v>110</v>
      </c>
      <c r="F78" s="142"/>
      <c r="G78" s="143"/>
      <c r="H78" s="42" t="s">
        <v>1029</v>
      </c>
      <c r="I78" s="44">
        <f t="shared" si="0"/>
        <v>4.2500000000000003E-2</v>
      </c>
      <c r="J78" s="44">
        <v>0.17</v>
      </c>
      <c r="K78" s="45" t="e">
        <f t="shared" si="1"/>
        <v>#REF!</v>
      </c>
      <c r="L78" s="27"/>
    </row>
    <row r="79" spans="1:12" ht="24" customHeight="1">
      <c r="A79" s="26"/>
      <c r="B79" s="39" t="e">
        <f>#REF!</f>
        <v>#REF!</v>
      </c>
      <c r="C79" s="40" t="s">
        <v>699</v>
      </c>
      <c r="D79" s="40" t="s">
        <v>699</v>
      </c>
      <c r="E79" s="41" t="s">
        <v>636</v>
      </c>
      <c r="F79" s="142"/>
      <c r="G79" s="143"/>
      <c r="H79" s="42" t="s">
        <v>1029</v>
      </c>
      <c r="I79" s="44">
        <f t="shared" si="0"/>
        <v>4.2500000000000003E-2</v>
      </c>
      <c r="J79" s="44">
        <v>0.17</v>
      </c>
      <c r="K79" s="45" t="e">
        <f t="shared" si="1"/>
        <v>#REF!</v>
      </c>
      <c r="L79" s="27"/>
    </row>
    <row r="80" spans="1:12" ht="24" customHeight="1">
      <c r="A80" s="26"/>
      <c r="B80" s="39" t="e">
        <f>#REF!</f>
        <v>#REF!</v>
      </c>
      <c r="C80" s="40" t="s">
        <v>699</v>
      </c>
      <c r="D80" s="40" t="s">
        <v>699</v>
      </c>
      <c r="E80" s="41" t="s">
        <v>682</v>
      </c>
      <c r="F80" s="142"/>
      <c r="G80" s="143"/>
      <c r="H80" s="42" t="s">
        <v>1029</v>
      </c>
      <c r="I80" s="44">
        <f t="shared" si="0"/>
        <v>4.2500000000000003E-2</v>
      </c>
      <c r="J80" s="44">
        <v>0.17</v>
      </c>
      <c r="K80" s="45" t="e">
        <f t="shared" si="1"/>
        <v>#REF!</v>
      </c>
      <c r="L80" s="27"/>
    </row>
    <row r="81" spans="1:12" ht="24" customHeight="1">
      <c r="A81" s="26"/>
      <c r="B81" s="39" t="e">
        <f>#REF!</f>
        <v>#REF!</v>
      </c>
      <c r="C81" s="40" t="s">
        <v>699</v>
      </c>
      <c r="D81" s="40" t="s">
        <v>699</v>
      </c>
      <c r="E81" s="41" t="s">
        <v>683</v>
      </c>
      <c r="F81" s="142"/>
      <c r="G81" s="143"/>
      <c r="H81" s="42" t="s">
        <v>1029</v>
      </c>
      <c r="I81" s="44">
        <f t="shared" si="0"/>
        <v>4.2500000000000003E-2</v>
      </c>
      <c r="J81" s="44">
        <v>0.17</v>
      </c>
      <c r="K81" s="45" t="e">
        <f t="shared" si="1"/>
        <v>#REF!</v>
      </c>
      <c r="L81" s="27"/>
    </row>
    <row r="82" spans="1:12" ht="24" customHeight="1">
      <c r="A82" s="26"/>
      <c r="B82" s="39" t="e">
        <f>#REF!</f>
        <v>#REF!</v>
      </c>
      <c r="C82" s="40" t="s">
        <v>699</v>
      </c>
      <c r="D82" s="40" t="s">
        <v>699</v>
      </c>
      <c r="E82" s="41" t="s">
        <v>688</v>
      </c>
      <c r="F82" s="142"/>
      <c r="G82" s="143"/>
      <c r="H82" s="42" t="s">
        <v>1029</v>
      </c>
      <c r="I82" s="44">
        <f t="shared" si="0"/>
        <v>4.2500000000000003E-2</v>
      </c>
      <c r="J82" s="44">
        <v>0.17</v>
      </c>
      <c r="K82" s="45" t="e">
        <f t="shared" si="1"/>
        <v>#REF!</v>
      </c>
      <c r="L82" s="27"/>
    </row>
    <row r="83" spans="1:12" ht="24" customHeight="1">
      <c r="A83" s="26"/>
      <c r="B83" s="39" t="e">
        <f>#REF!</f>
        <v>#REF!</v>
      </c>
      <c r="C83" s="40" t="s">
        <v>699</v>
      </c>
      <c r="D83" s="40" t="s">
        <v>699</v>
      </c>
      <c r="E83" s="41" t="s">
        <v>684</v>
      </c>
      <c r="F83" s="142"/>
      <c r="G83" s="143"/>
      <c r="H83" s="42" t="s">
        <v>1029</v>
      </c>
      <c r="I83" s="44">
        <f t="shared" si="0"/>
        <v>4.2500000000000003E-2</v>
      </c>
      <c r="J83" s="44">
        <v>0.17</v>
      </c>
      <c r="K83" s="45" t="e">
        <f t="shared" si="1"/>
        <v>#REF!</v>
      </c>
      <c r="L83" s="27"/>
    </row>
    <row r="84" spans="1:12" ht="24" customHeight="1">
      <c r="A84" s="26"/>
      <c r="B84" s="39" t="e">
        <f>#REF!</f>
        <v>#REF!</v>
      </c>
      <c r="C84" s="40" t="s">
        <v>699</v>
      </c>
      <c r="D84" s="40" t="s">
        <v>699</v>
      </c>
      <c r="E84" s="41" t="s">
        <v>685</v>
      </c>
      <c r="F84" s="142"/>
      <c r="G84" s="143"/>
      <c r="H84" s="42" t="s">
        <v>1029</v>
      </c>
      <c r="I84" s="44">
        <f t="shared" si="0"/>
        <v>4.2500000000000003E-2</v>
      </c>
      <c r="J84" s="44">
        <v>0.17</v>
      </c>
      <c r="K84" s="45" t="e">
        <f t="shared" si="1"/>
        <v>#REF!</v>
      </c>
      <c r="L84" s="27"/>
    </row>
    <row r="85" spans="1:12" ht="24" customHeight="1">
      <c r="A85" s="26"/>
      <c r="B85" s="39" t="e">
        <f>#REF!</f>
        <v>#REF!</v>
      </c>
      <c r="C85" s="40" t="s">
        <v>100</v>
      </c>
      <c r="D85" s="40" t="s">
        <v>915</v>
      </c>
      <c r="E85" s="41" t="s">
        <v>700</v>
      </c>
      <c r="F85" s="142" t="s">
        <v>107</v>
      </c>
      <c r="G85" s="143"/>
      <c r="H85" s="42" t="s">
        <v>701</v>
      </c>
      <c r="I85" s="44">
        <f t="shared" si="0"/>
        <v>0.26</v>
      </c>
      <c r="J85" s="44">
        <v>1.04</v>
      </c>
      <c r="K85" s="45" t="e">
        <f t="shared" si="1"/>
        <v>#REF!</v>
      </c>
      <c r="L85" s="27"/>
    </row>
    <row r="86" spans="1:12" ht="24" customHeight="1">
      <c r="A86" s="26"/>
      <c r="B86" s="39" t="e">
        <f>#REF!</f>
        <v>#REF!</v>
      </c>
      <c r="C86" s="40" t="s">
        <v>100</v>
      </c>
      <c r="D86" s="40" t="s">
        <v>915</v>
      </c>
      <c r="E86" s="41" t="s">
        <v>702</v>
      </c>
      <c r="F86" s="142" t="s">
        <v>107</v>
      </c>
      <c r="G86" s="143"/>
      <c r="H86" s="42" t="s">
        <v>701</v>
      </c>
      <c r="I86" s="44">
        <f t="shared" ref="I86:I149" si="2">J86*$N$1</f>
        <v>0.26</v>
      </c>
      <c r="J86" s="44">
        <v>1.04</v>
      </c>
      <c r="K86" s="45" t="e">
        <f t="shared" ref="K86:K149" si="3">I86*B86</f>
        <v>#REF!</v>
      </c>
      <c r="L86" s="27"/>
    </row>
    <row r="87" spans="1:12" ht="24" customHeight="1">
      <c r="A87" s="26"/>
      <c r="B87" s="39" t="e">
        <f>#REF!</f>
        <v>#REF!</v>
      </c>
      <c r="C87" s="40" t="s">
        <v>100</v>
      </c>
      <c r="D87" s="40" t="s">
        <v>915</v>
      </c>
      <c r="E87" s="41" t="s">
        <v>703</v>
      </c>
      <c r="F87" s="142" t="s">
        <v>107</v>
      </c>
      <c r="G87" s="143"/>
      <c r="H87" s="42" t="s">
        <v>701</v>
      </c>
      <c r="I87" s="44">
        <f t="shared" si="2"/>
        <v>0.26</v>
      </c>
      <c r="J87" s="44">
        <v>1.04</v>
      </c>
      <c r="K87" s="45" t="e">
        <f t="shared" si="3"/>
        <v>#REF!</v>
      </c>
      <c r="L87" s="27"/>
    </row>
    <row r="88" spans="1:12" ht="24" customHeight="1">
      <c r="A88" s="26"/>
      <c r="B88" s="39" t="e">
        <f>#REF!</f>
        <v>#REF!</v>
      </c>
      <c r="C88" s="40" t="s">
        <v>704</v>
      </c>
      <c r="D88" s="40" t="s">
        <v>704</v>
      </c>
      <c r="E88" s="41" t="s">
        <v>27</v>
      </c>
      <c r="F88" s="142"/>
      <c r="G88" s="143"/>
      <c r="H88" s="42" t="s">
        <v>705</v>
      </c>
      <c r="I88" s="44">
        <f t="shared" si="2"/>
        <v>0.375</v>
      </c>
      <c r="J88" s="44">
        <v>1.5</v>
      </c>
      <c r="K88" s="45" t="e">
        <f t="shared" si="3"/>
        <v>#REF!</v>
      </c>
      <c r="L88" s="27"/>
    </row>
    <row r="89" spans="1:12" ht="24" customHeight="1">
      <c r="A89" s="26"/>
      <c r="B89" s="39" t="e">
        <f>#REF!</f>
        <v>#REF!</v>
      </c>
      <c r="C89" s="40" t="s">
        <v>704</v>
      </c>
      <c r="D89" s="40" t="s">
        <v>704</v>
      </c>
      <c r="E89" s="41" t="s">
        <v>28</v>
      </c>
      <c r="F89" s="142"/>
      <c r="G89" s="143"/>
      <c r="H89" s="42" t="s">
        <v>705</v>
      </c>
      <c r="I89" s="44">
        <f t="shared" si="2"/>
        <v>0.375</v>
      </c>
      <c r="J89" s="44">
        <v>1.5</v>
      </c>
      <c r="K89" s="45" t="e">
        <f t="shared" si="3"/>
        <v>#REF!</v>
      </c>
      <c r="L89" s="27"/>
    </row>
    <row r="90" spans="1:12" ht="12.75" customHeight="1">
      <c r="A90" s="26"/>
      <c r="B90" s="39" t="e">
        <f>#REF!</f>
        <v>#REF!</v>
      </c>
      <c r="C90" s="40" t="s">
        <v>43</v>
      </c>
      <c r="D90" s="40" t="s">
        <v>43</v>
      </c>
      <c r="E90" s="41" t="s">
        <v>27</v>
      </c>
      <c r="F90" s="142"/>
      <c r="G90" s="143"/>
      <c r="H90" s="42" t="s">
        <v>706</v>
      </c>
      <c r="I90" s="44">
        <f t="shared" si="2"/>
        <v>4.7500000000000001E-2</v>
      </c>
      <c r="J90" s="44">
        <v>0.19</v>
      </c>
      <c r="K90" s="45" t="e">
        <f t="shared" si="3"/>
        <v>#REF!</v>
      </c>
      <c r="L90" s="27"/>
    </row>
    <row r="91" spans="1:12" ht="12.75" customHeight="1">
      <c r="A91" s="26"/>
      <c r="B91" s="39" t="e">
        <f>#REF!</f>
        <v>#REF!</v>
      </c>
      <c r="C91" s="40" t="s">
        <v>43</v>
      </c>
      <c r="D91" s="40" t="s">
        <v>43</v>
      </c>
      <c r="E91" s="41" t="s">
        <v>28</v>
      </c>
      <c r="F91" s="142"/>
      <c r="G91" s="143"/>
      <c r="H91" s="42" t="s">
        <v>706</v>
      </c>
      <c r="I91" s="44">
        <f t="shared" si="2"/>
        <v>4.7500000000000001E-2</v>
      </c>
      <c r="J91" s="44">
        <v>0.19</v>
      </c>
      <c r="K91" s="45" t="e">
        <f t="shared" si="3"/>
        <v>#REF!</v>
      </c>
      <c r="L91" s="27"/>
    </row>
    <row r="92" spans="1:12" ht="12.75" customHeight="1">
      <c r="A92" s="26"/>
      <c r="B92" s="39" t="e">
        <f>#REF!</f>
        <v>#REF!</v>
      </c>
      <c r="C92" s="40" t="s">
        <v>43</v>
      </c>
      <c r="D92" s="40" t="s">
        <v>43</v>
      </c>
      <c r="E92" s="41" t="s">
        <v>29</v>
      </c>
      <c r="F92" s="142"/>
      <c r="G92" s="143"/>
      <c r="H92" s="42" t="s">
        <v>706</v>
      </c>
      <c r="I92" s="44">
        <f t="shared" si="2"/>
        <v>4.7500000000000001E-2</v>
      </c>
      <c r="J92" s="44">
        <v>0.19</v>
      </c>
      <c r="K92" s="45" t="e">
        <f t="shared" si="3"/>
        <v>#REF!</v>
      </c>
      <c r="L92" s="27"/>
    </row>
    <row r="93" spans="1:12" ht="12.75" customHeight="1">
      <c r="A93" s="26"/>
      <c r="B93" s="39" t="e">
        <f>#REF!</f>
        <v>#REF!</v>
      </c>
      <c r="C93" s="40" t="s">
        <v>43</v>
      </c>
      <c r="D93" s="40" t="s">
        <v>43</v>
      </c>
      <c r="E93" s="41" t="s">
        <v>48</v>
      </c>
      <c r="F93" s="142"/>
      <c r="G93" s="143"/>
      <c r="H93" s="42" t="s">
        <v>706</v>
      </c>
      <c r="I93" s="44">
        <f t="shared" si="2"/>
        <v>4.7500000000000001E-2</v>
      </c>
      <c r="J93" s="44">
        <v>0.19</v>
      </c>
      <c r="K93" s="45" t="e">
        <f t="shared" si="3"/>
        <v>#REF!</v>
      </c>
      <c r="L93" s="27"/>
    </row>
    <row r="94" spans="1:12" ht="12.75" customHeight="1">
      <c r="A94" s="26"/>
      <c r="B94" s="39" t="e">
        <f>#REF!</f>
        <v>#REF!</v>
      </c>
      <c r="C94" s="40" t="s">
        <v>43</v>
      </c>
      <c r="D94" s="40" t="s">
        <v>43</v>
      </c>
      <c r="E94" s="41" t="s">
        <v>49</v>
      </c>
      <c r="F94" s="142"/>
      <c r="G94" s="143"/>
      <c r="H94" s="42" t="s">
        <v>706</v>
      </c>
      <c r="I94" s="44">
        <f t="shared" si="2"/>
        <v>4.7500000000000001E-2</v>
      </c>
      <c r="J94" s="44">
        <v>0.19</v>
      </c>
      <c r="K94" s="45" t="e">
        <f t="shared" si="3"/>
        <v>#REF!</v>
      </c>
      <c r="L94" s="27"/>
    </row>
    <row r="95" spans="1:12" ht="24" customHeight="1">
      <c r="A95" s="26"/>
      <c r="B95" s="39" t="e">
        <f>#REF!</f>
        <v>#REF!</v>
      </c>
      <c r="C95" s="40" t="s">
        <v>707</v>
      </c>
      <c r="D95" s="40" t="s">
        <v>707</v>
      </c>
      <c r="E95" s="41" t="s">
        <v>28</v>
      </c>
      <c r="F95" s="142" t="s">
        <v>237</v>
      </c>
      <c r="G95" s="143"/>
      <c r="H95" s="42" t="s">
        <v>708</v>
      </c>
      <c r="I95" s="44">
        <f t="shared" si="2"/>
        <v>0.17249999999999999</v>
      </c>
      <c r="J95" s="44">
        <v>0.69</v>
      </c>
      <c r="K95" s="45" t="e">
        <f t="shared" si="3"/>
        <v>#REF!</v>
      </c>
      <c r="L95" s="27"/>
    </row>
    <row r="96" spans="1:12" ht="24" customHeight="1">
      <c r="A96" s="26"/>
      <c r="B96" s="39" t="e">
        <f>#REF!</f>
        <v>#REF!</v>
      </c>
      <c r="C96" s="40" t="s">
        <v>707</v>
      </c>
      <c r="D96" s="40" t="s">
        <v>707</v>
      </c>
      <c r="E96" s="41" t="s">
        <v>28</v>
      </c>
      <c r="F96" s="142" t="s">
        <v>636</v>
      </c>
      <c r="G96" s="143"/>
      <c r="H96" s="42" t="s">
        <v>708</v>
      </c>
      <c r="I96" s="44">
        <f t="shared" si="2"/>
        <v>0.17249999999999999</v>
      </c>
      <c r="J96" s="44">
        <v>0.69</v>
      </c>
      <c r="K96" s="45" t="e">
        <f t="shared" si="3"/>
        <v>#REF!</v>
      </c>
      <c r="L96" s="27"/>
    </row>
    <row r="97" spans="1:12" ht="24" customHeight="1">
      <c r="A97" s="26"/>
      <c r="B97" s="39" t="e">
        <f>#REF!</f>
        <v>#REF!</v>
      </c>
      <c r="C97" s="40" t="s">
        <v>707</v>
      </c>
      <c r="D97" s="40" t="s">
        <v>707</v>
      </c>
      <c r="E97" s="41" t="s">
        <v>28</v>
      </c>
      <c r="F97" s="142" t="s">
        <v>235</v>
      </c>
      <c r="G97" s="143"/>
      <c r="H97" s="42" t="s">
        <v>708</v>
      </c>
      <c r="I97" s="44">
        <f t="shared" si="2"/>
        <v>0.17249999999999999</v>
      </c>
      <c r="J97" s="44">
        <v>0.69</v>
      </c>
      <c r="K97" s="45" t="e">
        <f t="shared" si="3"/>
        <v>#REF!</v>
      </c>
      <c r="L97" s="27"/>
    </row>
    <row r="98" spans="1:12" ht="24" customHeight="1">
      <c r="A98" s="26"/>
      <c r="B98" s="39" t="e">
        <f>#REF!</f>
        <v>#REF!</v>
      </c>
      <c r="C98" s="40" t="s">
        <v>707</v>
      </c>
      <c r="D98" s="40" t="s">
        <v>707</v>
      </c>
      <c r="E98" s="41" t="s">
        <v>28</v>
      </c>
      <c r="F98" s="142" t="s">
        <v>236</v>
      </c>
      <c r="G98" s="143"/>
      <c r="H98" s="42" t="s">
        <v>708</v>
      </c>
      <c r="I98" s="44">
        <f t="shared" si="2"/>
        <v>0.17249999999999999</v>
      </c>
      <c r="J98" s="44">
        <v>0.69</v>
      </c>
      <c r="K98" s="45" t="e">
        <f t="shared" si="3"/>
        <v>#REF!</v>
      </c>
      <c r="L98" s="27"/>
    </row>
    <row r="99" spans="1:12" ht="24" customHeight="1">
      <c r="A99" s="26"/>
      <c r="B99" s="39" t="e">
        <f>#REF!</f>
        <v>#REF!</v>
      </c>
      <c r="C99" s="40" t="s">
        <v>707</v>
      </c>
      <c r="D99" s="40" t="s">
        <v>707</v>
      </c>
      <c r="E99" s="41" t="s">
        <v>29</v>
      </c>
      <c r="F99" s="142" t="s">
        <v>237</v>
      </c>
      <c r="G99" s="143"/>
      <c r="H99" s="42" t="s">
        <v>708</v>
      </c>
      <c r="I99" s="44">
        <f t="shared" si="2"/>
        <v>0.17249999999999999</v>
      </c>
      <c r="J99" s="44">
        <v>0.69</v>
      </c>
      <c r="K99" s="45" t="e">
        <f t="shared" si="3"/>
        <v>#REF!</v>
      </c>
      <c r="L99" s="27"/>
    </row>
    <row r="100" spans="1:12" ht="24" customHeight="1">
      <c r="A100" s="26"/>
      <c r="B100" s="39" t="e">
        <f>#REF!</f>
        <v>#REF!</v>
      </c>
      <c r="C100" s="40" t="s">
        <v>707</v>
      </c>
      <c r="D100" s="40" t="s">
        <v>707</v>
      </c>
      <c r="E100" s="41" t="s">
        <v>29</v>
      </c>
      <c r="F100" s="142" t="s">
        <v>636</v>
      </c>
      <c r="G100" s="143"/>
      <c r="H100" s="42" t="s">
        <v>708</v>
      </c>
      <c r="I100" s="44">
        <f t="shared" si="2"/>
        <v>0.17249999999999999</v>
      </c>
      <c r="J100" s="44">
        <v>0.69</v>
      </c>
      <c r="K100" s="45" t="e">
        <f t="shared" si="3"/>
        <v>#REF!</v>
      </c>
      <c r="L100" s="27"/>
    </row>
    <row r="101" spans="1:12" ht="24" customHeight="1">
      <c r="A101" s="26"/>
      <c r="B101" s="39" t="e">
        <f>#REF!</f>
        <v>#REF!</v>
      </c>
      <c r="C101" s="40" t="s">
        <v>707</v>
      </c>
      <c r="D101" s="40" t="s">
        <v>707</v>
      </c>
      <c r="E101" s="41" t="s">
        <v>29</v>
      </c>
      <c r="F101" s="142" t="s">
        <v>235</v>
      </c>
      <c r="G101" s="143"/>
      <c r="H101" s="42" t="s">
        <v>708</v>
      </c>
      <c r="I101" s="44">
        <f t="shared" si="2"/>
        <v>0.17249999999999999</v>
      </c>
      <c r="J101" s="44">
        <v>0.69</v>
      </c>
      <c r="K101" s="45" t="e">
        <f t="shared" si="3"/>
        <v>#REF!</v>
      </c>
      <c r="L101" s="27"/>
    </row>
    <row r="102" spans="1:12" ht="24" customHeight="1">
      <c r="A102" s="26"/>
      <c r="B102" s="39" t="e">
        <f>#REF!</f>
        <v>#REF!</v>
      </c>
      <c r="C102" s="40" t="s">
        <v>707</v>
      </c>
      <c r="D102" s="40" t="s">
        <v>707</v>
      </c>
      <c r="E102" s="41" t="s">
        <v>29</v>
      </c>
      <c r="F102" s="142" t="s">
        <v>236</v>
      </c>
      <c r="G102" s="143"/>
      <c r="H102" s="42" t="s">
        <v>708</v>
      </c>
      <c r="I102" s="44">
        <f t="shared" si="2"/>
        <v>0.17249999999999999</v>
      </c>
      <c r="J102" s="44">
        <v>0.69</v>
      </c>
      <c r="K102" s="45" t="e">
        <f t="shared" si="3"/>
        <v>#REF!</v>
      </c>
      <c r="L102" s="27"/>
    </row>
    <row r="103" spans="1:12" ht="24" customHeight="1">
      <c r="A103" s="26"/>
      <c r="B103" s="39" t="e">
        <f>#REF!</f>
        <v>#REF!</v>
      </c>
      <c r="C103" s="40" t="s">
        <v>707</v>
      </c>
      <c r="D103" s="40" t="s">
        <v>707</v>
      </c>
      <c r="E103" s="41" t="s">
        <v>48</v>
      </c>
      <c r="F103" s="142" t="s">
        <v>237</v>
      </c>
      <c r="G103" s="143"/>
      <c r="H103" s="42" t="s">
        <v>708</v>
      </c>
      <c r="I103" s="44">
        <f t="shared" si="2"/>
        <v>0.17249999999999999</v>
      </c>
      <c r="J103" s="44">
        <v>0.69</v>
      </c>
      <c r="K103" s="45" t="e">
        <f t="shared" si="3"/>
        <v>#REF!</v>
      </c>
      <c r="L103" s="27"/>
    </row>
    <row r="104" spans="1:12" ht="24" customHeight="1">
      <c r="A104" s="26"/>
      <c r="B104" s="39" t="e">
        <f>#REF!</f>
        <v>#REF!</v>
      </c>
      <c r="C104" s="40" t="s">
        <v>707</v>
      </c>
      <c r="D104" s="40" t="s">
        <v>707</v>
      </c>
      <c r="E104" s="41" t="s">
        <v>48</v>
      </c>
      <c r="F104" s="142" t="s">
        <v>636</v>
      </c>
      <c r="G104" s="143"/>
      <c r="H104" s="42" t="s">
        <v>708</v>
      </c>
      <c r="I104" s="44">
        <f t="shared" si="2"/>
        <v>0.17249999999999999</v>
      </c>
      <c r="J104" s="44">
        <v>0.69</v>
      </c>
      <c r="K104" s="45" t="e">
        <f t="shared" si="3"/>
        <v>#REF!</v>
      </c>
      <c r="L104" s="27"/>
    </row>
    <row r="105" spans="1:12" ht="24" customHeight="1">
      <c r="A105" s="26"/>
      <c r="B105" s="39" t="e">
        <f>#REF!</f>
        <v>#REF!</v>
      </c>
      <c r="C105" s="40" t="s">
        <v>707</v>
      </c>
      <c r="D105" s="40" t="s">
        <v>707</v>
      </c>
      <c r="E105" s="41" t="s">
        <v>48</v>
      </c>
      <c r="F105" s="142" t="s">
        <v>235</v>
      </c>
      <c r="G105" s="143"/>
      <c r="H105" s="42" t="s">
        <v>708</v>
      </c>
      <c r="I105" s="44">
        <f t="shared" si="2"/>
        <v>0.17249999999999999</v>
      </c>
      <c r="J105" s="44">
        <v>0.69</v>
      </c>
      <c r="K105" s="45" t="e">
        <f t="shared" si="3"/>
        <v>#REF!</v>
      </c>
      <c r="L105" s="27"/>
    </row>
    <row r="106" spans="1:12" ht="24" customHeight="1">
      <c r="A106" s="26"/>
      <c r="B106" s="39" t="e">
        <f>#REF!</f>
        <v>#REF!</v>
      </c>
      <c r="C106" s="40" t="s">
        <v>707</v>
      </c>
      <c r="D106" s="40" t="s">
        <v>707</v>
      </c>
      <c r="E106" s="41" t="s">
        <v>48</v>
      </c>
      <c r="F106" s="142" t="s">
        <v>236</v>
      </c>
      <c r="G106" s="143"/>
      <c r="H106" s="42" t="s">
        <v>708</v>
      </c>
      <c r="I106" s="44">
        <f t="shared" si="2"/>
        <v>0.17249999999999999</v>
      </c>
      <c r="J106" s="44">
        <v>0.69</v>
      </c>
      <c r="K106" s="45" t="e">
        <f t="shared" si="3"/>
        <v>#REF!</v>
      </c>
      <c r="L106" s="27"/>
    </row>
    <row r="107" spans="1:12" ht="24" customHeight="1">
      <c r="A107" s="26"/>
      <c r="B107" s="39" t="e">
        <f>#REF!</f>
        <v>#REF!</v>
      </c>
      <c r="C107" s="40" t="s">
        <v>625</v>
      </c>
      <c r="D107" s="40" t="s">
        <v>625</v>
      </c>
      <c r="E107" s="41" t="s">
        <v>27</v>
      </c>
      <c r="F107" s="142" t="s">
        <v>107</v>
      </c>
      <c r="G107" s="143"/>
      <c r="H107" s="42" t="s">
        <v>709</v>
      </c>
      <c r="I107" s="44">
        <f t="shared" si="2"/>
        <v>0.19750000000000001</v>
      </c>
      <c r="J107" s="44">
        <v>0.79</v>
      </c>
      <c r="K107" s="45" t="e">
        <f t="shared" si="3"/>
        <v>#REF!</v>
      </c>
      <c r="L107" s="27"/>
    </row>
    <row r="108" spans="1:12" ht="24" customHeight="1">
      <c r="A108" s="26"/>
      <c r="B108" s="39" t="e">
        <f>#REF!</f>
        <v>#REF!</v>
      </c>
      <c r="C108" s="40" t="s">
        <v>625</v>
      </c>
      <c r="D108" s="40" t="s">
        <v>625</v>
      </c>
      <c r="E108" s="41" t="s">
        <v>27</v>
      </c>
      <c r="F108" s="142" t="s">
        <v>179</v>
      </c>
      <c r="G108" s="143"/>
      <c r="H108" s="42" t="s">
        <v>709</v>
      </c>
      <c r="I108" s="44">
        <f t="shared" si="2"/>
        <v>0.19750000000000001</v>
      </c>
      <c r="J108" s="44">
        <v>0.79</v>
      </c>
      <c r="K108" s="45" t="e">
        <f t="shared" si="3"/>
        <v>#REF!</v>
      </c>
      <c r="L108" s="27"/>
    </row>
    <row r="109" spans="1:12" ht="24" customHeight="1">
      <c r="A109" s="26"/>
      <c r="B109" s="39" t="e">
        <f>#REF!</f>
        <v>#REF!</v>
      </c>
      <c r="C109" s="40" t="s">
        <v>625</v>
      </c>
      <c r="D109" s="40" t="s">
        <v>625</v>
      </c>
      <c r="E109" s="41" t="s">
        <v>27</v>
      </c>
      <c r="F109" s="142" t="s">
        <v>227</v>
      </c>
      <c r="G109" s="143"/>
      <c r="H109" s="42" t="s">
        <v>709</v>
      </c>
      <c r="I109" s="44">
        <f t="shared" si="2"/>
        <v>0.19750000000000001</v>
      </c>
      <c r="J109" s="44">
        <v>0.79</v>
      </c>
      <c r="K109" s="45" t="e">
        <f t="shared" si="3"/>
        <v>#REF!</v>
      </c>
      <c r="L109" s="27"/>
    </row>
    <row r="110" spans="1:12" ht="24" customHeight="1">
      <c r="A110" s="26"/>
      <c r="B110" s="39" t="e">
        <f>#REF!</f>
        <v>#REF!</v>
      </c>
      <c r="C110" s="40" t="s">
        <v>625</v>
      </c>
      <c r="D110" s="40" t="s">
        <v>625</v>
      </c>
      <c r="E110" s="41" t="s">
        <v>27</v>
      </c>
      <c r="F110" s="142" t="s">
        <v>181</v>
      </c>
      <c r="G110" s="143"/>
      <c r="H110" s="42" t="s">
        <v>709</v>
      </c>
      <c r="I110" s="44">
        <f t="shared" si="2"/>
        <v>0.19750000000000001</v>
      </c>
      <c r="J110" s="44">
        <v>0.79</v>
      </c>
      <c r="K110" s="45" t="e">
        <f t="shared" si="3"/>
        <v>#REF!</v>
      </c>
      <c r="L110" s="27"/>
    </row>
    <row r="111" spans="1:12" ht="24" customHeight="1">
      <c r="A111" s="26"/>
      <c r="B111" s="39" t="e">
        <f>#REF!</f>
        <v>#REF!</v>
      </c>
      <c r="C111" s="40" t="s">
        <v>625</v>
      </c>
      <c r="D111" s="40" t="s">
        <v>625</v>
      </c>
      <c r="E111" s="41" t="s">
        <v>27</v>
      </c>
      <c r="F111" s="142" t="s">
        <v>230</v>
      </c>
      <c r="G111" s="143"/>
      <c r="H111" s="42" t="s">
        <v>709</v>
      </c>
      <c r="I111" s="44">
        <f t="shared" si="2"/>
        <v>0.19750000000000001</v>
      </c>
      <c r="J111" s="44">
        <v>0.79</v>
      </c>
      <c r="K111" s="45" t="e">
        <f t="shared" si="3"/>
        <v>#REF!</v>
      </c>
      <c r="L111" s="27"/>
    </row>
    <row r="112" spans="1:12" ht="24" customHeight="1">
      <c r="A112" s="26"/>
      <c r="B112" s="39" t="e">
        <f>#REF!</f>
        <v>#REF!</v>
      </c>
      <c r="C112" s="40" t="s">
        <v>625</v>
      </c>
      <c r="D112" s="40" t="s">
        <v>625</v>
      </c>
      <c r="E112" s="41" t="s">
        <v>28</v>
      </c>
      <c r="F112" s="142" t="s">
        <v>107</v>
      </c>
      <c r="G112" s="143"/>
      <c r="H112" s="42" t="s">
        <v>709</v>
      </c>
      <c r="I112" s="44">
        <f t="shared" si="2"/>
        <v>0.19750000000000001</v>
      </c>
      <c r="J112" s="44">
        <v>0.79</v>
      </c>
      <c r="K112" s="45" t="e">
        <f t="shared" si="3"/>
        <v>#REF!</v>
      </c>
      <c r="L112" s="27"/>
    </row>
    <row r="113" spans="1:12" ht="24" customHeight="1">
      <c r="A113" s="26"/>
      <c r="B113" s="39" t="e">
        <f>#REF!</f>
        <v>#REF!</v>
      </c>
      <c r="C113" s="40" t="s">
        <v>625</v>
      </c>
      <c r="D113" s="40" t="s">
        <v>625</v>
      </c>
      <c r="E113" s="41" t="s">
        <v>28</v>
      </c>
      <c r="F113" s="142" t="s">
        <v>179</v>
      </c>
      <c r="G113" s="143"/>
      <c r="H113" s="42" t="s">
        <v>709</v>
      </c>
      <c r="I113" s="44">
        <f t="shared" si="2"/>
        <v>0.19750000000000001</v>
      </c>
      <c r="J113" s="44">
        <v>0.79</v>
      </c>
      <c r="K113" s="45" t="e">
        <f t="shared" si="3"/>
        <v>#REF!</v>
      </c>
      <c r="L113" s="27"/>
    </row>
    <row r="114" spans="1:12" ht="24" customHeight="1">
      <c r="A114" s="26"/>
      <c r="B114" s="39" t="e">
        <f>#REF!</f>
        <v>#REF!</v>
      </c>
      <c r="C114" s="40" t="s">
        <v>625</v>
      </c>
      <c r="D114" s="40" t="s">
        <v>625</v>
      </c>
      <c r="E114" s="41" t="s">
        <v>28</v>
      </c>
      <c r="F114" s="142" t="s">
        <v>227</v>
      </c>
      <c r="G114" s="143"/>
      <c r="H114" s="42" t="s">
        <v>709</v>
      </c>
      <c r="I114" s="44">
        <f t="shared" si="2"/>
        <v>0.19750000000000001</v>
      </c>
      <c r="J114" s="44">
        <v>0.79</v>
      </c>
      <c r="K114" s="45" t="e">
        <f t="shared" si="3"/>
        <v>#REF!</v>
      </c>
      <c r="L114" s="27"/>
    </row>
    <row r="115" spans="1:12" ht="24" customHeight="1">
      <c r="A115" s="26"/>
      <c r="B115" s="39" t="e">
        <f>#REF!</f>
        <v>#REF!</v>
      </c>
      <c r="C115" s="40" t="s">
        <v>625</v>
      </c>
      <c r="D115" s="40" t="s">
        <v>625</v>
      </c>
      <c r="E115" s="41" t="s">
        <v>28</v>
      </c>
      <c r="F115" s="142" t="s">
        <v>181</v>
      </c>
      <c r="G115" s="143"/>
      <c r="H115" s="42" t="s">
        <v>709</v>
      </c>
      <c r="I115" s="44">
        <f t="shared" si="2"/>
        <v>0.19750000000000001</v>
      </c>
      <c r="J115" s="44">
        <v>0.79</v>
      </c>
      <c r="K115" s="45" t="e">
        <f t="shared" si="3"/>
        <v>#REF!</v>
      </c>
      <c r="L115" s="27"/>
    </row>
    <row r="116" spans="1:12" ht="24" customHeight="1">
      <c r="A116" s="26"/>
      <c r="B116" s="39" t="e">
        <f>#REF!</f>
        <v>#REF!</v>
      </c>
      <c r="C116" s="40" t="s">
        <v>625</v>
      </c>
      <c r="D116" s="40" t="s">
        <v>625</v>
      </c>
      <c r="E116" s="41" t="s">
        <v>28</v>
      </c>
      <c r="F116" s="142" t="s">
        <v>230</v>
      </c>
      <c r="G116" s="143"/>
      <c r="H116" s="42" t="s">
        <v>709</v>
      </c>
      <c r="I116" s="44">
        <f t="shared" si="2"/>
        <v>0.19750000000000001</v>
      </c>
      <c r="J116" s="44">
        <v>0.79</v>
      </c>
      <c r="K116" s="45" t="e">
        <f t="shared" si="3"/>
        <v>#REF!</v>
      </c>
      <c r="L116" s="27"/>
    </row>
    <row r="117" spans="1:12" ht="36" customHeight="1">
      <c r="A117" s="26"/>
      <c r="B117" s="39" t="e">
        <f>#REF!</f>
        <v>#REF!</v>
      </c>
      <c r="C117" s="40" t="s">
        <v>710</v>
      </c>
      <c r="D117" s="40" t="s">
        <v>916</v>
      </c>
      <c r="E117" s="41" t="s">
        <v>198</v>
      </c>
      <c r="F117" s="142" t="s">
        <v>206</v>
      </c>
      <c r="G117" s="143"/>
      <c r="H117" s="42" t="s">
        <v>711</v>
      </c>
      <c r="I117" s="44">
        <f t="shared" si="2"/>
        <v>0.51</v>
      </c>
      <c r="J117" s="44">
        <v>2.04</v>
      </c>
      <c r="K117" s="45" t="e">
        <f t="shared" si="3"/>
        <v>#REF!</v>
      </c>
      <c r="L117" s="27"/>
    </row>
    <row r="118" spans="1:12" ht="36" customHeight="1">
      <c r="A118" s="26"/>
      <c r="B118" s="39" t="e">
        <f>#REF!</f>
        <v>#REF!</v>
      </c>
      <c r="C118" s="40" t="s">
        <v>710</v>
      </c>
      <c r="D118" s="40" t="s">
        <v>916</v>
      </c>
      <c r="E118" s="41" t="s">
        <v>199</v>
      </c>
      <c r="F118" s="142" t="s">
        <v>206</v>
      </c>
      <c r="G118" s="143"/>
      <c r="H118" s="42" t="s">
        <v>711</v>
      </c>
      <c r="I118" s="44">
        <f t="shared" si="2"/>
        <v>0.51</v>
      </c>
      <c r="J118" s="44">
        <v>2.04</v>
      </c>
      <c r="K118" s="45" t="e">
        <f t="shared" si="3"/>
        <v>#REF!</v>
      </c>
      <c r="L118" s="27"/>
    </row>
    <row r="119" spans="1:12" ht="36" customHeight="1">
      <c r="A119" s="26"/>
      <c r="B119" s="39" t="e">
        <f>#REF!</f>
        <v>#REF!</v>
      </c>
      <c r="C119" s="40" t="s">
        <v>710</v>
      </c>
      <c r="D119" s="40" t="s">
        <v>916</v>
      </c>
      <c r="E119" s="41" t="s">
        <v>712</v>
      </c>
      <c r="F119" s="142" t="s">
        <v>206</v>
      </c>
      <c r="G119" s="143"/>
      <c r="H119" s="42" t="s">
        <v>711</v>
      </c>
      <c r="I119" s="44">
        <f t="shared" si="2"/>
        <v>0.51</v>
      </c>
      <c r="J119" s="44">
        <v>2.04</v>
      </c>
      <c r="K119" s="45" t="e">
        <f t="shared" si="3"/>
        <v>#REF!</v>
      </c>
      <c r="L119" s="27"/>
    </row>
    <row r="120" spans="1:12" ht="14.25" customHeight="1">
      <c r="A120" s="26"/>
      <c r="B120" s="39" t="e">
        <f>#REF!</f>
        <v>#REF!</v>
      </c>
      <c r="C120" s="40" t="s">
        <v>713</v>
      </c>
      <c r="D120" s="40" t="s">
        <v>713</v>
      </c>
      <c r="E120" s="41" t="s">
        <v>90</v>
      </c>
      <c r="F120" s="142"/>
      <c r="G120" s="143"/>
      <c r="H120" s="42" t="s">
        <v>714</v>
      </c>
      <c r="I120" s="44">
        <f t="shared" si="2"/>
        <v>0.04</v>
      </c>
      <c r="J120" s="44">
        <v>0.16</v>
      </c>
      <c r="K120" s="45" t="e">
        <f t="shared" si="3"/>
        <v>#REF!</v>
      </c>
      <c r="L120" s="27"/>
    </row>
    <row r="121" spans="1:12" ht="14.25" customHeight="1">
      <c r="A121" s="26"/>
      <c r="B121" s="39" t="e">
        <f>#REF!</f>
        <v>#REF!</v>
      </c>
      <c r="C121" s="40" t="s">
        <v>713</v>
      </c>
      <c r="D121" s="40" t="s">
        <v>713</v>
      </c>
      <c r="E121" s="41" t="s">
        <v>27</v>
      </c>
      <c r="F121" s="142"/>
      <c r="G121" s="143"/>
      <c r="H121" s="42" t="s">
        <v>714</v>
      </c>
      <c r="I121" s="44">
        <f t="shared" si="2"/>
        <v>0.04</v>
      </c>
      <c r="J121" s="44">
        <v>0.16</v>
      </c>
      <c r="K121" s="45" t="e">
        <f t="shared" si="3"/>
        <v>#REF!</v>
      </c>
      <c r="L121" s="27"/>
    </row>
    <row r="122" spans="1:12" ht="14.25" customHeight="1">
      <c r="A122" s="26"/>
      <c r="B122" s="39" t="e">
        <f>#REF!</f>
        <v>#REF!</v>
      </c>
      <c r="C122" s="40" t="s">
        <v>713</v>
      </c>
      <c r="D122" s="40" t="s">
        <v>917</v>
      </c>
      <c r="E122" s="41" t="s">
        <v>29</v>
      </c>
      <c r="F122" s="142"/>
      <c r="G122" s="143"/>
      <c r="H122" s="42" t="s">
        <v>714</v>
      </c>
      <c r="I122" s="44">
        <f t="shared" si="2"/>
        <v>4.7500000000000001E-2</v>
      </c>
      <c r="J122" s="44">
        <v>0.19</v>
      </c>
      <c r="K122" s="45" t="e">
        <f t="shared" si="3"/>
        <v>#REF!</v>
      </c>
      <c r="L122" s="27"/>
    </row>
    <row r="123" spans="1:12" ht="24" customHeight="1">
      <c r="A123" s="26"/>
      <c r="B123" s="39" t="e">
        <f>#REF!</f>
        <v>#REF!</v>
      </c>
      <c r="C123" s="40" t="s">
        <v>715</v>
      </c>
      <c r="D123" s="40" t="s">
        <v>715</v>
      </c>
      <c r="E123" s="41" t="s">
        <v>25</v>
      </c>
      <c r="F123" s="142" t="s">
        <v>237</v>
      </c>
      <c r="G123" s="143"/>
      <c r="H123" s="42" t="s">
        <v>716</v>
      </c>
      <c r="I123" s="44">
        <f t="shared" si="2"/>
        <v>0.14749999999999999</v>
      </c>
      <c r="J123" s="44">
        <v>0.59</v>
      </c>
      <c r="K123" s="45" t="e">
        <f t="shared" si="3"/>
        <v>#REF!</v>
      </c>
      <c r="L123" s="27"/>
    </row>
    <row r="124" spans="1:12" ht="24" customHeight="1">
      <c r="A124" s="26"/>
      <c r="B124" s="39" t="e">
        <f>#REF!</f>
        <v>#REF!</v>
      </c>
      <c r="C124" s="40" t="s">
        <v>715</v>
      </c>
      <c r="D124" s="40" t="s">
        <v>715</v>
      </c>
      <c r="E124" s="41" t="s">
        <v>25</v>
      </c>
      <c r="F124" s="142" t="s">
        <v>636</v>
      </c>
      <c r="G124" s="143"/>
      <c r="H124" s="42" t="s">
        <v>716</v>
      </c>
      <c r="I124" s="44">
        <f t="shared" si="2"/>
        <v>0.14749999999999999</v>
      </c>
      <c r="J124" s="44">
        <v>0.59</v>
      </c>
      <c r="K124" s="45" t="e">
        <f t="shared" si="3"/>
        <v>#REF!</v>
      </c>
      <c r="L124" s="27"/>
    </row>
    <row r="125" spans="1:12" ht="24" customHeight="1">
      <c r="A125" s="26"/>
      <c r="B125" s="39" t="e">
        <f>#REF!</f>
        <v>#REF!</v>
      </c>
      <c r="C125" s="40" t="s">
        <v>715</v>
      </c>
      <c r="D125" s="40" t="s">
        <v>715</v>
      </c>
      <c r="E125" s="41" t="s">
        <v>25</v>
      </c>
      <c r="F125" s="142" t="s">
        <v>235</v>
      </c>
      <c r="G125" s="143"/>
      <c r="H125" s="42" t="s">
        <v>716</v>
      </c>
      <c r="I125" s="44">
        <f t="shared" si="2"/>
        <v>0.14749999999999999</v>
      </c>
      <c r="J125" s="44">
        <v>0.59</v>
      </c>
      <c r="K125" s="45" t="e">
        <f t="shared" si="3"/>
        <v>#REF!</v>
      </c>
      <c r="L125" s="27"/>
    </row>
    <row r="126" spans="1:12" ht="24" customHeight="1">
      <c r="A126" s="26"/>
      <c r="B126" s="39" t="e">
        <f>#REF!</f>
        <v>#REF!</v>
      </c>
      <c r="C126" s="40" t="s">
        <v>715</v>
      </c>
      <c r="D126" s="40" t="s">
        <v>715</v>
      </c>
      <c r="E126" s="41" t="s">
        <v>25</v>
      </c>
      <c r="F126" s="142" t="s">
        <v>236</v>
      </c>
      <c r="G126" s="143"/>
      <c r="H126" s="42" t="s">
        <v>716</v>
      </c>
      <c r="I126" s="44">
        <f t="shared" si="2"/>
        <v>0.14749999999999999</v>
      </c>
      <c r="J126" s="44">
        <v>0.59</v>
      </c>
      <c r="K126" s="45" t="e">
        <f t="shared" si="3"/>
        <v>#REF!</v>
      </c>
      <c r="L126" s="27"/>
    </row>
    <row r="127" spans="1:12" ht="24" customHeight="1">
      <c r="A127" s="26"/>
      <c r="B127" s="39" t="e">
        <f>#REF!</f>
        <v>#REF!</v>
      </c>
      <c r="C127" s="40" t="s">
        <v>715</v>
      </c>
      <c r="D127" s="40" t="s">
        <v>715</v>
      </c>
      <c r="E127" s="41" t="s">
        <v>25</v>
      </c>
      <c r="F127" s="142" t="s">
        <v>447</v>
      </c>
      <c r="G127" s="143"/>
      <c r="H127" s="42" t="s">
        <v>716</v>
      </c>
      <c r="I127" s="44">
        <f t="shared" si="2"/>
        <v>0.14749999999999999</v>
      </c>
      <c r="J127" s="44">
        <v>0.59</v>
      </c>
      <c r="K127" s="45" t="e">
        <f t="shared" si="3"/>
        <v>#REF!</v>
      </c>
      <c r="L127" s="27"/>
    </row>
    <row r="128" spans="1:12" ht="24" customHeight="1">
      <c r="A128" s="26"/>
      <c r="B128" s="39" t="e">
        <f>#REF!</f>
        <v>#REF!</v>
      </c>
      <c r="C128" s="40" t="s">
        <v>715</v>
      </c>
      <c r="D128" s="40" t="s">
        <v>715</v>
      </c>
      <c r="E128" s="41" t="s">
        <v>26</v>
      </c>
      <c r="F128" s="142" t="s">
        <v>237</v>
      </c>
      <c r="G128" s="143"/>
      <c r="H128" s="42" t="s">
        <v>716</v>
      </c>
      <c r="I128" s="44">
        <f t="shared" si="2"/>
        <v>0.14749999999999999</v>
      </c>
      <c r="J128" s="44">
        <v>0.59</v>
      </c>
      <c r="K128" s="45" t="e">
        <f t="shared" si="3"/>
        <v>#REF!</v>
      </c>
      <c r="L128" s="27"/>
    </row>
    <row r="129" spans="1:12" ht="24" customHeight="1">
      <c r="A129" s="26"/>
      <c r="B129" s="39" t="e">
        <f>#REF!</f>
        <v>#REF!</v>
      </c>
      <c r="C129" s="40" t="s">
        <v>715</v>
      </c>
      <c r="D129" s="40" t="s">
        <v>715</v>
      </c>
      <c r="E129" s="41" t="s">
        <v>26</v>
      </c>
      <c r="F129" s="142" t="s">
        <v>636</v>
      </c>
      <c r="G129" s="143"/>
      <c r="H129" s="42" t="s">
        <v>716</v>
      </c>
      <c r="I129" s="44">
        <f t="shared" si="2"/>
        <v>0.14749999999999999</v>
      </c>
      <c r="J129" s="44">
        <v>0.59</v>
      </c>
      <c r="K129" s="45" t="e">
        <f t="shared" si="3"/>
        <v>#REF!</v>
      </c>
      <c r="L129" s="27"/>
    </row>
    <row r="130" spans="1:12" ht="24" customHeight="1">
      <c r="A130" s="26"/>
      <c r="B130" s="39" t="e">
        <f>#REF!</f>
        <v>#REF!</v>
      </c>
      <c r="C130" s="40" t="s">
        <v>715</v>
      </c>
      <c r="D130" s="40" t="s">
        <v>715</v>
      </c>
      <c r="E130" s="41" t="s">
        <v>26</v>
      </c>
      <c r="F130" s="142" t="s">
        <v>235</v>
      </c>
      <c r="G130" s="143"/>
      <c r="H130" s="42" t="s">
        <v>716</v>
      </c>
      <c r="I130" s="44">
        <f t="shared" si="2"/>
        <v>0.14749999999999999</v>
      </c>
      <c r="J130" s="44">
        <v>0.59</v>
      </c>
      <c r="K130" s="45" t="e">
        <f t="shared" si="3"/>
        <v>#REF!</v>
      </c>
      <c r="L130" s="27"/>
    </row>
    <row r="131" spans="1:12" ht="24" customHeight="1">
      <c r="A131" s="26"/>
      <c r="B131" s="39" t="e">
        <f>#REF!</f>
        <v>#REF!</v>
      </c>
      <c r="C131" s="40" t="s">
        <v>715</v>
      </c>
      <c r="D131" s="40" t="s">
        <v>715</v>
      </c>
      <c r="E131" s="41" t="s">
        <v>26</v>
      </c>
      <c r="F131" s="142" t="s">
        <v>236</v>
      </c>
      <c r="G131" s="143"/>
      <c r="H131" s="42" t="s">
        <v>716</v>
      </c>
      <c r="I131" s="44">
        <f t="shared" si="2"/>
        <v>0.14749999999999999</v>
      </c>
      <c r="J131" s="44">
        <v>0.59</v>
      </c>
      <c r="K131" s="45" t="e">
        <f t="shared" si="3"/>
        <v>#REF!</v>
      </c>
      <c r="L131" s="27"/>
    </row>
    <row r="132" spans="1:12" ht="24" customHeight="1">
      <c r="A132" s="26"/>
      <c r="B132" s="39" t="e">
        <f>#REF!</f>
        <v>#REF!</v>
      </c>
      <c r="C132" s="40" t="s">
        <v>715</v>
      </c>
      <c r="D132" s="40" t="s">
        <v>715</v>
      </c>
      <c r="E132" s="41" t="s">
        <v>26</v>
      </c>
      <c r="F132" s="142" t="s">
        <v>447</v>
      </c>
      <c r="G132" s="143"/>
      <c r="H132" s="42" t="s">
        <v>716</v>
      </c>
      <c r="I132" s="44">
        <f t="shared" si="2"/>
        <v>0.14749999999999999</v>
      </c>
      <c r="J132" s="44">
        <v>0.59</v>
      </c>
      <c r="K132" s="45" t="e">
        <f t="shared" si="3"/>
        <v>#REF!</v>
      </c>
      <c r="L132" s="27"/>
    </row>
    <row r="133" spans="1:12" ht="24" customHeight="1">
      <c r="A133" s="26"/>
      <c r="B133" s="39" t="e">
        <f>#REF!</f>
        <v>#REF!</v>
      </c>
      <c r="C133" s="40" t="s">
        <v>717</v>
      </c>
      <c r="D133" s="40" t="s">
        <v>717</v>
      </c>
      <c r="E133" s="41" t="s">
        <v>27</v>
      </c>
      <c r="F133" s="142"/>
      <c r="G133" s="143"/>
      <c r="H133" s="42" t="s">
        <v>718</v>
      </c>
      <c r="I133" s="44">
        <f t="shared" si="2"/>
        <v>6.5000000000000002E-2</v>
      </c>
      <c r="J133" s="44">
        <v>0.26</v>
      </c>
      <c r="K133" s="45" t="e">
        <f t="shared" si="3"/>
        <v>#REF!</v>
      </c>
      <c r="L133" s="27"/>
    </row>
    <row r="134" spans="1:12" ht="24" customHeight="1">
      <c r="A134" s="26"/>
      <c r="B134" s="39" t="e">
        <f>#REF!</f>
        <v>#REF!</v>
      </c>
      <c r="C134" s="40" t="s">
        <v>717</v>
      </c>
      <c r="D134" s="40" t="s">
        <v>717</v>
      </c>
      <c r="E134" s="41" t="s">
        <v>28</v>
      </c>
      <c r="F134" s="142"/>
      <c r="G134" s="143"/>
      <c r="H134" s="42" t="s">
        <v>718</v>
      </c>
      <c r="I134" s="44">
        <f t="shared" si="2"/>
        <v>6.5000000000000002E-2</v>
      </c>
      <c r="J134" s="44">
        <v>0.26</v>
      </c>
      <c r="K134" s="45" t="e">
        <f t="shared" si="3"/>
        <v>#REF!</v>
      </c>
      <c r="L134" s="27"/>
    </row>
    <row r="135" spans="1:12" ht="24" customHeight="1">
      <c r="A135" s="26"/>
      <c r="B135" s="39" t="e">
        <f>#REF!</f>
        <v>#REF!</v>
      </c>
      <c r="C135" s="40" t="s">
        <v>719</v>
      </c>
      <c r="D135" s="40" t="s">
        <v>719</v>
      </c>
      <c r="E135" s="41" t="s">
        <v>27</v>
      </c>
      <c r="F135" s="142" t="s">
        <v>206</v>
      </c>
      <c r="G135" s="143"/>
      <c r="H135" s="42" t="s">
        <v>720</v>
      </c>
      <c r="I135" s="44">
        <f t="shared" si="2"/>
        <v>0.32500000000000001</v>
      </c>
      <c r="J135" s="44">
        <v>1.3</v>
      </c>
      <c r="K135" s="45" t="e">
        <f t="shared" si="3"/>
        <v>#REF!</v>
      </c>
      <c r="L135" s="27"/>
    </row>
    <row r="136" spans="1:12" ht="24" customHeight="1">
      <c r="A136" s="26"/>
      <c r="B136" s="39" t="e">
        <f>#REF!</f>
        <v>#REF!</v>
      </c>
      <c r="C136" s="40" t="s">
        <v>719</v>
      </c>
      <c r="D136" s="40" t="s">
        <v>719</v>
      </c>
      <c r="E136" s="41" t="s">
        <v>28</v>
      </c>
      <c r="F136" s="142" t="s">
        <v>206</v>
      </c>
      <c r="G136" s="143"/>
      <c r="H136" s="42" t="s">
        <v>720</v>
      </c>
      <c r="I136" s="44">
        <f t="shared" si="2"/>
        <v>0.32500000000000001</v>
      </c>
      <c r="J136" s="44">
        <v>1.3</v>
      </c>
      <c r="K136" s="45" t="e">
        <f t="shared" si="3"/>
        <v>#REF!</v>
      </c>
      <c r="L136" s="27"/>
    </row>
    <row r="137" spans="1:12" ht="24" customHeight="1">
      <c r="A137" s="26"/>
      <c r="B137" s="39" t="e">
        <f>#REF!</f>
        <v>#REF!</v>
      </c>
      <c r="C137" s="40" t="s">
        <v>721</v>
      </c>
      <c r="D137" s="40" t="s">
        <v>721</v>
      </c>
      <c r="E137" s="41"/>
      <c r="F137" s="142"/>
      <c r="G137" s="143"/>
      <c r="H137" s="42" t="s">
        <v>722</v>
      </c>
      <c r="I137" s="44">
        <f t="shared" si="2"/>
        <v>9.1575000000000006</v>
      </c>
      <c r="J137" s="44">
        <v>36.630000000000003</v>
      </c>
      <c r="K137" s="45" t="e">
        <f t="shared" si="3"/>
        <v>#REF!</v>
      </c>
      <c r="L137" s="27"/>
    </row>
    <row r="138" spans="1:12" ht="36" customHeight="1">
      <c r="A138" s="26"/>
      <c r="B138" s="39" t="e">
        <f>#REF!</f>
        <v>#REF!</v>
      </c>
      <c r="C138" s="40" t="s">
        <v>723</v>
      </c>
      <c r="D138" s="40" t="s">
        <v>723</v>
      </c>
      <c r="E138" s="41" t="s">
        <v>28</v>
      </c>
      <c r="F138" s="142"/>
      <c r="G138" s="143"/>
      <c r="H138" s="42" t="s">
        <v>1030</v>
      </c>
      <c r="I138" s="44">
        <f t="shared" si="2"/>
        <v>18.162500000000001</v>
      </c>
      <c r="J138" s="44">
        <v>72.650000000000006</v>
      </c>
      <c r="K138" s="45" t="e">
        <f t="shared" si="3"/>
        <v>#REF!</v>
      </c>
      <c r="L138" s="27"/>
    </row>
    <row r="139" spans="1:12" ht="36" customHeight="1">
      <c r="A139" s="26"/>
      <c r="B139" s="39" t="e">
        <f>#REF!</f>
        <v>#REF!</v>
      </c>
      <c r="C139" s="40" t="s">
        <v>724</v>
      </c>
      <c r="D139" s="40" t="s">
        <v>918</v>
      </c>
      <c r="E139" s="41" t="s">
        <v>198</v>
      </c>
      <c r="F139" s="142" t="s">
        <v>206</v>
      </c>
      <c r="G139" s="143"/>
      <c r="H139" s="42" t="s">
        <v>725</v>
      </c>
      <c r="I139" s="44">
        <f t="shared" si="2"/>
        <v>0.57499999999999996</v>
      </c>
      <c r="J139" s="44">
        <v>2.2999999999999998</v>
      </c>
      <c r="K139" s="45" t="e">
        <f t="shared" si="3"/>
        <v>#REF!</v>
      </c>
      <c r="L139" s="27"/>
    </row>
    <row r="140" spans="1:12" ht="36" customHeight="1">
      <c r="A140" s="26"/>
      <c r="B140" s="39" t="e">
        <f>#REF!</f>
        <v>#REF!</v>
      </c>
      <c r="C140" s="40" t="s">
        <v>724</v>
      </c>
      <c r="D140" s="40" t="s">
        <v>918</v>
      </c>
      <c r="E140" s="41" t="s">
        <v>199</v>
      </c>
      <c r="F140" s="142" t="s">
        <v>206</v>
      </c>
      <c r="G140" s="143"/>
      <c r="H140" s="42" t="s">
        <v>725</v>
      </c>
      <c r="I140" s="44">
        <f t="shared" si="2"/>
        <v>0.57499999999999996</v>
      </c>
      <c r="J140" s="44">
        <v>2.2999999999999998</v>
      </c>
      <c r="K140" s="45" t="e">
        <f t="shared" si="3"/>
        <v>#REF!</v>
      </c>
      <c r="L140" s="27"/>
    </row>
    <row r="141" spans="1:12" ht="12" customHeight="1">
      <c r="A141" s="26"/>
      <c r="B141" s="39" t="e">
        <f>#REF!</f>
        <v>#REF!</v>
      </c>
      <c r="C141" s="40" t="s">
        <v>726</v>
      </c>
      <c r="D141" s="40" t="s">
        <v>726</v>
      </c>
      <c r="E141" s="41" t="s">
        <v>25</v>
      </c>
      <c r="F141" s="142"/>
      <c r="G141" s="143"/>
      <c r="H141" s="42" t="s">
        <v>727</v>
      </c>
      <c r="I141" s="44">
        <f t="shared" si="2"/>
        <v>0.06</v>
      </c>
      <c r="J141" s="44">
        <v>0.24</v>
      </c>
      <c r="K141" s="45" t="e">
        <f t="shared" si="3"/>
        <v>#REF!</v>
      </c>
      <c r="L141" s="27"/>
    </row>
    <row r="142" spans="1:12" ht="12" customHeight="1">
      <c r="A142" s="26"/>
      <c r="B142" s="39" t="e">
        <f>#REF!</f>
        <v>#REF!</v>
      </c>
      <c r="C142" s="40" t="s">
        <v>726</v>
      </c>
      <c r="D142" s="40" t="s">
        <v>726</v>
      </c>
      <c r="E142" s="41" t="s">
        <v>26</v>
      </c>
      <c r="F142" s="142"/>
      <c r="G142" s="143"/>
      <c r="H142" s="42" t="s">
        <v>727</v>
      </c>
      <c r="I142" s="44">
        <f t="shared" si="2"/>
        <v>0.06</v>
      </c>
      <c r="J142" s="44">
        <v>0.24</v>
      </c>
      <c r="K142" s="45" t="e">
        <f t="shared" si="3"/>
        <v>#REF!</v>
      </c>
      <c r="L142" s="27"/>
    </row>
    <row r="143" spans="1:12" ht="12" customHeight="1">
      <c r="A143" s="26"/>
      <c r="B143" s="39" t="e">
        <f>#REF!</f>
        <v>#REF!</v>
      </c>
      <c r="C143" s="40" t="s">
        <v>726</v>
      </c>
      <c r="D143" s="40" t="s">
        <v>726</v>
      </c>
      <c r="E143" s="41" t="s">
        <v>90</v>
      </c>
      <c r="F143" s="142"/>
      <c r="G143" s="143"/>
      <c r="H143" s="42" t="s">
        <v>727</v>
      </c>
      <c r="I143" s="44">
        <f t="shared" si="2"/>
        <v>0.06</v>
      </c>
      <c r="J143" s="44">
        <v>0.24</v>
      </c>
      <c r="K143" s="45" t="e">
        <f t="shared" si="3"/>
        <v>#REF!</v>
      </c>
      <c r="L143" s="27"/>
    </row>
    <row r="144" spans="1:12" ht="12" customHeight="1">
      <c r="A144" s="26"/>
      <c r="B144" s="39" t="e">
        <f>#REF!</f>
        <v>#REF!</v>
      </c>
      <c r="C144" s="40" t="s">
        <v>726</v>
      </c>
      <c r="D144" s="40" t="s">
        <v>726</v>
      </c>
      <c r="E144" s="41" t="s">
        <v>27</v>
      </c>
      <c r="F144" s="142"/>
      <c r="G144" s="143"/>
      <c r="H144" s="42" t="s">
        <v>727</v>
      </c>
      <c r="I144" s="44">
        <f t="shared" si="2"/>
        <v>0.06</v>
      </c>
      <c r="J144" s="44">
        <v>0.24</v>
      </c>
      <c r="K144" s="45" t="e">
        <f t="shared" si="3"/>
        <v>#REF!</v>
      </c>
      <c r="L144" s="27"/>
    </row>
    <row r="145" spans="1:12" ht="12" customHeight="1">
      <c r="A145" s="26"/>
      <c r="B145" s="39" t="e">
        <f>#REF!</f>
        <v>#REF!</v>
      </c>
      <c r="C145" s="40" t="s">
        <v>726</v>
      </c>
      <c r="D145" s="40" t="s">
        <v>726</v>
      </c>
      <c r="E145" s="41" t="s">
        <v>28</v>
      </c>
      <c r="F145" s="142"/>
      <c r="G145" s="143"/>
      <c r="H145" s="42" t="s">
        <v>727</v>
      </c>
      <c r="I145" s="44">
        <f t="shared" si="2"/>
        <v>0.06</v>
      </c>
      <c r="J145" s="44">
        <v>0.24</v>
      </c>
      <c r="K145" s="45" t="e">
        <f t="shared" si="3"/>
        <v>#REF!</v>
      </c>
      <c r="L145" s="27"/>
    </row>
    <row r="146" spans="1:12" ht="36" customHeight="1">
      <c r="A146" s="26"/>
      <c r="B146" s="39" t="e">
        <f>#REF!</f>
        <v>#REF!</v>
      </c>
      <c r="C146" s="40" t="s">
        <v>728</v>
      </c>
      <c r="D146" s="40" t="s">
        <v>728</v>
      </c>
      <c r="E146" s="41" t="s">
        <v>26</v>
      </c>
      <c r="F146" s="142"/>
      <c r="G146" s="143"/>
      <c r="H146" s="42" t="s">
        <v>729</v>
      </c>
      <c r="I146" s="44">
        <f t="shared" si="2"/>
        <v>0.28749999999999998</v>
      </c>
      <c r="J146" s="44">
        <v>1.1499999999999999</v>
      </c>
      <c r="K146" s="45" t="e">
        <f t="shared" si="3"/>
        <v>#REF!</v>
      </c>
      <c r="L146" s="27"/>
    </row>
    <row r="147" spans="1:12" ht="36" customHeight="1">
      <c r="A147" s="26"/>
      <c r="B147" s="39" t="e">
        <f>#REF!</f>
        <v>#REF!</v>
      </c>
      <c r="C147" s="40" t="s">
        <v>728</v>
      </c>
      <c r="D147" s="40" t="s">
        <v>728</v>
      </c>
      <c r="E147" s="41" t="s">
        <v>90</v>
      </c>
      <c r="F147" s="142"/>
      <c r="G147" s="143"/>
      <c r="H147" s="42" t="s">
        <v>729</v>
      </c>
      <c r="I147" s="44">
        <f t="shared" si="2"/>
        <v>0.28749999999999998</v>
      </c>
      <c r="J147" s="44">
        <v>1.1499999999999999</v>
      </c>
      <c r="K147" s="45" t="e">
        <f t="shared" si="3"/>
        <v>#REF!</v>
      </c>
      <c r="L147" s="27"/>
    </row>
    <row r="148" spans="1:12" ht="14.25" customHeight="1">
      <c r="A148" s="26"/>
      <c r="B148" s="39" t="e">
        <f>#REF!</f>
        <v>#REF!</v>
      </c>
      <c r="C148" s="40" t="s">
        <v>730</v>
      </c>
      <c r="D148" s="40" t="s">
        <v>730</v>
      </c>
      <c r="E148" s="41" t="s">
        <v>25</v>
      </c>
      <c r="F148" s="142"/>
      <c r="G148" s="143"/>
      <c r="H148" s="42" t="s">
        <v>731</v>
      </c>
      <c r="I148" s="44">
        <f t="shared" si="2"/>
        <v>0.13500000000000001</v>
      </c>
      <c r="J148" s="44">
        <v>0.54</v>
      </c>
      <c r="K148" s="45" t="e">
        <f t="shared" si="3"/>
        <v>#REF!</v>
      </c>
      <c r="L148" s="27"/>
    </row>
    <row r="149" spans="1:12" ht="14.25" customHeight="1">
      <c r="A149" s="26"/>
      <c r="B149" s="39" t="e">
        <f>#REF!</f>
        <v>#REF!</v>
      </c>
      <c r="C149" s="40" t="s">
        <v>730</v>
      </c>
      <c r="D149" s="40" t="s">
        <v>730</v>
      </c>
      <c r="E149" s="41" t="s">
        <v>26</v>
      </c>
      <c r="F149" s="142"/>
      <c r="G149" s="143"/>
      <c r="H149" s="42" t="s">
        <v>731</v>
      </c>
      <c r="I149" s="44">
        <f t="shared" si="2"/>
        <v>0.13500000000000001</v>
      </c>
      <c r="J149" s="44">
        <v>0.54</v>
      </c>
      <c r="K149" s="45" t="e">
        <f t="shared" si="3"/>
        <v>#REF!</v>
      </c>
      <c r="L149" s="27"/>
    </row>
    <row r="150" spans="1:12" ht="24" customHeight="1">
      <c r="A150" s="26"/>
      <c r="B150" s="39" t="e">
        <f>#REF!</f>
        <v>#REF!</v>
      </c>
      <c r="C150" s="40" t="s">
        <v>732</v>
      </c>
      <c r="D150" s="40" t="s">
        <v>732</v>
      </c>
      <c r="E150" s="41" t="s">
        <v>23</v>
      </c>
      <c r="F150" s="142" t="s">
        <v>237</v>
      </c>
      <c r="G150" s="143"/>
      <c r="H150" s="42" t="s">
        <v>733</v>
      </c>
      <c r="I150" s="44">
        <f t="shared" ref="I150:I213" si="4">J150*$N$1</f>
        <v>0.14749999999999999</v>
      </c>
      <c r="J150" s="44">
        <v>0.59</v>
      </c>
      <c r="K150" s="45" t="e">
        <f t="shared" ref="K150:K213" si="5">I150*B150</f>
        <v>#REF!</v>
      </c>
      <c r="L150" s="27"/>
    </row>
    <row r="151" spans="1:12" ht="24" customHeight="1">
      <c r="A151" s="26"/>
      <c r="B151" s="39" t="e">
        <f>#REF!</f>
        <v>#REF!</v>
      </c>
      <c r="C151" s="40" t="s">
        <v>732</v>
      </c>
      <c r="D151" s="40" t="s">
        <v>732</v>
      </c>
      <c r="E151" s="41" t="s">
        <v>25</v>
      </c>
      <c r="F151" s="142" t="s">
        <v>237</v>
      </c>
      <c r="G151" s="143"/>
      <c r="H151" s="42" t="s">
        <v>733</v>
      </c>
      <c r="I151" s="44">
        <f t="shared" si="4"/>
        <v>0.14749999999999999</v>
      </c>
      <c r="J151" s="44">
        <v>0.59</v>
      </c>
      <c r="K151" s="45" t="e">
        <f t="shared" si="5"/>
        <v>#REF!</v>
      </c>
      <c r="L151" s="27"/>
    </row>
    <row r="152" spans="1:12" ht="24" customHeight="1">
      <c r="A152" s="26"/>
      <c r="B152" s="39" t="e">
        <f>#REF!</f>
        <v>#REF!</v>
      </c>
      <c r="C152" s="40" t="s">
        <v>732</v>
      </c>
      <c r="D152" s="40" t="s">
        <v>732</v>
      </c>
      <c r="E152" s="41" t="s">
        <v>25</v>
      </c>
      <c r="F152" s="142" t="s">
        <v>636</v>
      </c>
      <c r="G152" s="143"/>
      <c r="H152" s="42" t="s">
        <v>733</v>
      </c>
      <c r="I152" s="44">
        <f t="shared" si="4"/>
        <v>0.14749999999999999</v>
      </c>
      <c r="J152" s="44">
        <v>0.59</v>
      </c>
      <c r="K152" s="45" t="e">
        <f t="shared" si="5"/>
        <v>#REF!</v>
      </c>
      <c r="L152" s="27"/>
    </row>
    <row r="153" spans="1:12" ht="24" customHeight="1">
      <c r="A153" s="26"/>
      <c r="B153" s="39" t="e">
        <f>#REF!</f>
        <v>#REF!</v>
      </c>
      <c r="C153" s="40" t="s">
        <v>732</v>
      </c>
      <c r="D153" s="40" t="s">
        <v>732</v>
      </c>
      <c r="E153" s="41" t="s">
        <v>25</v>
      </c>
      <c r="F153" s="142" t="s">
        <v>235</v>
      </c>
      <c r="G153" s="143"/>
      <c r="H153" s="42" t="s">
        <v>733</v>
      </c>
      <c r="I153" s="44">
        <f t="shared" si="4"/>
        <v>0.14749999999999999</v>
      </c>
      <c r="J153" s="44">
        <v>0.59</v>
      </c>
      <c r="K153" s="45" t="e">
        <f t="shared" si="5"/>
        <v>#REF!</v>
      </c>
      <c r="L153" s="27"/>
    </row>
    <row r="154" spans="1:12" ht="24" customHeight="1">
      <c r="A154" s="26"/>
      <c r="B154" s="39" t="e">
        <f>#REF!</f>
        <v>#REF!</v>
      </c>
      <c r="C154" s="40" t="s">
        <v>732</v>
      </c>
      <c r="D154" s="40" t="s">
        <v>732</v>
      </c>
      <c r="E154" s="41" t="s">
        <v>25</v>
      </c>
      <c r="F154" s="142" t="s">
        <v>447</v>
      </c>
      <c r="G154" s="143"/>
      <c r="H154" s="42" t="s">
        <v>733</v>
      </c>
      <c r="I154" s="44">
        <f t="shared" si="4"/>
        <v>0.14749999999999999</v>
      </c>
      <c r="J154" s="44">
        <v>0.59</v>
      </c>
      <c r="K154" s="45" t="e">
        <f t="shared" si="5"/>
        <v>#REF!</v>
      </c>
      <c r="L154" s="27"/>
    </row>
    <row r="155" spans="1:12" ht="24" customHeight="1">
      <c r="A155" s="26"/>
      <c r="B155" s="39" t="e">
        <f>#REF!</f>
        <v>#REF!</v>
      </c>
      <c r="C155" s="40" t="s">
        <v>732</v>
      </c>
      <c r="D155" s="40" t="s">
        <v>732</v>
      </c>
      <c r="E155" s="41" t="s">
        <v>26</v>
      </c>
      <c r="F155" s="142" t="s">
        <v>237</v>
      </c>
      <c r="G155" s="143"/>
      <c r="H155" s="42" t="s">
        <v>733</v>
      </c>
      <c r="I155" s="44">
        <f t="shared" si="4"/>
        <v>0.14749999999999999</v>
      </c>
      <c r="J155" s="44">
        <v>0.59</v>
      </c>
      <c r="K155" s="45" t="e">
        <f t="shared" si="5"/>
        <v>#REF!</v>
      </c>
      <c r="L155" s="27"/>
    </row>
    <row r="156" spans="1:12" ht="24" customHeight="1">
      <c r="A156" s="26"/>
      <c r="B156" s="39" t="e">
        <f>#REF!</f>
        <v>#REF!</v>
      </c>
      <c r="C156" s="40" t="s">
        <v>732</v>
      </c>
      <c r="D156" s="40" t="s">
        <v>732</v>
      </c>
      <c r="E156" s="41" t="s">
        <v>26</v>
      </c>
      <c r="F156" s="142" t="s">
        <v>636</v>
      </c>
      <c r="G156" s="143"/>
      <c r="H156" s="42" t="s">
        <v>733</v>
      </c>
      <c r="I156" s="44">
        <f t="shared" si="4"/>
        <v>0.14749999999999999</v>
      </c>
      <c r="J156" s="44">
        <v>0.59</v>
      </c>
      <c r="K156" s="45" t="e">
        <f t="shared" si="5"/>
        <v>#REF!</v>
      </c>
      <c r="L156" s="27"/>
    </row>
    <row r="157" spans="1:12" ht="24" customHeight="1">
      <c r="A157" s="26"/>
      <c r="B157" s="39" t="e">
        <f>#REF!</f>
        <v>#REF!</v>
      </c>
      <c r="C157" s="40" t="s">
        <v>732</v>
      </c>
      <c r="D157" s="40" t="s">
        <v>732</v>
      </c>
      <c r="E157" s="41" t="s">
        <v>26</v>
      </c>
      <c r="F157" s="142" t="s">
        <v>235</v>
      </c>
      <c r="G157" s="143"/>
      <c r="H157" s="42" t="s">
        <v>733</v>
      </c>
      <c r="I157" s="44">
        <f t="shared" si="4"/>
        <v>0.14749999999999999</v>
      </c>
      <c r="J157" s="44">
        <v>0.59</v>
      </c>
      <c r="K157" s="45" t="e">
        <f t="shared" si="5"/>
        <v>#REF!</v>
      </c>
      <c r="L157" s="27"/>
    </row>
    <row r="158" spans="1:12" ht="24" customHeight="1">
      <c r="A158" s="26"/>
      <c r="B158" s="39" t="e">
        <f>#REF!</f>
        <v>#REF!</v>
      </c>
      <c r="C158" s="40" t="s">
        <v>732</v>
      </c>
      <c r="D158" s="40" t="s">
        <v>732</v>
      </c>
      <c r="E158" s="41" t="s">
        <v>26</v>
      </c>
      <c r="F158" s="142" t="s">
        <v>236</v>
      </c>
      <c r="G158" s="143"/>
      <c r="H158" s="42" t="s">
        <v>733</v>
      </c>
      <c r="I158" s="44">
        <f t="shared" si="4"/>
        <v>0.14749999999999999</v>
      </c>
      <c r="J158" s="44">
        <v>0.59</v>
      </c>
      <c r="K158" s="45" t="e">
        <f t="shared" si="5"/>
        <v>#REF!</v>
      </c>
      <c r="L158" s="27"/>
    </row>
    <row r="159" spans="1:12" ht="24" customHeight="1">
      <c r="A159" s="26"/>
      <c r="B159" s="39" t="e">
        <f>#REF!</f>
        <v>#REF!</v>
      </c>
      <c r="C159" s="40" t="s">
        <v>732</v>
      </c>
      <c r="D159" s="40" t="s">
        <v>732</v>
      </c>
      <c r="E159" s="41" t="s">
        <v>26</v>
      </c>
      <c r="F159" s="142" t="s">
        <v>447</v>
      </c>
      <c r="G159" s="143"/>
      <c r="H159" s="42" t="s">
        <v>733</v>
      </c>
      <c r="I159" s="44">
        <f t="shared" si="4"/>
        <v>0.14749999999999999</v>
      </c>
      <c r="J159" s="44">
        <v>0.59</v>
      </c>
      <c r="K159" s="45" t="e">
        <f t="shared" si="5"/>
        <v>#REF!</v>
      </c>
      <c r="L159" s="27"/>
    </row>
    <row r="160" spans="1:12" ht="24" customHeight="1">
      <c r="A160" s="26"/>
      <c r="B160" s="39" t="e">
        <f>#REF!</f>
        <v>#REF!</v>
      </c>
      <c r="C160" s="40" t="s">
        <v>732</v>
      </c>
      <c r="D160" s="40" t="s">
        <v>732</v>
      </c>
      <c r="E160" s="41" t="s">
        <v>27</v>
      </c>
      <c r="F160" s="142" t="s">
        <v>237</v>
      </c>
      <c r="G160" s="143"/>
      <c r="H160" s="42" t="s">
        <v>733</v>
      </c>
      <c r="I160" s="44">
        <f t="shared" si="4"/>
        <v>0.14749999999999999</v>
      </c>
      <c r="J160" s="44">
        <v>0.59</v>
      </c>
      <c r="K160" s="45" t="e">
        <f t="shared" si="5"/>
        <v>#REF!</v>
      </c>
      <c r="L160" s="27"/>
    </row>
    <row r="161" spans="1:12" ht="24" customHeight="1">
      <c r="A161" s="26"/>
      <c r="B161" s="39" t="e">
        <f>#REF!</f>
        <v>#REF!</v>
      </c>
      <c r="C161" s="40" t="s">
        <v>732</v>
      </c>
      <c r="D161" s="40" t="s">
        <v>732</v>
      </c>
      <c r="E161" s="41" t="s">
        <v>27</v>
      </c>
      <c r="F161" s="142" t="s">
        <v>636</v>
      </c>
      <c r="G161" s="143"/>
      <c r="H161" s="42" t="s">
        <v>733</v>
      </c>
      <c r="I161" s="44">
        <f t="shared" si="4"/>
        <v>0.14749999999999999</v>
      </c>
      <c r="J161" s="44">
        <v>0.59</v>
      </c>
      <c r="K161" s="45" t="e">
        <f t="shared" si="5"/>
        <v>#REF!</v>
      </c>
      <c r="L161" s="27"/>
    </row>
    <row r="162" spans="1:12" ht="24" customHeight="1">
      <c r="A162" s="26"/>
      <c r="B162" s="39" t="e">
        <f>#REF!</f>
        <v>#REF!</v>
      </c>
      <c r="C162" s="40" t="s">
        <v>732</v>
      </c>
      <c r="D162" s="40" t="s">
        <v>732</v>
      </c>
      <c r="E162" s="41" t="s">
        <v>27</v>
      </c>
      <c r="F162" s="142" t="s">
        <v>235</v>
      </c>
      <c r="G162" s="143"/>
      <c r="H162" s="42" t="s">
        <v>733</v>
      </c>
      <c r="I162" s="44">
        <f t="shared" si="4"/>
        <v>0.14749999999999999</v>
      </c>
      <c r="J162" s="44">
        <v>0.59</v>
      </c>
      <c r="K162" s="45" t="e">
        <f t="shared" si="5"/>
        <v>#REF!</v>
      </c>
      <c r="L162" s="27"/>
    </row>
    <row r="163" spans="1:12" ht="24" customHeight="1">
      <c r="A163" s="26"/>
      <c r="B163" s="39" t="e">
        <f>#REF!</f>
        <v>#REF!</v>
      </c>
      <c r="C163" s="40" t="s">
        <v>732</v>
      </c>
      <c r="D163" s="40" t="s">
        <v>732</v>
      </c>
      <c r="E163" s="41" t="s">
        <v>27</v>
      </c>
      <c r="F163" s="142" t="s">
        <v>236</v>
      </c>
      <c r="G163" s="143"/>
      <c r="H163" s="42" t="s">
        <v>733</v>
      </c>
      <c r="I163" s="44">
        <f t="shared" si="4"/>
        <v>0.14749999999999999</v>
      </c>
      <c r="J163" s="44">
        <v>0.59</v>
      </c>
      <c r="K163" s="45" t="e">
        <f t="shared" si="5"/>
        <v>#REF!</v>
      </c>
      <c r="L163" s="27"/>
    </row>
    <row r="164" spans="1:12" ht="24" customHeight="1">
      <c r="A164" s="26"/>
      <c r="B164" s="39" t="e">
        <f>#REF!</f>
        <v>#REF!</v>
      </c>
      <c r="C164" s="40" t="s">
        <v>732</v>
      </c>
      <c r="D164" s="40" t="s">
        <v>732</v>
      </c>
      <c r="E164" s="41" t="s">
        <v>27</v>
      </c>
      <c r="F164" s="142" t="s">
        <v>447</v>
      </c>
      <c r="G164" s="143"/>
      <c r="H164" s="42" t="s">
        <v>733</v>
      </c>
      <c r="I164" s="44">
        <f t="shared" si="4"/>
        <v>0.14749999999999999</v>
      </c>
      <c r="J164" s="44">
        <v>0.59</v>
      </c>
      <c r="K164" s="45" t="e">
        <f t="shared" si="5"/>
        <v>#REF!</v>
      </c>
      <c r="L164" s="27"/>
    </row>
    <row r="165" spans="1:12" ht="24" customHeight="1">
      <c r="A165" s="26"/>
      <c r="B165" s="39" t="e">
        <f>#REF!</f>
        <v>#REF!</v>
      </c>
      <c r="C165" s="40" t="s">
        <v>734</v>
      </c>
      <c r="D165" s="40" t="s">
        <v>734</v>
      </c>
      <c r="E165" s="41" t="s">
        <v>29</v>
      </c>
      <c r="F165" s="142"/>
      <c r="G165" s="143"/>
      <c r="H165" s="42" t="s">
        <v>735</v>
      </c>
      <c r="I165" s="44">
        <f t="shared" si="4"/>
        <v>1.6225000000000001</v>
      </c>
      <c r="J165" s="44">
        <v>6.49</v>
      </c>
      <c r="K165" s="45" t="e">
        <f t="shared" si="5"/>
        <v>#REF!</v>
      </c>
      <c r="L165" s="27"/>
    </row>
    <row r="166" spans="1:12" ht="24" customHeight="1">
      <c r="A166" s="26"/>
      <c r="B166" s="39" t="e">
        <f>#REF!</f>
        <v>#REF!</v>
      </c>
      <c r="C166" s="40" t="s">
        <v>736</v>
      </c>
      <c r="D166" s="40" t="s">
        <v>736</v>
      </c>
      <c r="E166" s="41" t="s">
        <v>28</v>
      </c>
      <c r="F166" s="142"/>
      <c r="G166" s="143"/>
      <c r="H166" s="42" t="s">
        <v>737</v>
      </c>
      <c r="I166" s="44">
        <f t="shared" si="4"/>
        <v>0.44500000000000001</v>
      </c>
      <c r="J166" s="44">
        <v>1.78</v>
      </c>
      <c r="K166" s="45" t="e">
        <f t="shared" si="5"/>
        <v>#REF!</v>
      </c>
      <c r="L166" s="27"/>
    </row>
    <row r="167" spans="1:12" ht="24" customHeight="1">
      <c r="A167" s="26"/>
      <c r="B167" s="39" t="e">
        <f>#REF!</f>
        <v>#REF!</v>
      </c>
      <c r="C167" s="40" t="s">
        <v>738</v>
      </c>
      <c r="D167" s="40" t="s">
        <v>738</v>
      </c>
      <c r="E167" s="41" t="s">
        <v>25</v>
      </c>
      <c r="F167" s="142" t="s">
        <v>739</v>
      </c>
      <c r="G167" s="143"/>
      <c r="H167" s="42" t="s">
        <v>740</v>
      </c>
      <c r="I167" s="44">
        <f t="shared" si="4"/>
        <v>0.23</v>
      </c>
      <c r="J167" s="44">
        <v>0.92</v>
      </c>
      <c r="K167" s="45" t="e">
        <f t="shared" si="5"/>
        <v>#REF!</v>
      </c>
      <c r="L167" s="27"/>
    </row>
    <row r="168" spans="1:12" ht="24" customHeight="1">
      <c r="A168" s="26"/>
      <c r="B168" s="39" t="e">
        <f>#REF!</f>
        <v>#REF!</v>
      </c>
      <c r="C168" s="40" t="s">
        <v>738</v>
      </c>
      <c r="D168" s="40" t="s">
        <v>738</v>
      </c>
      <c r="E168" s="41" t="s">
        <v>25</v>
      </c>
      <c r="F168" s="142" t="s">
        <v>741</v>
      </c>
      <c r="G168" s="143"/>
      <c r="H168" s="42" t="s">
        <v>740</v>
      </c>
      <c r="I168" s="44">
        <f t="shared" si="4"/>
        <v>0.23</v>
      </c>
      <c r="J168" s="44">
        <v>0.92</v>
      </c>
      <c r="K168" s="45" t="e">
        <f t="shared" si="5"/>
        <v>#REF!</v>
      </c>
      <c r="L168" s="27"/>
    </row>
    <row r="169" spans="1:12" ht="24" customHeight="1">
      <c r="A169" s="26"/>
      <c r="B169" s="39" t="e">
        <f>#REF!</f>
        <v>#REF!</v>
      </c>
      <c r="C169" s="40" t="s">
        <v>738</v>
      </c>
      <c r="D169" s="40" t="s">
        <v>738</v>
      </c>
      <c r="E169" s="41" t="s">
        <v>26</v>
      </c>
      <c r="F169" s="142" t="s">
        <v>739</v>
      </c>
      <c r="G169" s="143"/>
      <c r="H169" s="42" t="s">
        <v>740</v>
      </c>
      <c r="I169" s="44">
        <f t="shared" si="4"/>
        <v>0.23</v>
      </c>
      <c r="J169" s="44">
        <v>0.92</v>
      </c>
      <c r="K169" s="45" t="e">
        <f t="shared" si="5"/>
        <v>#REF!</v>
      </c>
      <c r="L169" s="27"/>
    </row>
    <row r="170" spans="1:12" ht="24" customHeight="1">
      <c r="A170" s="26"/>
      <c r="B170" s="39" t="e">
        <f>#REF!</f>
        <v>#REF!</v>
      </c>
      <c r="C170" s="40" t="s">
        <v>738</v>
      </c>
      <c r="D170" s="40" t="s">
        <v>738</v>
      </c>
      <c r="E170" s="41" t="s">
        <v>26</v>
      </c>
      <c r="F170" s="142" t="s">
        <v>741</v>
      </c>
      <c r="G170" s="143"/>
      <c r="H170" s="42" t="s">
        <v>740</v>
      </c>
      <c r="I170" s="44">
        <f t="shared" si="4"/>
        <v>0.23</v>
      </c>
      <c r="J170" s="44">
        <v>0.92</v>
      </c>
      <c r="K170" s="45" t="e">
        <f t="shared" si="5"/>
        <v>#REF!</v>
      </c>
      <c r="L170" s="27"/>
    </row>
    <row r="171" spans="1:12" ht="36" customHeight="1">
      <c r="A171" s="26"/>
      <c r="B171" s="39" t="e">
        <f>#REF!</f>
        <v>#REF!</v>
      </c>
      <c r="C171" s="40" t="s">
        <v>742</v>
      </c>
      <c r="D171" s="40" t="s">
        <v>742</v>
      </c>
      <c r="E171" s="41"/>
      <c r="F171" s="142"/>
      <c r="G171" s="143"/>
      <c r="H171" s="42" t="s">
        <v>1031</v>
      </c>
      <c r="I171" s="44">
        <f t="shared" si="4"/>
        <v>2.95</v>
      </c>
      <c r="J171" s="44">
        <v>11.8</v>
      </c>
      <c r="K171" s="45" t="e">
        <f t="shared" si="5"/>
        <v>#REF!</v>
      </c>
      <c r="L171" s="27"/>
    </row>
    <row r="172" spans="1:12" ht="12.75" customHeight="1">
      <c r="A172" s="26"/>
      <c r="B172" s="39" t="e">
        <f>#REF!</f>
        <v>#REF!</v>
      </c>
      <c r="C172" s="40" t="s">
        <v>743</v>
      </c>
      <c r="D172" s="40" t="s">
        <v>919</v>
      </c>
      <c r="E172" s="41" t="s">
        <v>744</v>
      </c>
      <c r="F172" s="142"/>
      <c r="G172" s="143"/>
      <c r="H172" s="42" t="s">
        <v>745</v>
      </c>
      <c r="I172" s="44">
        <f t="shared" si="4"/>
        <v>0.74750000000000005</v>
      </c>
      <c r="J172" s="44">
        <v>2.99</v>
      </c>
      <c r="K172" s="45" t="e">
        <f t="shared" si="5"/>
        <v>#REF!</v>
      </c>
      <c r="L172" s="27"/>
    </row>
    <row r="173" spans="1:12" ht="24" customHeight="1">
      <c r="A173" s="26"/>
      <c r="B173" s="39" t="e">
        <f>#REF!</f>
        <v>#REF!</v>
      </c>
      <c r="C173" s="40" t="s">
        <v>746</v>
      </c>
      <c r="D173" s="40" t="s">
        <v>920</v>
      </c>
      <c r="E173" s="41" t="s">
        <v>747</v>
      </c>
      <c r="F173" s="142"/>
      <c r="G173" s="143"/>
      <c r="H173" s="42" t="s">
        <v>1032</v>
      </c>
      <c r="I173" s="44">
        <f t="shared" si="4"/>
        <v>0.16</v>
      </c>
      <c r="J173" s="44">
        <v>0.64</v>
      </c>
      <c r="K173" s="45" t="e">
        <f t="shared" si="5"/>
        <v>#REF!</v>
      </c>
      <c r="L173" s="27"/>
    </row>
    <row r="174" spans="1:12" ht="24" customHeight="1">
      <c r="A174" s="26"/>
      <c r="B174" s="39" t="e">
        <f>#REF!</f>
        <v>#REF!</v>
      </c>
      <c r="C174" s="40" t="s">
        <v>746</v>
      </c>
      <c r="D174" s="40" t="s">
        <v>921</v>
      </c>
      <c r="E174" s="41" t="s">
        <v>748</v>
      </c>
      <c r="F174" s="142"/>
      <c r="G174" s="143"/>
      <c r="H174" s="42" t="s">
        <v>1032</v>
      </c>
      <c r="I174" s="44">
        <f t="shared" si="4"/>
        <v>0.31</v>
      </c>
      <c r="J174" s="44">
        <v>1.24</v>
      </c>
      <c r="K174" s="45" t="e">
        <f t="shared" si="5"/>
        <v>#REF!</v>
      </c>
      <c r="L174" s="27"/>
    </row>
    <row r="175" spans="1:12" ht="24" customHeight="1">
      <c r="A175" s="26"/>
      <c r="B175" s="39" t="e">
        <f>#REF!</f>
        <v>#REF!</v>
      </c>
      <c r="C175" s="40" t="s">
        <v>746</v>
      </c>
      <c r="D175" s="40" t="s">
        <v>922</v>
      </c>
      <c r="E175" s="41" t="s">
        <v>749</v>
      </c>
      <c r="F175" s="142"/>
      <c r="G175" s="143"/>
      <c r="H175" s="42" t="s">
        <v>1032</v>
      </c>
      <c r="I175" s="44">
        <f t="shared" si="4"/>
        <v>0.31</v>
      </c>
      <c r="J175" s="44">
        <v>1.24</v>
      </c>
      <c r="K175" s="45" t="e">
        <f t="shared" si="5"/>
        <v>#REF!</v>
      </c>
      <c r="L175" s="27"/>
    </row>
    <row r="176" spans="1:12" ht="12.75" customHeight="1">
      <c r="A176" s="26"/>
      <c r="B176" s="39" t="e">
        <f>#REF!</f>
        <v>#REF!</v>
      </c>
      <c r="C176" s="40" t="s">
        <v>750</v>
      </c>
      <c r="D176" s="40" t="s">
        <v>750</v>
      </c>
      <c r="E176" s="41" t="s">
        <v>28</v>
      </c>
      <c r="F176" s="142" t="s">
        <v>237</v>
      </c>
      <c r="G176" s="143"/>
      <c r="H176" s="42" t="s">
        <v>751</v>
      </c>
      <c r="I176" s="44">
        <f t="shared" si="4"/>
        <v>0.06</v>
      </c>
      <c r="J176" s="44">
        <v>0.24</v>
      </c>
      <c r="K176" s="45" t="e">
        <f t="shared" si="5"/>
        <v>#REF!</v>
      </c>
      <c r="L176" s="27"/>
    </row>
    <row r="177" spans="1:12" ht="12.75" customHeight="1">
      <c r="A177" s="26"/>
      <c r="B177" s="39" t="e">
        <f>#REF!</f>
        <v>#REF!</v>
      </c>
      <c r="C177" s="40" t="s">
        <v>750</v>
      </c>
      <c r="D177" s="40" t="s">
        <v>750</v>
      </c>
      <c r="E177" s="41" t="s">
        <v>28</v>
      </c>
      <c r="F177" s="142" t="s">
        <v>546</v>
      </c>
      <c r="G177" s="143"/>
      <c r="H177" s="42" t="s">
        <v>751</v>
      </c>
      <c r="I177" s="44">
        <f t="shared" si="4"/>
        <v>0.06</v>
      </c>
      <c r="J177" s="44">
        <v>0.24</v>
      </c>
      <c r="K177" s="45" t="e">
        <f t="shared" si="5"/>
        <v>#REF!</v>
      </c>
      <c r="L177" s="27"/>
    </row>
    <row r="178" spans="1:12" ht="12.75" customHeight="1">
      <c r="A178" s="26"/>
      <c r="B178" s="39" t="e">
        <f>#REF!</f>
        <v>#REF!</v>
      </c>
      <c r="C178" s="40" t="s">
        <v>750</v>
      </c>
      <c r="D178" s="40" t="s">
        <v>750</v>
      </c>
      <c r="E178" s="41" t="s">
        <v>29</v>
      </c>
      <c r="F178" s="142" t="s">
        <v>237</v>
      </c>
      <c r="G178" s="143"/>
      <c r="H178" s="42" t="s">
        <v>751</v>
      </c>
      <c r="I178" s="44">
        <f t="shared" si="4"/>
        <v>0.06</v>
      </c>
      <c r="J178" s="44">
        <v>0.24</v>
      </c>
      <c r="K178" s="45" t="e">
        <f t="shared" si="5"/>
        <v>#REF!</v>
      </c>
      <c r="L178" s="27"/>
    </row>
    <row r="179" spans="1:12" ht="12.75" customHeight="1">
      <c r="A179" s="26"/>
      <c r="B179" s="39" t="e">
        <f>#REF!</f>
        <v>#REF!</v>
      </c>
      <c r="C179" s="40" t="s">
        <v>750</v>
      </c>
      <c r="D179" s="40" t="s">
        <v>750</v>
      </c>
      <c r="E179" s="41" t="s">
        <v>29</v>
      </c>
      <c r="F179" s="142" t="s">
        <v>546</v>
      </c>
      <c r="G179" s="143"/>
      <c r="H179" s="42" t="s">
        <v>751</v>
      </c>
      <c r="I179" s="44">
        <f t="shared" si="4"/>
        <v>0.06</v>
      </c>
      <c r="J179" s="44">
        <v>0.24</v>
      </c>
      <c r="K179" s="45" t="e">
        <f t="shared" si="5"/>
        <v>#REF!</v>
      </c>
      <c r="L179" s="27"/>
    </row>
    <row r="180" spans="1:12" ht="36" customHeight="1">
      <c r="A180" s="26"/>
      <c r="B180" s="39" t="e">
        <f>#REF!</f>
        <v>#REF!</v>
      </c>
      <c r="C180" s="40" t="s">
        <v>752</v>
      </c>
      <c r="D180" s="40" t="s">
        <v>923</v>
      </c>
      <c r="E180" s="41" t="s">
        <v>747</v>
      </c>
      <c r="F180" s="142"/>
      <c r="G180" s="143"/>
      <c r="H180" s="42" t="s">
        <v>753</v>
      </c>
      <c r="I180" s="44">
        <f t="shared" si="4"/>
        <v>0.67249999999999999</v>
      </c>
      <c r="J180" s="44">
        <v>2.69</v>
      </c>
      <c r="K180" s="45" t="e">
        <f t="shared" si="5"/>
        <v>#REF!</v>
      </c>
      <c r="L180" s="27"/>
    </row>
    <row r="181" spans="1:12" ht="36" customHeight="1">
      <c r="A181" s="26"/>
      <c r="B181" s="39" t="e">
        <f>#REF!</f>
        <v>#REF!</v>
      </c>
      <c r="C181" s="40" t="s">
        <v>752</v>
      </c>
      <c r="D181" s="40" t="s">
        <v>924</v>
      </c>
      <c r="E181" s="41" t="s">
        <v>748</v>
      </c>
      <c r="F181" s="142"/>
      <c r="G181" s="143"/>
      <c r="H181" s="42" t="s">
        <v>753</v>
      </c>
      <c r="I181" s="44">
        <f t="shared" si="4"/>
        <v>1.135</v>
      </c>
      <c r="J181" s="44">
        <v>4.54</v>
      </c>
      <c r="K181" s="45" t="e">
        <f t="shared" si="5"/>
        <v>#REF!</v>
      </c>
      <c r="L181" s="27"/>
    </row>
    <row r="182" spans="1:12" ht="36" customHeight="1">
      <c r="A182" s="26"/>
      <c r="B182" s="39" t="e">
        <f>#REF!</f>
        <v>#REF!</v>
      </c>
      <c r="C182" s="40" t="s">
        <v>752</v>
      </c>
      <c r="D182" s="40" t="s">
        <v>925</v>
      </c>
      <c r="E182" s="41" t="s">
        <v>754</v>
      </c>
      <c r="F182" s="142"/>
      <c r="G182" s="143"/>
      <c r="H182" s="42" t="s">
        <v>753</v>
      </c>
      <c r="I182" s="44">
        <f t="shared" si="4"/>
        <v>1.2350000000000001</v>
      </c>
      <c r="J182" s="44">
        <v>4.9400000000000004</v>
      </c>
      <c r="K182" s="45" t="e">
        <f t="shared" si="5"/>
        <v>#REF!</v>
      </c>
      <c r="L182" s="27"/>
    </row>
    <row r="183" spans="1:12" ht="36" customHeight="1">
      <c r="A183" s="26"/>
      <c r="B183" s="39" t="e">
        <f>#REF!</f>
        <v>#REF!</v>
      </c>
      <c r="C183" s="40" t="s">
        <v>752</v>
      </c>
      <c r="D183" s="40" t="s">
        <v>926</v>
      </c>
      <c r="E183" s="41" t="s">
        <v>755</v>
      </c>
      <c r="F183" s="142"/>
      <c r="G183" s="143"/>
      <c r="H183" s="42" t="s">
        <v>753</v>
      </c>
      <c r="I183" s="44">
        <f t="shared" si="4"/>
        <v>1.3474999999999999</v>
      </c>
      <c r="J183" s="44">
        <v>5.39</v>
      </c>
      <c r="K183" s="45" t="e">
        <f t="shared" si="5"/>
        <v>#REF!</v>
      </c>
      <c r="L183" s="27"/>
    </row>
    <row r="184" spans="1:12" ht="24" customHeight="1">
      <c r="A184" s="26"/>
      <c r="B184" s="39" t="e">
        <f>#REF!</f>
        <v>#REF!</v>
      </c>
      <c r="C184" s="40" t="s">
        <v>756</v>
      </c>
      <c r="D184" s="40" t="s">
        <v>927</v>
      </c>
      <c r="E184" s="41" t="s">
        <v>757</v>
      </c>
      <c r="F184" s="142" t="s">
        <v>237</v>
      </c>
      <c r="G184" s="143"/>
      <c r="H184" s="42" t="s">
        <v>758</v>
      </c>
      <c r="I184" s="44">
        <f t="shared" si="4"/>
        <v>0.42</v>
      </c>
      <c r="J184" s="44">
        <v>1.68</v>
      </c>
      <c r="K184" s="45" t="e">
        <f t="shared" si="5"/>
        <v>#REF!</v>
      </c>
      <c r="L184" s="27"/>
    </row>
    <row r="185" spans="1:12" ht="24" customHeight="1">
      <c r="A185" s="26"/>
      <c r="B185" s="39" t="e">
        <f>#REF!</f>
        <v>#REF!</v>
      </c>
      <c r="C185" s="40" t="s">
        <v>759</v>
      </c>
      <c r="D185" s="40" t="s">
        <v>928</v>
      </c>
      <c r="E185" s="41" t="s">
        <v>747</v>
      </c>
      <c r="F185" s="142" t="s">
        <v>760</v>
      </c>
      <c r="G185" s="143"/>
      <c r="H185" s="42" t="s">
        <v>761</v>
      </c>
      <c r="I185" s="44">
        <f t="shared" si="4"/>
        <v>0.71</v>
      </c>
      <c r="J185" s="44">
        <v>2.84</v>
      </c>
      <c r="K185" s="45" t="e">
        <f t="shared" si="5"/>
        <v>#REF!</v>
      </c>
      <c r="L185" s="27"/>
    </row>
    <row r="186" spans="1:12" ht="24" customHeight="1">
      <c r="A186" s="26"/>
      <c r="B186" s="39" t="e">
        <f>#REF!</f>
        <v>#REF!</v>
      </c>
      <c r="C186" s="40" t="s">
        <v>759</v>
      </c>
      <c r="D186" s="40" t="s">
        <v>929</v>
      </c>
      <c r="E186" s="41" t="s">
        <v>749</v>
      </c>
      <c r="F186" s="142" t="s">
        <v>232</v>
      </c>
      <c r="G186" s="143"/>
      <c r="H186" s="42" t="s">
        <v>761</v>
      </c>
      <c r="I186" s="44">
        <f t="shared" si="4"/>
        <v>0.82250000000000001</v>
      </c>
      <c r="J186" s="44">
        <v>3.29</v>
      </c>
      <c r="K186" s="45" t="e">
        <f t="shared" si="5"/>
        <v>#REF!</v>
      </c>
      <c r="L186" s="27"/>
    </row>
    <row r="187" spans="1:12" ht="24" customHeight="1">
      <c r="A187" s="26"/>
      <c r="B187" s="39" t="e">
        <f>#REF!</f>
        <v>#REF!</v>
      </c>
      <c r="C187" s="40" t="s">
        <v>759</v>
      </c>
      <c r="D187" s="40" t="s">
        <v>930</v>
      </c>
      <c r="E187" s="41" t="s">
        <v>754</v>
      </c>
      <c r="F187" s="142" t="s">
        <v>232</v>
      </c>
      <c r="G187" s="143"/>
      <c r="H187" s="42" t="s">
        <v>761</v>
      </c>
      <c r="I187" s="44">
        <f t="shared" si="4"/>
        <v>1.4975000000000001</v>
      </c>
      <c r="J187" s="44">
        <v>5.99</v>
      </c>
      <c r="K187" s="45" t="e">
        <f t="shared" si="5"/>
        <v>#REF!</v>
      </c>
      <c r="L187" s="27"/>
    </row>
    <row r="188" spans="1:12" ht="36" customHeight="1">
      <c r="A188" s="26"/>
      <c r="B188" s="39" t="e">
        <f>#REF!</f>
        <v>#REF!</v>
      </c>
      <c r="C188" s="40" t="s">
        <v>762</v>
      </c>
      <c r="D188" s="40" t="s">
        <v>931</v>
      </c>
      <c r="E188" s="41" t="s">
        <v>747</v>
      </c>
      <c r="F188" s="142" t="s">
        <v>107</v>
      </c>
      <c r="G188" s="143"/>
      <c r="H188" s="42" t="s">
        <v>763</v>
      </c>
      <c r="I188" s="44">
        <f t="shared" si="4"/>
        <v>0.73499999999999999</v>
      </c>
      <c r="J188" s="44">
        <v>2.94</v>
      </c>
      <c r="K188" s="45" t="e">
        <f t="shared" si="5"/>
        <v>#REF!</v>
      </c>
      <c r="L188" s="27"/>
    </row>
    <row r="189" spans="1:12" ht="36" customHeight="1">
      <c r="A189" s="26"/>
      <c r="B189" s="39" t="e">
        <f>#REF!</f>
        <v>#REF!</v>
      </c>
      <c r="C189" s="40" t="s">
        <v>762</v>
      </c>
      <c r="D189" s="40" t="s">
        <v>931</v>
      </c>
      <c r="E189" s="41" t="s">
        <v>747</v>
      </c>
      <c r="F189" s="142" t="s">
        <v>181</v>
      </c>
      <c r="G189" s="143"/>
      <c r="H189" s="42" t="s">
        <v>763</v>
      </c>
      <c r="I189" s="44">
        <f t="shared" si="4"/>
        <v>0.73499999999999999</v>
      </c>
      <c r="J189" s="44">
        <v>2.94</v>
      </c>
      <c r="K189" s="45" t="e">
        <f t="shared" si="5"/>
        <v>#REF!</v>
      </c>
      <c r="L189" s="27"/>
    </row>
    <row r="190" spans="1:12" ht="36" customHeight="1">
      <c r="A190" s="26"/>
      <c r="B190" s="39" t="e">
        <f>#REF!</f>
        <v>#REF!</v>
      </c>
      <c r="C190" s="40" t="s">
        <v>762</v>
      </c>
      <c r="D190" s="40" t="s">
        <v>932</v>
      </c>
      <c r="E190" s="41" t="s">
        <v>757</v>
      </c>
      <c r="F190" s="142" t="s">
        <v>107</v>
      </c>
      <c r="G190" s="143"/>
      <c r="H190" s="42" t="s">
        <v>763</v>
      </c>
      <c r="I190" s="44">
        <f t="shared" si="4"/>
        <v>0.84750000000000003</v>
      </c>
      <c r="J190" s="44">
        <v>3.39</v>
      </c>
      <c r="K190" s="45" t="e">
        <f t="shared" si="5"/>
        <v>#REF!</v>
      </c>
      <c r="L190" s="27"/>
    </row>
    <row r="191" spans="1:12" ht="36" customHeight="1">
      <c r="A191" s="26"/>
      <c r="B191" s="39" t="e">
        <f>#REF!</f>
        <v>#REF!</v>
      </c>
      <c r="C191" s="40" t="s">
        <v>762</v>
      </c>
      <c r="D191" s="40" t="s">
        <v>933</v>
      </c>
      <c r="E191" s="41" t="s">
        <v>764</v>
      </c>
      <c r="F191" s="142" t="s">
        <v>107</v>
      </c>
      <c r="G191" s="143"/>
      <c r="H191" s="42" t="s">
        <v>763</v>
      </c>
      <c r="I191" s="44">
        <f t="shared" si="4"/>
        <v>0.97250000000000003</v>
      </c>
      <c r="J191" s="44">
        <v>3.89</v>
      </c>
      <c r="K191" s="45" t="e">
        <f t="shared" si="5"/>
        <v>#REF!</v>
      </c>
      <c r="L191" s="27"/>
    </row>
    <row r="192" spans="1:12" ht="36" customHeight="1">
      <c r="A192" s="26"/>
      <c r="B192" s="39" t="e">
        <f>#REF!</f>
        <v>#REF!</v>
      </c>
      <c r="C192" s="40" t="s">
        <v>762</v>
      </c>
      <c r="D192" s="40" t="s">
        <v>933</v>
      </c>
      <c r="E192" s="41" t="s">
        <v>764</v>
      </c>
      <c r="F192" s="142" t="s">
        <v>181</v>
      </c>
      <c r="G192" s="143"/>
      <c r="H192" s="42" t="s">
        <v>763</v>
      </c>
      <c r="I192" s="44">
        <f t="shared" si="4"/>
        <v>0.97250000000000003</v>
      </c>
      <c r="J192" s="44">
        <v>3.89</v>
      </c>
      <c r="K192" s="45" t="e">
        <f t="shared" si="5"/>
        <v>#REF!</v>
      </c>
      <c r="L192" s="27"/>
    </row>
    <row r="193" spans="1:12" ht="36" customHeight="1">
      <c r="A193" s="26"/>
      <c r="B193" s="39" t="e">
        <f>#REF!</f>
        <v>#REF!</v>
      </c>
      <c r="C193" s="40" t="s">
        <v>762</v>
      </c>
      <c r="D193" s="40" t="s">
        <v>934</v>
      </c>
      <c r="E193" s="41" t="s">
        <v>744</v>
      </c>
      <c r="F193" s="142" t="s">
        <v>107</v>
      </c>
      <c r="G193" s="143"/>
      <c r="H193" s="42" t="s">
        <v>763</v>
      </c>
      <c r="I193" s="44">
        <f t="shared" si="4"/>
        <v>1.1225000000000001</v>
      </c>
      <c r="J193" s="44">
        <v>4.49</v>
      </c>
      <c r="K193" s="45" t="e">
        <f t="shared" si="5"/>
        <v>#REF!</v>
      </c>
      <c r="L193" s="27"/>
    </row>
    <row r="194" spans="1:12" ht="12.75" customHeight="1">
      <c r="A194" s="26"/>
      <c r="B194" s="39" t="e">
        <f>#REF!</f>
        <v>#REF!</v>
      </c>
      <c r="C194" s="40" t="s">
        <v>765</v>
      </c>
      <c r="D194" s="40" t="s">
        <v>935</v>
      </c>
      <c r="E194" s="41" t="s">
        <v>766</v>
      </c>
      <c r="F194" s="142" t="s">
        <v>636</v>
      </c>
      <c r="G194" s="143"/>
      <c r="H194" s="42" t="s">
        <v>767</v>
      </c>
      <c r="I194" s="44">
        <f t="shared" si="4"/>
        <v>0.72250000000000003</v>
      </c>
      <c r="J194" s="44">
        <v>2.89</v>
      </c>
      <c r="K194" s="45" t="e">
        <f t="shared" si="5"/>
        <v>#REF!</v>
      </c>
      <c r="L194" s="27"/>
    </row>
    <row r="195" spans="1:12" ht="12.75" customHeight="1">
      <c r="A195" s="26"/>
      <c r="B195" s="39" t="e">
        <f>#REF!</f>
        <v>#REF!</v>
      </c>
      <c r="C195" s="40" t="s">
        <v>765</v>
      </c>
      <c r="D195" s="40" t="s">
        <v>935</v>
      </c>
      <c r="E195" s="41" t="s">
        <v>766</v>
      </c>
      <c r="F195" s="142" t="s">
        <v>235</v>
      </c>
      <c r="G195" s="143"/>
      <c r="H195" s="42" t="s">
        <v>767</v>
      </c>
      <c r="I195" s="44">
        <f t="shared" si="4"/>
        <v>0.72250000000000003</v>
      </c>
      <c r="J195" s="44">
        <v>2.89</v>
      </c>
      <c r="K195" s="45" t="e">
        <f t="shared" si="5"/>
        <v>#REF!</v>
      </c>
      <c r="L195" s="27"/>
    </row>
    <row r="196" spans="1:12" ht="12.75" customHeight="1">
      <c r="A196" s="26"/>
      <c r="B196" s="39" t="e">
        <f>#REF!</f>
        <v>#REF!</v>
      </c>
      <c r="C196" s="40" t="s">
        <v>765</v>
      </c>
      <c r="D196" s="40" t="s">
        <v>935</v>
      </c>
      <c r="E196" s="41" t="s">
        <v>766</v>
      </c>
      <c r="F196" s="142" t="s">
        <v>236</v>
      </c>
      <c r="G196" s="143"/>
      <c r="H196" s="42" t="s">
        <v>767</v>
      </c>
      <c r="I196" s="44">
        <f t="shared" si="4"/>
        <v>0.72250000000000003</v>
      </c>
      <c r="J196" s="44">
        <v>2.89</v>
      </c>
      <c r="K196" s="45" t="e">
        <f t="shared" si="5"/>
        <v>#REF!</v>
      </c>
      <c r="L196" s="27"/>
    </row>
    <row r="197" spans="1:12" ht="12.75" customHeight="1">
      <c r="A197" s="26"/>
      <c r="B197" s="39" t="e">
        <f>#REF!</f>
        <v>#REF!</v>
      </c>
      <c r="C197" s="40" t="s">
        <v>765</v>
      </c>
      <c r="D197" s="40" t="s">
        <v>936</v>
      </c>
      <c r="E197" s="41" t="s">
        <v>747</v>
      </c>
      <c r="F197" s="142" t="s">
        <v>237</v>
      </c>
      <c r="G197" s="143"/>
      <c r="H197" s="42" t="s">
        <v>767</v>
      </c>
      <c r="I197" s="44">
        <f t="shared" si="4"/>
        <v>0.77249999999999996</v>
      </c>
      <c r="J197" s="44">
        <v>3.09</v>
      </c>
      <c r="K197" s="45" t="e">
        <f t="shared" si="5"/>
        <v>#REF!</v>
      </c>
      <c r="L197" s="27"/>
    </row>
    <row r="198" spans="1:12" ht="12.75" customHeight="1">
      <c r="A198" s="26"/>
      <c r="B198" s="39" t="e">
        <f>#REF!</f>
        <v>#REF!</v>
      </c>
      <c r="C198" s="40" t="s">
        <v>765</v>
      </c>
      <c r="D198" s="40" t="s">
        <v>937</v>
      </c>
      <c r="E198" s="41" t="s">
        <v>744</v>
      </c>
      <c r="F198" s="142" t="s">
        <v>237</v>
      </c>
      <c r="G198" s="143"/>
      <c r="H198" s="42" t="s">
        <v>767</v>
      </c>
      <c r="I198" s="44">
        <f t="shared" si="4"/>
        <v>0.96</v>
      </c>
      <c r="J198" s="44">
        <v>3.84</v>
      </c>
      <c r="K198" s="45" t="e">
        <f t="shared" si="5"/>
        <v>#REF!</v>
      </c>
      <c r="L198" s="27"/>
    </row>
    <row r="199" spans="1:12" ht="12.75" customHeight="1">
      <c r="A199" s="26"/>
      <c r="B199" s="39" t="e">
        <f>#REF!</f>
        <v>#REF!</v>
      </c>
      <c r="C199" s="40" t="s">
        <v>765</v>
      </c>
      <c r="D199" s="40" t="s">
        <v>938</v>
      </c>
      <c r="E199" s="41" t="s">
        <v>768</v>
      </c>
      <c r="F199" s="142" t="s">
        <v>236</v>
      </c>
      <c r="G199" s="143"/>
      <c r="H199" s="42" t="s">
        <v>767</v>
      </c>
      <c r="I199" s="44">
        <f t="shared" si="4"/>
        <v>1.0225</v>
      </c>
      <c r="J199" s="44">
        <v>4.09</v>
      </c>
      <c r="K199" s="45" t="e">
        <f t="shared" si="5"/>
        <v>#REF!</v>
      </c>
      <c r="L199" s="27"/>
    </row>
    <row r="200" spans="1:12" ht="12.75" customHeight="1">
      <c r="A200" s="26"/>
      <c r="B200" s="39" t="e">
        <f>#REF!</f>
        <v>#REF!</v>
      </c>
      <c r="C200" s="40" t="s">
        <v>765</v>
      </c>
      <c r="D200" s="40" t="s">
        <v>939</v>
      </c>
      <c r="E200" s="41" t="s">
        <v>749</v>
      </c>
      <c r="F200" s="142" t="s">
        <v>237</v>
      </c>
      <c r="G200" s="143"/>
      <c r="H200" s="42" t="s">
        <v>767</v>
      </c>
      <c r="I200" s="44">
        <f t="shared" si="4"/>
        <v>1.135</v>
      </c>
      <c r="J200" s="44">
        <v>4.54</v>
      </c>
      <c r="K200" s="45" t="e">
        <f t="shared" si="5"/>
        <v>#REF!</v>
      </c>
      <c r="L200" s="27"/>
    </row>
    <row r="201" spans="1:12" ht="12.75" customHeight="1">
      <c r="A201" s="26"/>
      <c r="B201" s="39" t="e">
        <f>#REF!</f>
        <v>#REF!</v>
      </c>
      <c r="C201" s="40" t="s">
        <v>765</v>
      </c>
      <c r="D201" s="40" t="s">
        <v>939</v>
      </c>
      <c r="E201" s="41" t="s">
        <v>749</v>
      </c>
      <c r="F201" s="142" t="s">
        <v>636</v>
      </c>
      <c r="G201" s="143"/>
      <c r="H201" s="42" t="s">
        <v>767</v>
      </c>
      <c r="I201" s="44">
        <f t="shared" si="4"/>
        <v>1.135</v>
      </c>
      <c r="J201" s="44">
        <v>4.54</v>
      </c>
      <c r="K201" s="45" t="e">
        <f t="shared" si="5"/>
        <v>#REF!</v>
      </c>
      <c r="L201" s="27"/>
    </row>
    <row r="202" spans="1:12" ht="12.75" customHeight="1">
      <c r="A202" s="26"/>
      <c r="B202" s="39" t="e">
        <f>#REF!</f>
        <v>#REF!</v>
      </c>
      <c r="C202" s="40" t="s">
        <v>765</v>
      </c>
      <c r="D202" s="40" t="s">
        <v>939</v>
      </c>
      <c r="E202" s="41" t="s">
        <v>749</v>
      </c>
      <c r="F202" s="142" t="s">
        <v>235</v>
      </c>
      <c r="G202" s="143"/>
      <c r="H202" s="42" t="s">
        <v>767</v>
      </c>
      <c r="I202" s="44">
        <f t="shared" si="4"/>
        <v>1.135</v>
      </c>
      <c r="J202" s="44">
        <v>4.54</v>
      </c>
      <c r="K202" s="45" t="e">
        <f t="shared" si="5"/>
        <v>#REF!</v>
      </c>
      <c r="L202" s="27"/>
    </row>
    <row r="203" spans="1:12" ht="12.75" customHeight="1">
      <c r="A203" s="26"/>
      <c r="B203" s="39" t="e">
        <f>#REF!</f>
        <v>#REF!</v>
      </c>
      <c r="C203" s="40" t="s">
        <v>765</v>
      </c>
      <c r="D203" s="40" t="s">
        <v>940</v>
      </c>
      <c r="E203" s="41" t="s">
        <v>755</v>
      </c>
      <c r="F203" s="142" t="s">
        <v>237</v>
      </c>
      <c r="G203" s="143"/>
      <c r="H203" s="42" t="s">
        <v>767</v>
      </c>
      <c r="I203" s="44">
        <f t="shared" si="4"/>
        <v>1.2975000000000001</v>
      </c>
      <c r="J203" s="44">
        <v>5.19</v>
      </c>
      <c r="K203" s="45" t="e">
        <f t="shared" si="5"/>
        <v>#REF!</v>
      </c>
      <c r="L203" s="27"/>
    </row>
    <row r="204" spans="1:12" ht="12.75" customHeight="1">
      <c r="A204" s="26"/>
      <c r="B204" s="39" t="e">
        <f>#REF!</f>
        <v>#REF!</v>
      </c>
      <c r="C204" s="40" t="s">
        <v>765</v>
      </c>
      <c r="D204" s="40" t="s">
        <v>941</v>
      </c>
      <c r="E204" s="41" t="s">
        <v>769</v>
      </c>
      <c r="F204" s="142" t="s">
        <v>237</v>
      </c>
      <c r="G204" s="143"/>
      <c r="H204" s="42" t="s">
        <v>767</v>
      </c>
      <c r="I204" s="44">
        <f t="shared" si="4"/>
        <v>1.56</v>
      </c>
      <c r="J204" s="44">
        <v>6.24</v>
      </c>
      <c r="K204" s="45" t="e">
        <f t="shared" si="5"/>
        <v>#REF!</v>
      </c>
      <c r="L204" s="27"/>
    </row>
    <row r="205" spans="1:12" ht="12.75" customHeight="1">
      <c r="A205" s="26"/>
      <c r="B205" s="39" t="e">
        <f>#REF!</f>
        <v>#REF!</v>
      </c>
      <c r="C205" s="40" t="s">
        <v>765</v>
      </c>
      <c r="D205" s="40" t="s">
        <v>941</v>
      </c>
      <c r="E205" s="41" t="s">
        <v>769</v>
      </c>
      <c r="F205" s="142" t="s">
        <v>636</v>
      </c>
      <c r="G205" s="143"/>
      <c r="H205" s="42" t="s">
        <v>767</v>
      </c>
      <c r="I205" s="44">
        <f t="shared" si="4"/>
        <v>1.56</v>
      </c>
      <c r="J205" s="44">
        <v>6.24</v>
      </c>
      <c r="K205" s="45" t="e">
        <f t="shared" si="5"/>
        <v>#REF!</v>
      </c>
      <c r="L205" s="27"/>
    </row>
    <row r="206" spans="1:12" ht="12.75" customHeight="1">
      <c r="A206" s="26"/>
      <c r="B206" s="39" t="e">
        <f>#REF!</f>
        <v>#REF!</v>
      </c>
      <c r="C206" s="40" t="s">
        <v>765</v>
      </c>
      <c r="D206" s="40" t="s">
        <v>941</v>
      </c>
      <c r="E206" s="41" t="s">
        <v>769</v>
      </c>
      <c r="F206" s="142" t="s">
        <v>235</v>
      </c>
      <c r="G206" s="143"/>
      <c r="H206" s="42" t="s">
        <v>767</v>
      </c>
      <c r="I206" s="44">
        <f t="shared" si="4"/>
        <v>1.56</v>
      </c>
      <c r="J206" s="44">
        <v>6.24</v>
      </c>
      <c r="K206" s="45" t="e">
        <f t="shared" si="5"/>
        <v>#REF!</v>
      </c>
      <c r="L206" s="27"/>
    </row>
    <row r="207" spans="1:12" ht="12.75" customHeight="1">
      <c r="A207" s="26"/>
      <c r="B207" s="39" t="e">
        <f>#REF!</f>
        <v>#REF!</v>
      </c>
      <c r="C207" s="40" t="s">
        <v>765</v>
      </c>
      <c r="D207" s="40" t="s">
        <v>941</v>
      </c>
      <c r="E207" s="41" t="s">
        <v>769</v>
      </c>
      <c r="F207" s="142" t="s">
        <v>236</v>
      </c>
      <c r="G207" s="143"/>
      <c r="H207" s="42" t="s">
        <v>767</v>
      </c>
      <c r="I207" s="44">
        <f t="shared" si="4"/>
        <v>1.56</v>
      </c>
      <c r="J207" s="44">
        <v>6.24</v>
      </c>
      <c r="K207" s="45" t="e">
        <f t="shared" si="5"/>
        <v>#REF!</v>
      </c>
      <c r="L207" s="27"/>
    </row>
    <row r="208" spans="1:12" ht="12.75" customHeight="1">
      <c r="A208" s="26"/>
      <c r="B208" s="39" t="e">
        <f>#REF!</f>
        <v>#REF!</v>
      </c>
      <c r="C208" s="40" t="s">
        <v>770</v>
      </c>
      <c r="D208" s="40" t="s">
        <v>942</v>
      </c>
      <c r="E208" s="41" t="s">
        <v>766</v>
      </c>
      <c r="F208" s="142" t="s">
        <v>636</v>
      </c>
      <c r="G208" s="143"/>
      <c r="H208" s="42" t="s">
        <v>771</v>
      </c>
      <c r="I208" s="44">
        <f t="shared" si="4"/>
        <v>0.105</v>
      </c>
      <c r="J208" s="44">
        <v>0.42</v>
      </c>
      <c r="K208" s="45" t="e">
        <f t="shared" si="5"/>
        <v>#REF!</v>
      </c>
      <c r="L208" s="27"/>
    </row>
    <row r="209" spans="1:12" ht="12.75" customHeight="1">
      <c r="A209" s="26"/>
      <c r="B209" s="39" t="e">
        <f>#REF!</f>
        <v>#REF!</v>
      </c>
      <c r="C209" s="40" t="s">
        <v>770</v>
      </c>
      <c r="D209" s="40" t="s">
        <v>943</v>
      </c>
      <c r="E209" s="41" t="s">
        <v>747</v>
      </c>
      <c r="F209" s="142" t="s">
        <v>546</v>
      </c>
      <c r="G209" s="143"/>
      <c r="H209" s="42" t="s">
        <v>771</v>
      </c>
      <c r="I209" s="44">
        <f t="shared" si="4"/>
        <v>0.12</v>
      </c>
      <c r="J209" s="44">
        <v>0.48</v>
      </c>
      <c r="K209" s="45" t="e">
        <f t="shared" si="5"/>
        <v>#REF!</v>
      </c>
      <c r="L209" s="27"/>
    </row>
    <row r="210" spans="1:12" ht="12.75" customHeight="1">
      <c r="A210" s="26"/>
      <c r="B210" s="39" t="e">
        <f>#REF!</f>
        <v>#REF!</v>
      </c>
      <c r="C210" s="40" t="s">
        <v>770</v>
      </c>
      <c r="D210" s="40" t="s">
        <v>944</v>
      </c>
      <c r="E210" s="41" t="s">
        <v>757</v>
      </c>
      <c r="F210" s="142" t="s">
        <v>546</v>
      </c>
      <c r="G210" s="143"/>
      <c r="H210" s="42" t="s">
        <v>771</v>
      </c>
      <c r="I210" s="44">
        <f t="shared" si="4"/>
        <v>0.13</v>
      </c>
      <c r="J210" s="44">
        <v>0.52</v>
      </c>
      <c r="K210" s="45" t="e">
        <f t="shared" si="5"/>
        <v>#REF!</v>
      </c>
      <c r="L210" s="27"/>
    </row>
    <row r="211" spans="1:12" ht="12.75" customHeight="1">
      <c r="A211" s="26"/>
      <c r="B211" s="39" t="e">
        <f>#REF!</f>
        <v>#REF!</v>
      </c>
      <c r="C211" s="40" t="s">
        <v>770</v>
      </c>
      <c r="D211" s="40" t="s">
        <v>945</v>
      </c>
      <c r="E211" s="41" t="s">
        <v>764</v>
      </c>
      <c r="F211" s="142" t="s">
        <v>237</v>
      </c>
      <c r="G211" s="143"/>
      <c r="H211" s="42" t="s">
        <v>771</v>
      </c>
      <c r="I211" s="44">
        <f t="shared" si="4"/>
        <v>0.14000000000000001</v>
      </c>
      <c r="J211" s="44">
        <v>0.56000000000000005</v>
      </c>
      <c r="K211" s="45" t="e">
        <f t="shared" si="5"/>
        <v>#REF!</v>
      </c>
      <c r="L211" s="27"/>
    </row>
    <row r="212" spans="1:12" ht="12.75" customHeight="1">
      <c r="A212" s="26"/>
      <c r="B212" s="39" t="e">
        <f>#REF!</f>
        <v>#REF!</v>
      </c>
      <c r="C212" s="40" t="s">
        <v>770</v>
      </c>
      <c r="D212" s="40" t="s">
        <v>946</v>
      </c>
      <c r="E212" s="41" t="s">
        <v>744</v>
      </c>
      <c r="F212" s="142" t="s">
        <v>237</v>
      </c>
      <c r="G212" s="143"/>
      <c r="H212" s="42" t="s">
        <v>771</v>
      </c>
      <c r="I212" s="44">
        <f t="shared" si="4"/>
        <v>0.155</v>
      </c>
      <c r="J212" s="44">
        <v>0.62</v>
      </c>
      <c r="K212" s="45" t="e">
        <f t="shared" si="5"/>
        <v>#REF!</v>
      </c>
      <c r="L212" s="27"/>
    </row>
    <row r="213" spans="1:12" ht="12.75" customHeight="1">
      <c r="A213" s="26"/>
      <c r="B213" s="39" t="e">
        <f>#REF!</f>
        <v>#REF!</v>
      </c>
      <c r="C213" s="40" t="s">
        <v>770</v>
      </c>
      <c r="D213" s="40" t="s">
        <v>947</v>
      </c>
      <c r="E213" s="41" t="s">
        <v>768</v>
      </c>
      <c r="F213" s="142" t="s">
        <v>237</v>
      </c>
      <c r="G213" s="143"/>
      <c r="H213" s="42" t="s">
        <v>771</v>
      </c>
      <c r="I213" s="44">
        <f t="shared" si="4"/>
        <v>0.16500000000000001</v>
      </c>
      <c r="J213" s="44">
        <v>0.66</v>
      </c>
      <c r="K213" s="45" t="e">
        <f t="shared" si="5"/>
        <v>#REF!</v>
      </c>
      <c r="L213" s="27"/>
    </row>
    <row r="214" spans="1:12" ht="12.75" customHeight="1">
      <c r="A214" s="26"/>
      <c r="B214" s="39" t="e">
        <f>#REF!</f>
        <v>#REF!</v>
      </c>
      <c r="C214" s="40" t="s">
        <v>770</v>
      </c>
      <c r="D214" s="40" t="s">
        <v>947</v>
      </c>
      <c r="E214" s="41" t="s">
        <v>768</v>
      </c>
      <c r="F214" s="142" t="s">
        <v>546</v>
      </c>
      <c r="G214" s="143"/>
      <c r="H214" s="42" t="s">
        <v>771</v>
      </c>
      <c r="I214" s="44">
        <f t="shared" ref="I214:I277" si="6">J214*$N$1</f>
        <v>0.16500000000000001</v>
      </c>
      <c r="J214" s="44">
        <v>0.66</v>
      </c>
      <c r="K214" s="45" t="e">
        <f t="shared" ref="K214:K277" si="7">I214*B214</f>
        <v>#REF!</v>
      </c>
      <c r="L214" s="27"/>
    </row>
    <row r="215" spans="1:12" ht="12.75" customHeight="1">
      <c r="A215" s="26"/>
      <c r="B215" s="39" t="e">
        <f>#REF!</f>
        <v>#REF!</v>
      </c>
      <c r="C215" s="40" t="s">
        <v>770</v>
      </c>
      <c r="D215" s="40" t="s">
        <v>948</v>
      </c>
      <c r="E215" s="41" t="s">
        <v>769</v>
      </c>
      <c r="F215" s="142" t="s">
        <v>546</v>
      </c>
      <c r="G215" s="143"/>
      <c r="H215" s="42" t="s">
        <v>771</v>
      </c>
      <c r="I215" s="44">
        <f t="shared" si="6"/>
        <v>0.2225</v>
      </c>
      <c r="J215" s="44">
        <v>0.89</v>
      </c>
      <c r="K215" s="45" t="e">
        <f t="shared" si="7"/>
        <v>#REF!</v>
      </c>
      <c r="L215" s="27"/>
    </row>
    <row r="216" spans="1:12" ht="12.75" customHeight="1">
      <c r="A216" s="26"/>
      <c r="B216" s="39" t="e">
        <f>#REF!</f>
        <v>#REF!</v>
      </c>
      <c r="C216" s="40" t="s">
        <v>770</v>
      </c>
      <c r="D216" s="40" t="s">
        <v>948</v>
      </c>
      <c r="E216" s="41" t="s">
        <v>769</v>
      </c>
      <c r="F216" s="142" t="s">
        <v>636</v>
      </c>
      <c r="G216" s="143"/>
      <c r="H216" s="42" t="s">
        <v>771</v>
      </c>
      <c r="I216" s="44">
        <f t="shared" si="6"/>
        <v>0.2225</v>
      </c>
      <c r="J216" s="44">
        <v>0.89</v>
      </c>
      <c r="K216" s="45" t="e">
        <f t="shared" si="7"/>
        <v>#REF!</v>
      </c>
      <c r="L216" s="27"/>
    </row>
    <row r="217" spans="1:12" ht="36" customHeight="1">
      <c r="A217" s="26"/>
      <c r="B217" s="39" t="e">
        <f>#REF!</f>
        <v>#REF!</v>
      </c>
      <c r="C217" s="40" t="s">
        <v>772</v>
      </c>
      <c r="D217" s="40" t="s">
        <v>949</v>
      </c>
      <c r="E217" s="41" t="s">
        <v>766</v>
      </c>
      <c r="F217" s="142" t="s">
        <v>107</v>
      </c>
      <c r="G217" s="143"/>
      <c r="H217" s="42" t="s">
        <v>773</v>
      </c>
      <c r="I217" s="44">
        <f t="shared" si="6"/>
        <v>0.57250000000000001</v>
      </c>
      <c r="J217" s="44">
        <v>2.29</v>
      </c>
      <c r="K217" s="45" t="e">
        <f t="shared" si="7"/>
        <v>#REF!</v>
      </c>
      <c r="L217" s="27"/>
    </row>
    <row r="218" spans="1:12" ht="36" customHeight="1">
      <c r="A218" s="26"/>
      <c r="B218" s="39" t="e">
        <f>#REF!</f>
        <v>#REF!</v>
      </c>
      <c r="C218" s="40" t="s">
        <v>772</v>
      </c>
      <c r="D218" s="40" t="s">
        <v>950</v>
      </c>
      <c r="E218" s="41" t="s">
        <v>747</v>
      </c>
      <c r="F218" s="142" t="s">
        <v>107</v>
      </c>
      <c r="G218" s="143"/>
      <c r="H218" s="42" t="s">
        <v>773</v>
      </c>
      <c r="I218" s="44">
        <f t="shared" si="6"/>
        <v>0.64749999999999996</v>
      </c>
      <c r="J218" s="44">
        <v>2.59</v>
      </c>
      <c r="K218" s="45" t="e">
        <f t="shared" si="7"/>
        <v>#REF!</v>
      </c>
      <c r="L218" s="27"/>
    </row>
    <row r="219" spans="1:12" ht="36" customHeight="1">
      <c r="A219" s="26"/>
      <c r="B219" s="39" t="e">
        <f>#REF!</f>
        <v>#REF!</v>
      </c>
      <c r="C219" s="40" t="s">
        <v>772</v>
      </c>
      <c r="D219" s="40" t="s">
        <v>951</v>
      </c>
      <c r="E219" s="41" t="s">
        <v>757</v>
      </c>
      <c r="F219" s="142" t="s">
        <v>626</v>
      </c>
      <c r="G219" s="143"/>
      <c r="H219" s="42" t="s">
        <v>773</v>
      </c>
      <c r="I219" s="44">
        <f t="shared" si="6"/>
        <v>0.72250000000000003</v>
      </c>
      <c r="J219" s="44">
        <v>2.89</v>
      </c>
      <c r="K219" s="45" t="e">
        <f t="shared" si="7"/>
        <v>#REF!</v>
      </c>
      <c r="L219" s="27"/>
    </row>
    <row r="220" spans="1:12" ht="36" customHeight="1">
      <c r="A220" s="26"/>
      <c r="B220" s="39" t="e">
        <f>#REF!</f>
        <v>#REF!</v>
      </c>
      <c r="C220" s="40" t="s">
        <v>772</v>
      </c>
      <c r="D220" s="40" t="s">
        <v>952</v>
      </c>
      <c r="E220" s="41" t="s">
        <v>768</v>
      </c>
      <c r="F220" s="142" t="s">
        <v>107</v>
      </c>
      <c r="G220" s="143"/>
      <c r="H220" s="42" t="s">
        <v>773</v>
      </c>
      <c r="I220" s="44">
        <f t="shared" si="6"/>
        <v>0.99750000000000005</v>
      </c>
      <c r="J220" s="44">
        <v>3.99</v>
      </c>
      <c r="K220" s="45" t="e">
        <f t="shared" si="7"/>
        <v>#REF!</v>
      </c>
      <c r="L220" s="27"/>
    </row>
    <row r="221" spans="1:12" ht="36" customHeight="1">
      <c r="A221" s="26"/>
      <c r="B221" s="39" t="e">
        <f>#REF!</f>
        <v>#REF!</v>
      </c>
      <c r="C221" s="40" t="s">
        <v>772</v>
      </c>
      <c r="D221" s="40" t="s">
        <v>953</v>
      </c>
      <c r="E221" s="41" t="s">
        <v>754</v>
      </c>
      <c r="F221" s="142" t="s">
        <v>107</v>
      </c>
      <c r="G221" s="143"/>
      <c r="H221" s="42" t="s">
        <v>773</v>
      </c>
      <c r="I221" s="44">
        <f t="shared" si="6"/>
        <v>1.1975</v>
      </c>
      <c r="J221" s="44">
        <v>4.79</v>
      </c>
      <c r="K221" s="45" t="e">
        <f t="shared" si="7"/>
        <v>#REF!</v>
      </c>
      <c r="L221" s="27"/>
    </row>
    <row r="222" spans="1:12" ht="12.75" customHeight="1">
      <c r="A222" s="26"/>
      <c r="B222" s="39" t="e">
        <f>#REF!</f>
        <v>#REF!</v>
      </c>
      <c r="C222" s="40" t="s">
        <v>774</v>
      </c>
      <c r="D222" s="40" t="s">
        <v>954</v>
      </c>
      <c r="E222" s="41" t="s">
        <v>744</v>
      </c>
      <c r="F222" s="142"/>
      <c r="G222" s="143"/>
      <c r="H222" s="42" t="s">
        <v>775</v>
      </c>
      <c r="I222" s="44">
        <f t="shared" si="6"/>
        <v>0.99750000000000005</v>
      </c>
      <c r="J222" s="44">
        <v>3.99</v>
      </c>
      <c r="K222" s="45" t="e">
        <f t="shared" si="7"/>
        <v>#REF!</v>
      </c>
      <c r="L222" s="27"/>
    </row>
    <row r="223" spans="1:12" ht="12.75" customHeight="1">
      <c r="A223" s="26"/>
      <c r="B223" s="39" t="e">
        <f>#REF!</f>
        <v>#REF!</v>
      </c>
      <c r="C223" s="40" t="s">
        <v>774</v>
      </c>
      <c r="D223" s="40" t="s">
        <v>955</v>
      </c>
      <c r="E223" s="41" t="s">
        <v>749</v>
      </c>
      <c r="F223" s="142"/>
      <c r="G223" s="143"/>
      <c r="H223" s="42" t="s">
        <v>775</v>
      </c>
      <c r="I223" s="44">
        <f t="shared" si="6"/>
        <v>1.1625000000000001</v>
      </c>
      <c r="J223" s="44">
        <v>4.6500000000000004</v>
      </c>
      <c r="K223" s="45" t="e">
        <f t="shared" si="7"/>
        <v>#REF!</v>
      </c>
      <c r="L223" s="27"/>
    </row>
    <row r="224" spans="1:12" ht="36" customHeight="1">
      <c r="A224" s="26"/>
      <c r="B224" s="39" t="e">
        <f>#REF!</f>
        <v>#REF!</v>
      </c>
      <c r="C224" s="40" t="s">
        <v>776</v>
      </c>
      <c r="D224" s="40" t="s">
        <v>956</v>
      </c>
      <c r="E224" s="41" t="s">
        <v>766</v>
      </c>
      <c r="F224" s="142"/>
      <c r="G224" s="143"/>
      <c r="H224" s="42" t="s">
        <v>777</v>
      </c>
      <c r="I224" s="44">
        <f t="shared" si="6"/>
        <v>0.53749999999999998</v>
      </c>
      <c r="J224" s="44">
        <v>2.15</v>
      </c>
      <c r="K224" s="45" t="e">
        <f t="shared" si="7"/>
        <v>#REF!</v>
      </c>
      <c r="L224" s="27"/>
    </row>
    <row r="225" spans="1:12" ht="36" customHeight="1">
      <c r="A225" s="26"/>
      <c r="B225" s="39" t="e">
        <f>#REF!</f>
        <v>#REF!</v>
      </c>
      <c r="C225" s="40" t="s">
        <v>778</v>
      </c>
      <c r="D225" s="40" t="s">
        <v>957</v>
      </c>
      <c r="E225" s="41" t="s">
        <v>766</v>
      </c>
      <c r="F225" s="142"/>
      <c r="G225" s="143"/>
      <c r="H225" s="42" t="s">
        <v>779</v>
      </c>
      <c r="I225" s="44">
        <f t="shared" si="6"/>
        <v>0.59750000000000003</v>
      </c>
      <c r="J225" s="44">
        <v>2.39</v>
      </c>
      <c r="K225" s="45" t="e">
        <f t="shared" si="7"/>
        <v>#REF!</v>
      </c>
      <c r="L225" s="27"/>
    </row>
    <row r="226" spans="1:12" ht="15" customHeight="1">
      <c r="A226" s="26"/>
      <c r="B226" s="39" t="e">
        <f>#REF!</f>
        <v>#REF!</v>
      </c>
      <c r="C226" s="40" t="s">
        <v>780</v>
      </c>
      <c r="D226" s="40" t="s">
        <v>958</v>
      </c>
      <c r="E226" s="41" t="s">
        <v>257</v>
      </c>
      <c r="F226" s="142"/>
      <c r="G226" s="143"/>
      <c r="H226" s="42" t="s">
        <v>781</v>
      </c>
      <c r="I226" s="44">
        <f t="shared" si="6"/>
        <v>0.37</v>
      </c>
      <c r="J226" s="44">
        <v>1.48</v>
      </c>
      <c r="K226" s="45" t="e">
        <f t="shared" si="7"/>
        <v>#REF!</v>
      </c>
      <c r="L226" s="27"/>
    </row>
    <row r="227" spans="1:12" ht="15" customHeight="1">
      <c r="A227" s="26"/>
      <c r="B227" s="39" t="e">
        <f>#REF!</f>
        <v>#REF!</v>
      </c>
      <c r="C227" s="40" t="s">
        <v>780</v>
      </c>
      <c r="D227" s="40" t="s">
        <v>959</v>
      </c>
      <c r="E227" s="41" t="s">
        <v>277</v>
      </c>
      <c r="F227" s="142"/>
      <c r="G227" s="143"/>
      <c r="H227" s="42" t="s">
        <v>781</v>
      </c>
      <c r="I227" s="44">
        <f t="shared" si="6"/>
        <v>0.42249999999999999</v>
      </c>
      <c r="J227" s="44">
        <v>1.69</v>
      </c>
      <c r="K227" s="45" t="e">
        <f t="shared" si="7"/>
        <v>#REF!</v>
      </c>
      <c r="L227" s="27"/>
    </row>
    <row r="228" spans="1:12" ht="15" customHeight="1">
      <c r="A228" s="26"/>
      <c r="B228" s="39" t="e">
        <f>#REF!</f>
        <v>#REF!</v>
      </c>
      <c r="C228" s="40" t="s">
        <v>782</v>
      </c>
      <c r="D228" s="40" t="s">
        <v>960</v>
      </c>
      <c r="E228" s="41" t="s">
        <v>257</v>
      </c>
      <c r="F228" s="142"/>
      <c r="G228" s="143"/>
      <c r="H228" s="42" t="s">
        <v>783</v>
      </c>
      <c r="I228" s="44">
        <f t="shared" si="6"/>
        <v>0.28249999999999997</v>
      </c>
      <c r="J228" s="44">
        <v>1.1299999999999999</v>
      </c>
      <c r="K228" s="45" t="e">
        <f t="shared" si="7"/>
        <v>#REF!</v>
      </c>
      <c r="L228" s="27"/>
    </row>
    <row r="229" spans="1:12" ht="15" customHeight="1">
      <c r="A229" s="26"/>
      <c r="B229" s="39" t="e">
        <f>#REF!</f>
        <v>#REF!</v>
      </c>
      <c r="C229" s="40" t="s">
        <v>782</v>
      </c>
      <c r="D229" s="40" t="s">
        <v>961</v>
      </c>
      <c r="E229" s="41" t="s">
        <v>277</v>
      </c>
      <c r="F229" s="142"/>
      <c r="G229" s="143"/>
      <c r="H229" s="42" t="s">
        <v>783</v>
      </c>
      <c r="I229" s="44">
        <f t="shared" si="6"/>
        <v>0.32250000000000001</v>
      </c>
      <c r="J229" s="44">
        <v>1.29</v>
      </c>
      <c r="K229" s="45" t="e">
        <f t="shared" si="7"/>
        <v>#REF!</v>
      </c>
      <c r="L229" s="27"/>
    </row>
    <row r="230" spans="1:12" ht="12.75" customHeight="1">
      <c r="A230" s="26"/>
      <c r="B230" s="39" t="e">
        <f>#REF!</f>
        <v>#REF!</v>
      </c>
      <c r="C230" s="40" t="s">
        <v>619</v>
      </c>
      <c r="D230" s="40" t="s">
        <v>619</v>
      </c>
      <c r="E230" s="41" t="s">
        <v>25</v>
      </c>
      <c r="F230" s="142"/>
      <c r="G230" s="143"/>
      <c r="H230" s="42" t="s">
        <v>621</v>
      </c>
      <c r="I230" s="44">
        <f t="shared" si="6"/>
        <v>4.2500000000000003E-2</v>
      </c>
      <c r="J230" s="44">
        <v>0.17</v>
      </c>
      <c r="K230" s="45" t="e">
        <f t="shared" si="7"/>
        <v>#REF!</v>
      </c>
      <c r="L230" s="27"/>
    </row>
    <row r="231" spans="1:12" ht="12.75" customHeight="1">
      <c r="A231" s="26"/>
      <c r="B231" s="39" t="e">
        <f>#REF!</f>
        <v>#REF!</v>
      </c>
      <c r="C231" s="40" t="s">
        <v>619</v>
      </c>
      <c r="D231" s="40" t="s">
        <v>619</v>
      </c>
      <c r="E231" s="41" t="s">
        <v>26</v>
      </c>
      <c r="F231" s="142"/>
      <c r="G231" s="143"/>
      <c r="H231" s="42" t="s">
        <v>621</v>
      </c>
      <c r="I231" s="44">
        <f t="shared" si="6"/>
        <v>4.2500000000000003E-2</v>
      </c>
      <c r="J231" s="44">
        <v>0.17</v>
      </c>
      <c r="K231" s="45" t="e">
        <f t="shared" si="7"/>
        <v>#REF!</v>
      </c>
      <c r="L231" s="27"/>
    </row>
    <row r="232" spans="1:12" ht="12.75" customHeight="1">
      <c r="A232" s="26"/>
      <c r="B232" s="39" t="e">
        <f>#REF!</f>
        <v>#REF!</v>
      </c>
      <c r="C232" s="40" t="s">
        <v>619</v>
      </c>
      <c r="D232" s="40" t="s">
        <v>619</v>
      </c>
      <c r="E232" s="41" t="s">
        <v>90</v>
      </c>
      <c r="F232" s="142"/>
      <c r="G232" s="143"/>
      <c r="H232" s="42" t="s">
        <v>621</v>
      </c>
      <c r="I232" s="44">
        <f t="shared" si="6"/>
        <v>4.2500000000000003E-2</v>
      </c>
      <c r="J232" s="44">
        <v>0.17</v>
      </c>
      <c r="K232" s="45" t="e">
        <f t="shared" si="7"/>
        <v>#REF!</v>
      </c>
      <c r="L232" s="27"/>
    </row>
    <row r="233" spans="1:12" ht="12.75" customHeight="1">
      <c r="A233" s="26"/>
      <c r="B233" s="39" t="e">
        <f>#REF!</f>
        <v>#REF!</v>
      </c>
      <c r="C233" s="40" t="s">
        <v>619</v>
      </c>
      <c r="D233" s="40" t="s">
        <v>619</v>
      </c>
      <c r="E233" s="41" t="s">
        <v>27</v>
      </c>
      <c r="F233" s="142"/>
      <c r="G233" s="143"/>
      <c r="H233" s="42" t="s">
        <v>621</v>
      </c>
      <c r="I233" s="44">
        <f t="shared" si="6"/>
        <v>4.2500000000000003E-2</v>
      </c>
      <c r="J233" s="44">
        <v>0.17</v>
      </c>
      <c r="K233" s="45" t="e">
        <f t="shared" si="7"/>
        <v>#REF!</v>
      </c>
      <c r="L233" s="27"/>
    </row>
    <row r="234" spans="1:12" ht="12.75" customHeight="1">
      <c r="A234" s="26"/>
      <c r="B234" s="39" t="e">
        <f>#REF!</f>
        <v>#REF!</v>
      </c>
      <c r="C234" s="40" t="s">
        <v>619</v>
      </c>
      <c r="D234" s="40" t="s">
        <v>619</v>
      </c>
      <c r="E234" s="41" t="s">
        <v>29</v>
      </c>
      <c r="F234" s="142"/>
      <c r="G234" s="143"/>
      <c r="H234" s="42" t="s">
        <v>621</v>
      </c>
      <c r="I234" s="44">
        <f t="shared" si="6"/>
        <v>4.2500000000000003E-2</v>
      </c>
      <c r="J234" s="44">
        <v>0.17</v>
      </c>
      <c r="K234" s="45" t="e">
        <f t="shared" si="7"/>
        <v>#REF!</v>
      </c>
      <c r="L234" s="27"/>
    </row>
    <row r="235" spans="1:12" ht="36" customHeight="1">
      <c r="A235" s="26"/>
      <c r="B235" s="39" t="e">
        <f>#REF!</f>
        <v>#REF!</v>
      </c>
      <c r="C235" s="40" t="s">
        <v>784</v>
      </c>
      <c r="D235" s="40" t="s">
        <v>962</v>
      </c>
      <c r="E235" s="41" t="s">
        <v>785</v>
      </c>
      <c r="F235" s="142" t="s">
        <v>206</v>
      </c>
      <c r="G235" s="143"/>
      <c r="H235" s="42" t="s">
        <v>786</v>
      </c>
      <c r="I235" s="44">
        <f t="shared" si="6"/>
        <v>0.28749999999999998</v>
      </c>
      <c r="J235" s="44">
        <v>1.1499999999999999</v>
      </c>
      <c r="K235" s="45" t="e">
        <f t="shared" si="7"/>
        <v>#REF!</v>
      </c>
      <c r="L235" s="27"/>
    </row>
    <row r="236" spans="1:12" ht="36" customHeight="1">
      <c r="A236" s="26"/>
      <c r="B236" s="39" t="e">
        <f>#REF!</f>
        <v>#REF!</v>
      </c>
      <c r="C236" s="40" t="s">
        <v>784</v>
      </c>
      <c r="D236" s="40" t="s">
        <v>962</v>
      </c>
      <c r="E236" s="41" t="s">
        <v>787</v>
      </c>
      <c r="F236" s="142" t="s">
        <v>206</v>
      </c>
      <c r="G236" s="143"/>
      <c r="H236" s="42" t="s">
        <v>786</v>
      </c>
      <c r="I236" s="44">
        <f t="shared" si="6"/>
        <v>0.28749999999999998</v>
      </c>
      <c r="J236" s="44">
        <v>1.1499999999999999</v>
      </c>
      <c r="K236" s="45" t="e">
        <f t="shared" si="7"/>
        <v>#REF!</v>
      </c>
      <c r="L236" s="27"/>
    </row>
    <row r="237" spans="1:12" ht="36" customHeight="1">
      <c r="A237" s="26"/>
      <c r="B237" s="39" t="e">
        <f>#REF!</f>
        <v>#REF!</v>
      </c>
      <c r="C237" s="40" t="s">
        <v>784</v>
      </c>
      <c r="D237" s="40" t="s">
        <v>962</v>
      </c>
      <c r="E237" s="41" t="s">
        <v>787</v>
      </c>
      <c r="F237" s="142" t="s">
        <v>788</v>
      </c>
      <c r="G237" s="143"/>
      <c r="H237" s="42" t="s">
        <v>786</v>
      </c>
      <c r="I237" s="44">
        <f t="shared" si="6"/>
        <v>0.28749999999999998</v>
      </c>
      <c r="J237" s="44">
        <v>1.1499999999999999</v>
      </c>
      <c r="K237" s="45" t="e">
        <f t="shared" si="7"/>
        <v>#REF!</v>
      </c>
      <c r="L237" s="27"/>
    </row>
    <row r="238" spans="1:12" ht="36" customHeight="1">
      <c r="A238" s="26"/>
      <c r="B238" s="39" t="e">
        <f>#REF!</f>
        <v>#REF!</v>
      </c>
      <c r="C238" s="40" t="s">
        <v>784</v>
      </c>
      <c r="D238" s="40" t="s">
        <v>962</v>
      </c>
      <c r="E238" s="41" t="s">
        <v>187</v>
      </c>
      <c r="F238" s="142" t="s">
        <v>206</v>
      </c>
      <c r="G238" s="143"/>
      <c r="H238" s="42" t="s">
        <v>786</v>
      </c>
      <c r="I238" s="44">
        <f t="shared" si="6"/>
        <v>0.28749999999999998</v>
      </c>
      <c r="J238" s="44">
        <v>1.1499999999999999</v>
      </c>
      <c r="K238" s="45" t="e">
        <f t="shared" si="7"/>
        <v>#REF!</v>
      </c>
      <c r="L238" s="27"/>
    </row>
    <row r="239" spans="1:12" ht="36" customHeight="1">
      <c r="A239" s="26"/>
      <c r="B239" s="39" t="e">
        <f>#REF!</f>
        <v>#REF!</v>
      </c>
      <c r="C239" s="40" t="s">
        <v>784</v>
      </c>
      <c r="D239" s="40" t="s">
        <v>962</v>
      </c>
      <c r="E239" s="41" t="s">
        <v>187</v>
      </c>
      <c r="F239" s="142" t="s">
        <v>788</v>
      </c>
      <c r="G239" s="143"/>
      <c r="H239" s="42" t="s">
        <v>786</v>
      </c>
      <c r="I239" s="44">
        <f t="shared" si="6"/>
        <v>0.28749999999999998</v>
      </c>
      <c r="J239" s="44">
        <v>1.1499999999999999</v>
      </c>
      <c r="K239" s="45" t="e">
        <f t="shared" si="7"/>
        <v>#REF!</v>
      </c>
      <c r="L239" s="27"/>
    </row>
    <row r="240" spans="1:12" ht="36" customHeight="1">
      <c r="A240" s="26"/>
      <c r="B240" s="39" t="e">
        <f>#REF!</f>
        <v>#REF!</v>
      </c>
      <c r="C240" s="40" t="s">
        <v>784</v>
      </c>
      <c r="D240" s="40" t="s">
        <v>963</v>
      </c>
      <c r="E240" s="41" t="s">
        <v>197</v>
      </c>
      <c r="F240" s="142" t="s">
        <v>206</v>
      </c>
      <c r="G240" s="143"/>
      <c r="H240" s="42" t="s">
        <v>786</v>
      </c>
      <c r="I240" s="44">
        <f t="shared" si="6"/>
        <v>0.3125</v>
      </c>
      <c r="J240" s="44">
        <v>1.25</v>
      </c>
      <c r="K240" s="45" t="e">
        <f t="shared" si="7"/>
        <v>#REF!</v>
      </c>
      <c r="L240" s="27"/>
    </row>
    <row r="241" spans="1:12" ht="36" customHeight="1">
      <c r="A241" s="26"/>
      <c r="B241" s="39" t="e">
        <f>#REF!</f>
        <v>#REF!</v>
      </c>
      <c r="C241" s="40" t="s">
        <v>784</v>
      </c>
      <c r="D241" s="40" t="s">
        <v>963</v>
      </c>
      <c r="E241" s="41" t="s">
        <v>198</v>
      </c>
      <c r="F241" s="142" t="s">
        <v>206</v>
      </c>
      <c r="G241" s="143"/>
      <c r="H241" s="42" t="s">
        <v>786</v>
      </c>
      <c r="I241" s="44">
        <f t="shared" si="6"/>
        <v>0.3125</v>
      </c>
      <c r="J241" s="44">
        <v>1.25</v>
      </c>
      <c r="K241" s="45" t="e">
        <f t="shared" si="7"/>
        <v>#REF!</v>
      </c>
      <c r="L241" s="27"/>
    </row>
    <row r="242" spans="1:12" ht="36" customHeight="1">
      <c r="A242" s="26"/>
      <c r="B242" s="39" t="e">
        <f>#REF!</f>
        <v>#REF!</v>
      </c>
      <c r="C242" s="40" t="s">
        <v>784</v>
      </c>
      <c r="D242" s="40" t="s">
        <v>963</v>
      </c>
      <c r="E242" s="41" t="s">
        <v>198</v>
      </c>
      <c r="F242" s="142" t="s">
        <v>788</v>
      </c>
      <c r="G242" s="143"/>
      <c r="H242" s="42" t="s">
        <v>786</v>
      </c>
      <c r="I242" s="44">
        <f t="shared" si="6"/>
        <v>0.3125</v>
      </c>
      <c r="J242" s="44">
        <v>1.25</v>
      </c>
      <c r="K242" s="45" t="e">
        <f t="shared" si="7"/>
        <v>#REF!</v>
      </c>
      <c r="L242" s="27"/>
    </row>
    <row r="243" spans="1:12" ht="36" customHeight="1">
      <c r="A243" s="26"/>
      <c r="B243" s="39" t="e">
        <f>#REF!</f>
        <v>#REF!</v>
      </c>
      <c r="C243" s="40" t="s">
        <v>784</v>
      </c>
      <c r="D243" s="40" t="s">
        <v>963</v>
      </c>
      <c r="E243" s="41" t="s">
        <v>199</v>
      </c>
      <c r="F243" s="142" t="s">
        <v>206</v>
      </c>
      <c r="G243" s="143"/>
      <c r="H243" s="42" t="s">
        <v>786</v>
      </c>
      <c r="I243" s="44">
        <f t="shared" si="6"/>
        <v>0.3125</v>
      </c>
      <c r="J243" s="44">
        <v>1.25</v>
      </c>
      <c r="K243" s="45" t="e">
        <f t="shared" si="7"/>
        <v>#REF!</v>
      </c>
      <c r="L243" s="27"/>
    </row>
    <row r="244" spans="1:12" ht="36" customHeight="1">
      <c r="A244" s="26"/>
      <c r="B244" s="39" t="e">
        <f>#REF!</f>
        <v>#REF!</v>
      </c>
      <c r="C244" s="40" t="s">
        <v>784</v>
      </c>
      <c r="D244" s="40" t="s">
        <v>964</v>
      </c>
      <c r="E244" s="41" t="s">
        <v>200</v>
      </c>
      <c r="F244" s="142" t="s">
        <v>206</v>
      </c>
      <c r="G244" s="143"/>
      <c r="H244" s="42" t="s">
        <v>786</v>
      </c>
      <c r="I244" s="44">
        <f t="shared" si="6"/>
        <v>0.36249999999999999</v>
      </c>
      <c r="J244" s="44">
        <v>1.45</v>
      </c>
      <c r="K244" s="45" t="e">
        <f t="shared" si="7"/>
        <v>#REF!</v>
      </c>
      <c r="L244" s="27"/>
    </row>
    <row r="245" spans="1:12" ht="36" customHeight="1">
      <c r="A245" s="26"/>
      <c r="B245" s="39" t="e">
        <f>#REF!</f>
        <v>#REF!</v>
      </c>
      <c r="C245" s="40" t="s">
        <v>784</v>
      </c>
      <c r="D245" s="40" t="s">
        <v>964</v>
      </c>
      <c r="E245" s="41" t="s">
        <v>201</v>
      </c>
      <c r="F245" s="142" t="s">
        <v>206</v>
      </c>
      <c r="G245" s="143"/>
      <c r="H245" s="42" t="s">
        <v>786</v>
      </c>
      <c r="I245" s="44">
        <f t="shared" si="6"/>
        <v>0.36249999999999999</v>
      </c>
      <c r="J245" s="44">
        <v>1.45</v>
      </c>
      <c r="K245" s="45" t="e">
        <f t="shared" si="7"/>
        <v>#REF!</v>
      </c>
      <c r="L245" s="27"/>
    </row>
    <row r="246" spans="1:12" ht="36" customHeight="1">
      <c r="A246" s="26"/>
      <c r="B246" s="39" t="e">
        <f>#REF!</f>
        <v>#REF!</v>
      </c>
      <c r="C246" s="40" t="s">
        <v>784</v>
      </c>
      <c r="D246" s="40" t="s">
        <v>964</v>
      </c>
      <c r="E246" s="41" t="s">
        <v>201</v>
      </c>
      <c r="F246" s="142" t="s">
        <v>788</v>
      </c>
      <c r="G246" s="143"/>
      <c r="H246" s="42" t="s">
        <v>786</v>
      </c>
      <c r="I246" s="44">
        <f t="shared" si="6"/>
        <v>0.36249999999999999</v>
      </c>
      <c r="J246" s="44">
        <v>1.45</v>
      </c>
      <c r="K246" s="45" t="e">
        <f t="shared" si="7"/>
        <v>#REF!</v>
      </c>
      <c r="L246" s="27"/>
    </row>
    <row r="247" spans="1:12" ht="36" customHeight="1">
      <c r="A247" s="26"/>
      <c r="B247" s="39" t="e">
        <f>#REF!</f>
        <v>#REF!</v>
      </c>
      <c r="C247" s="40" t="s">
        <v>784</v>
      </c>
      <c r="D247" s="40" t="s">
        <v>965</v>
      </c>
      <c r="E247" s="41" t="s">
        <v>789</v>
      </c>
      <c r="F247" s="142" t="s">
        <v>206</v>
      </c>
      <c r="G247" s="143"/>
      <c r="H247" s="42" t="s">
        <v>786</v>
      </c>
      <c r="I247" s="44">
        <f t="shared" si="6"/>
        <v>0.41249999999999998</v>
      </c>
      <c r="J247" s="44">
        <v>1.65</v>
      </c>
      <c r="K247" s="45" t="e">
        <f t="shared" si="7"/>
        <v>#REF!</v>
      </c>
      <c r="L247" s="27"/>
    </row>
    <row r="248" spans="1:12" ht="36" customHeight="1">
      <c r="A248" s="26"/>
      <c r="B248" s="39" t="e">
        <f>#REF!</f>
        <v>#REF!</v>
      </c>
      <c r="C248" s="40" t="s">
        <v>784</v>
      </c>
      <c r="D248" s="40" t="s">
        <v>964</v>
      </c>
      <c r="E248" s="41" t="s">
        <v>202</v>
      </c>
      <c r="F248" s="142" t="s">
        <v>206</v>
      </c>
      <c r="G248" s="143"/>
      <c r="H248" s="42" t="s">
        <v>786</v>
      </c>
      <c r="I248" s="44">
        <f t="shared" si="6"/>
        <v>0.36249999999999999</v>
      </c>
      <c r="J248" s="44">
        <v>1.45</v>
      </c>
      <c r="K248" s="45" t="e">
        <f t="shared" si="7"/>
        <v>#REF!</v>
      </c>
      <c r="L248" s="27"/>
    </row>
    <row r="249" spans="1:12" ht="36" customHeight="1">
      <c r="A249" s="26"/>
      <c r="B249" s="39" t="e">
        <f>#REF!</f>
        <v>#REF!</v>
      </c>
      <c r="C249" s="40" t="s">
        <v>784</v>
      </c>
      <c r="D249" s="40" t="s">
        <v>965</v>
      </c>
      <c r="E249" s="41" t="s">
        <v>790</v>
      </c>
      <c r="F249" s="142" t="s">
        <v>206</v>
      </c>
      <c r="G249" s="143"/>
      <c r="H249" s="42" t="s">
        <v>786</v>
      </c>
      <c r="I249" s="44">
        <f t="shared" si="6"/>
        <v>0.41249999999999998</v>
      </c>
      <c r="J249" s="44">
        <v>1.65</v>
      </c>
      <c r="K249" s="45" t="e">
        <f t="shared" si="7"/>
        <v>#REF!</v>
      </c>
      <c r="L249" s="27"/>
    </row>
    <row r="250" spans="1:12" ht="36" customHeight="1">
      <c r="A250" s="26"/>
      <c r="B250" s="39" t="e">
        <f>#REF!</f>
        <v>#REF!</v>
      </c>
      <c r="C250" s="40" t="s">
        <v>784</v>
      </c>
      <c r="D250" s="40" t="s">
        <v>962</v>
      </c>
      <c r="E250" s="41" t="s">
        <v>791</v>
      </c>
      <c r="F250" s="142" t="s">
        <v>206</v>
      </c>
      <c r="G250" s="143"/>
      <c r="H250" s="42" t="s">
        <v>786</v>
      </c>
      <c r="I250" s="44">
        <f t="shared" si="6"/>
        <v>0.28749999999999998</v>
      </c>
      <c r="J250" s="44">
        <v>1.1499999999999999</v>
      </c>
      <c r="K250" s="45" t="e">
        <f t="shared" si="7"/>
        <v>#REF!</v>
      </c>
      <c r="L250" s="27"/>
    </row>
    <row r="251" spans="1:12" ht="36" customHeight="1">
      <c r="A251" s="26"/>
      <c r="B251" s="39" t="e">
        <f>#REF!</f>
        <v>#REF!</v>
      </c>
      <c r="C251" s="40" t="s">
        <v>784</v>
      </c>
      <c r="D251" s="40" t="s">
        <v>963</v>
      </c>
      <c r="E251" s="41" t="s">
        <v>792</v>
      </c>
      <c r="F251" s="142" t="s">
        <v>206</v>
      </c>
      <c r="G251" s="143"/>
      <c r="H251" s="42" t="s">
        <v>786</v>
      </c>
      <c r="I251" s="44">
        <f t="shared" si="6"/>
        <v>0.3125</v>
      </c>
      <c r="J251" s="44">
        <v>1.25</v>
      </c>
      <c r="K251" s="45" t="e">
        <f t="shared" si="7"/>
        <v>#REF!</v>
      </c>
      <c r="L251" s="27"/>
    </row>
    <row r="252" spans="1:12" ht="36" customHeight="1">
      <c r="A252" s="26"/>
      <c r="B252" s="39" t="e">
        <f>#REF!</f>
        <v>#REF!</v>
      </c>
      <c r="C252" s="40" t="s">
        <v>784</v>
      </c>
      <c r="D252" s="40" t="s">
        <v>964</v>
      </c>
      <c r="E252" s="41" t="s">
        <v>793</v>
      </c>
      <c r="F252" s="142" t="s">
        <v>206</v>
      </c>
      <c r="G252" s="143"/>
      <c r="H252" s="42" t="s">
        <v>786</v>
      </c>
      <c r="I252" s="44">
        <f t="shared" si="6"/>
        <v>0.36249999999999999</v>
      </c>
      <c r="J252" s="44">
        <v>1.45</v>
      </c>
      <c r="K252" s="45" t="e">
        <f t="shared" si="7"/>
        <v>#REF!</v>
      </c>
      <c r="L252" s="27"/>
    </row>
    <row r="253" spans="1:12" ht="24" customHeight="1">
      <c r="A253" s="26"/>
      <c r="B253" s="39" t="e">
        <f>#REF!</f>
        <v>#REF!</v>
      </c>
      <c r="C253" s="40" t="s">
        <v>548</v>
      </c>
      <c r="D253" s="40" t="s">
        <v>548</v>
      </c>
      <c r="E253" s="41" t="s">
        <v>25</v>
      </c>
      <c r="F253" s="142" t="s">
        <v>107</v>
      </c>
      <c r="G253" s="143"/>
      <c r="H253" s="42" t="s">
        <v>550</v>
      </c>
      <c r="I253" s="44">
        <f t="shared" si="6"/>
        <v>0.42749999999999999</v>
      </c>
      <c r="J253" s="44">
        <v>1.71</v>
      </c>
      <c r="K253" s="45" t="e">
        <f t="shared" si="7"/>
        <v>#REF!</v>
      </c>
      <c r="L253" s="27"/>
    </row>
    <row r="254" spans="1:12" ht="24" customHeight="1">
      <c r="A254" s="26"/>
      <c r="B254" s="39" t="e">
        <f>#REF!</f>
        <v>#REF!</v>
      </c>
      <c r="C254" s="40" t="s">
        <v>548</v>
      </c>
      <c r="D254" s="40" t="s">
        <v>548</v>
      </c>
      <c r="E254" s="41" t="s">
        <v>26</v>
      </c>
      <c r="F254" s="142" t="s">
        <v>107</v>
      </c>
      <c r="G254" s="143"/>
      <c r="H254" s="42" t="s">
        <v>550</v>
      </c>
      <c r="I254" s="44">
        <f t="shared" si="6"/>
        <v>0.42749999999999999</v>
      </c>
      <c r="J254" s="44">
        <v>1.71</v>
      </c>
      <c r="K254" s="45" t="e">
        <f t="shared" si="7"/>
        <v>#REF!</v>
      </c>
      <c r="L254" s="27"/>
    </row>
    <row r="255" spans="1:12" ht="24" customHeight="1">
      <c r="A255" s="26"/>
      <c r="B255" s="39" t="e">
        <f>#REF!</f>
        <v>#REF!</v>
      </c>
      <c r="C255" s="40" t="s">
        <v>794</v>
      </c>
      <c r="D255" s="40" t="s">
        <v>794</v>
      </c>
      <c r="E255" s="41" t="s">
        <v>23</v>
      </c>
      <c r="F255" s="142" t="s">
        <v>107</v>
      </c>
      <c r="G255" s="143"/>
      <c r="H255" s="42" t="s">
        <v>795</v>
      </c>
      <c r="I255" s="44">
        <f t="shared" si="6"/>
        <v>0.14749999999999999</v>
      </c>
      <c r="J255" s="44">
        <v>0.59</v>
      </c>
      <c r="K255" s="45" t="e">
        <f t="shared" si="7"/>
        <v>#REF!</v>
      </c>
      <c r="L255" s="27"/>
    </row>
    <row r="256" spans="1:12" ht="24" customHeight="1">
      <c r="A256" s="26"/>
      <c r="B256" s="39" t="e">
        <f>#REF!</f>
        <v>#REF!</v>
      </c>
      <c r="C256" s="40" t="s">
        <v>794</v>
      </c>
      <c r="D256" s="40" t="s">
        <v>794</v>
      </c>
      <c r="E256" s="41" t="s">
        <v>25</v>
      </c>
      <c r="F256" s="142" t="s">
        <v>107</v>
      </c>
      <c r="G256" s="143"/>
      <c r="H256" s="42" t="s">
        <v>795</v>
      </c>
      <c r="I256" s="44">
        <f t="shared" si="6"/>
        <v>0.14749999999999999</v>
      </c>
      <c r="J256" s="44">
        <v>0.59</v>
      </c>
      <c r="K256" s="45" t="e">
        <f t="shared" si="7"/>
        <v>#REF!</v>
      </c>
      <c r="L256" s="27"/>
    </row>
    <row r="257" spans="1:12" ht="24" customHeight="1">
      <c r="A257" s="26"/>
      <c r="B257" s="39" t="e">
        <f>#REF!</f>
        <v>#REF!</v>
      </c>
      <c r="C257" s="40" t="s">
        <v>794</v>
      </c>
      <c r="D257" s="40" t="s">
        <v>794</v>
      </c>
      <c r="E257" s="41" t="s">
        <v>26</v>
      </c>
      <c r="F257" s="142" t="s">
        <v>107</v>
      </c>
      <c r="G257" s="143"/>
      <c r="H257" s="42" t="s">
        <v>795</v>
      </c>
      <c r="I257" s="44">
        <f t="shared" si="6"/>
        <v>0.14749999999999999</v>
      </c>
      <c r="J257" s="44">
        <v>0.59</v>
      </c>
      <c r="K257" s="45" t="e">
        <f t="shared" si="7"/>
        <v>#REF!</v>
      </c>
      <c r="L257" s="27"/>
    </row>
    <row r="258" spans="1:12" ht="24" customHeight="1">
      <c r="A258" s="26"/>
      <c r="B258" s="39" t="e">
        <f>#REF!</f>
        <v>#REF!</v>
      </c>
      <c r="C258" s="40" t="s">
        <v>796</v>
      </c>
      <c r="D258" s="40" t="s">
        <v>966</v>
      </c>
      <c r="E258" s="41" t="s">
        <v>197</v>
      </c>
      <c r="F258" s="142" t="s">
        <v>107</v>
      </c>
      <c r="G258" s="143"/>
      <c r="H258" s="42" t="s">
        <v>797</v>
      </c>
      <c r="I258" s="44">
        <f t="shared" si="6"/>
        <v>0.23499999999999999</v>
      </c>
      <c r="J258" s="44">
        <v>0.94</v>
      </c>
      <c r="K258" s="45" t="e">
        <f t="shared" si="7"/>
        <v>#REF!</v>
      </c>
      <c r="L258" s="27"/>
    </row>
    <row r="259" spans="1:12" ht="24" customHeight="1">
      <c r="A259" s="26"/>
      <c r="B259" s="39" t="e">
        <f>#REF!</f>
        <v>#REF!</v>
      </c>
      <c r="C259" s="40" t="s">
        <v>796</v>
      </c>
      <c r="D259" s="40" t="s">
        <v>966</v>
      </c>
      <c r="E259" s="41" t="s">
        <v>198</v>
      </c>
      <c r="F259" s="142" t="s">
        <v>107</v>
      </c>
      <c r="G259" s="143"/>
      <c r="H259" s="42" t="s">
        <v>797</v>
      </c>
      <c r="I259" s="44">
        <f t="shared" si="6"/>
        <v>0.23499999999999999</v>
      </c>
      <c r="J259" s="44">
        <v>0.94</v>
      </c>
      <c r="K259" s="45" t="e">
        <f t="shared" si="7"/>
        <v>#REF!</v>
      </c>
      <c r="L259" s="27"/>
    </row>
    <row r="260" spans="1:12" ht="24" customHeight="1">
      <c r="A260" s="26"/>
      <c r="B260" s="39" t="e">
        <f>#REF!</f>
        <v>#REF!</v>
      </c>
      <c r="C260" s="40" t="s">
        <v>796</v>
      </c>
      <c r="D260" s="40" t="s">
        <v>966</v>
      </c>
      <c r="E260" s="41" t="s">
        <v>199</v>
      </c>
      <c r="F260" s="142" t="s">
        <v>107</v>
      </c>
      <c r="G260" s="143"/>
      <c r="H260" s="42" t="s">
        <v>797</v>
      </c>
      <c r="I260" s="44">
        <f t="shared" si="6"/>
        <v>0.23499999999999999</v>
      </c>
      <c r="J260" s="44">
        <v>0.94</v>
      </c>
      <c r="K260" s="45" t="e">
        <f t="shared" si="7"/>
        <v>#REF!</v>
      </c>
      <c r="L260" s="27"/>
    </row>
    <row r="261" spans="1:12" ht="24" customHeight="1">
      <c r="A261" s="26"/>
      <c r="B261" s="39" t="e">
        <f>#REF!</f>
        <v>#REF!</v>
      </c>
      <c r="C261" s="40" t="s">
        <v>798</v>
      </c>
      <c r="D261" s="40" t="s">
        <v>798</v>
      </c>
      <c r="E261" s="41" t="s">
        <v>23</v>
      </c>
      <c r="F261" s="142" t="s">
        <v>237</v>
      </c>
      <c r="G261" s="143"/>
      <c r="H261" s="42" t="s">
        <v>799</v>
      </c>
      <c r="I261" s="44">
        <f t="shared" si="6"/>
        <v>0.14749999999999999</v>
      </c>
      <c r="J261" s="44">
        <v>0.59</v>
      </c>
      <c r="K261" s="45" t="e">
        <f t="shared" si="7"/>
        <v>#REF!</v>
      </c>
      <c r="L261" s="27"/>
    </row>
    <row r="262" spans="1:12" ht="24" customHeight="1">
      <c r="A262" s="26"/>
      <c r="B262" s="39" t="e">
        <f>#REF!</f>
        <v>#REF!</v>
      </c>
      <c r="C262" s="40" t="s">
        <v>798</v>
      </c>
      <c r="D262" s="40" t="s">
        <v>798</v>
      </c>
      <c r="E262" s="41" t="s">
        <v>23</v>
      </c>
      <c r="F262" s="142" t="s">
        <v>236</v>
      </c>
      <c r="G262" s="143"/>
      <c r="H262" s="42" t="s">
        <v>799</v>
      </c>
      <c r="I262" s="44">
        <f t="shared" si="6"/>
        <v>0.14749999999999999</v>
      </c>
      <c r="J262" s="44">
        <v>0.59</v>
      </c>
      <c r="K262" s="45" t="e">
        <f t="shared" si="7"/>
        <v>#REF!</v>
      </c>
      <c r="L262" s="27"/>
    </row>
    <row r="263" spans="1:12" ht="24" customHeight="1">
      <c r="A263" s="26"/>
      <c r="B263" s="39" t="e">
        <f>#REF!</f>
        <v>#REF!</v>
      </c>
      <c r="C263" s="40" t="s">
        <v>798</v>
      </c>
      <c r="D263" s="40" t="s">
        <v>798</v>
      </c>
      <c r="E263" s="41" t="s">
        <v>25</v>
      </c>
      <c r="F263" s="142" t="s">
        <v>237</v>
      </c>
      <c r="G263" s="143"/>
      <c r="H263" s="42" t="s">
        <v>799</v>
      </c>
      <c r="I263" s="44">
        <f t="shared" si="6"/>
        <v>0.14749999999999999</v>
      </c>
      <c r="J263" s="44">
        <v>0.59</v>
      </c>
      <c r="K263" s="45" t="e">
        <f t="shared" si="7"/>
        <v>#REF!</v>
      </c>
      <c r="L263" s="27"/>
    </row>
    <row r="264" spans="1:12" ht="24" customHeight="1">
      <c r="A264" s="26"/>
      <c r="B264" s="39" t="e">
        <f>#REF!</f>
        <v>#REF!</v>
      </c>
      <c r="C264" s="40" t="s">
        <v>798</v>
      </c>
      <c r="D264" s="40" t="s">
        <v>798</v>
      </c>
      <c r="E264" s="41" t="s">
        <v>25</v>
      </c>
      <c r="F264" s="142" t="s">
        <v>236</v>
      </c>
      <c r="G264" s="143"/>
      <c r="H264" s="42" t="s">
        <v>799</v>
      </c>
      <c r="I264" s="44">
        <f t="shared" si="6"/>
        <v>0.14749999999999999</v>
      </c>
      <c r="J264" s="44">
        <v>0.59</v>
      </c>
      <c r="K264" s="45" t="e">
        <f t="shared" si="7"/>
        <v>#REF!</v>
      </c>
      <c r="L264" s="27"/>
    </row>
    <row r="265" spans="1:12" ht="24" customHeight="1">
      <c r="A265" s="26"/>
      <c r="B265" s="39" t="e">
        <f>#REF!</f>
        <v>#REF!</v>
      </c>
      <c r="C265" s="40" t="s">
        <v>798</v>
      </c>
      <c r="D265" s="40" t="s">
        <v>798</v>
      </c>
      <c r="E265" s="41" t="s">
        <v>26</v>
      </c>
      <c r="F265" s="142" t="s">
        <v>237</v>
      </c>
      <c r="G265" s="143"/>
      <c r="H265" s="42" t="s">
        <v>799</v>
      </c>
      <c r="I265" s="44">
        <f t="shared" si="6"/>
        <v>0.14749999999999999</v>
      </c>
      <c r="J265" s="44">
        <v>0.59</v>
      </c>
      <c r="K265" s="45" t="e">
        <f t="shared" si="7"/>
        <v>#REF!</v>
      </c>
      <c r="L265" s="27"/>
    </row>
    <row r="266" spans="1:12" ht="24" customHeight="1">
      <c r="A266" s="26"/>
      <c r="B266" s="39" t="e">
        <f>#REF!</f>
        <v>#REF!</v>
      </c>
      <c r="C266" s="40" t="s">
        <v>798</v>
      </c>
      <c r="D266" s="40" t="s">
        <v>798</v>
      </c>
      <c r="E266" s="41" t="s">
        <v>26</v>
      </c>
      <c r="F266" s="142" t="s">
        <v>236</v>
      </c>
      <c r="G266" s="143"/>
      <c r="H266" s="42" t="s">
        <v>799</v>
      </c>
      <c r="I266" s="44">
        <f t="shared" si="6"/>
        <v>0.14749999999999999</v>
      </c>
      <c r="J266" s="44">
        <v>0.59</v>
      </c>
      <c r="K266" s="45" t="e">
        <f t="shared" si="7"/>
        <v>#REF!</v>
      </c>
      <c r="L266" s="27"/>
    </row>
    <row r="267" spans="1:12" ht="12.75" customHeight="1">
      <c r="A267" s="26"/>
      <c r="B267" s="39" t="e">
        <f>#REF!</f>
        <v>#REF!</v>
      </c>
      <c r="C267" s="40" t="s">
        <v>800</v>
      </c>
      <c r="D267" s="40" t="s">
        <v>800</v>
      </c>
      <c r="E267" s="41" t="s">
        <v>25</v>
      </c>
      <c r="F267" s="142" t="s">
        <v>237</v>
      </c>
      <c r="G267" s="143"/>
      <c r="H267" s="42" t="s">
        <v>801</v>
      </c>
      <c r="I267" s="44">
        <f t="shared" si="6"/>
        <v>0.14749999999999999</v>
      </c>
      <c r="J267" s="44">
        <v>0.59</v>
      </c>
      <c r="K267" s="45" t="e">
        <f t="shared" si="7"/>
        <v>#REF!</v>
      </c>
      <c r="L267" s="27"/>
    </row>
    <row r="268" spans="1:12" ht="12.75" customHeight="1">
      <c r="A268" s="26"/>
      <c r="B268" s="39" t="e">
        <f>#REF!</f>
        <v>#REF!</v>
      </c>
      <c r="C268" s="40" t="s">
        <v>800</v>
      </c>
      <c r="D268" s="40" t="s">
        <v>800</v>
      </c>
      <c r="E268" s="41" t="s">
        <v>25</v>
      </c>
      <c r="F268" s="142" t="s">
        <v>636</v>
      </c>
      <c r="G268" s="143"/>
      <c r="H268" s="42" t="s">
        <v>801</v>
      </c>
      <c r="I268" s="44">
        <f t="shared" si="6"/>
        <v>0.14749999999999999</v>
      </c>
      <c r="J268" s="44">
        <v>0.59</v>
      </c>
      <c r="K268" s="45" t="e">
        <f t="shared" si="7"/>
        <v>#REF!</v>
      </c>
      <c r="L268" s="27"/>
    </row>
    <row r="269" spans="1:12" ht="12.75" customHeight="1">
      <c r="A269" s="26"/>
      <c r="B269" s="39" t="e">
        <f>#REF!</f>
        <v>#REF!</v>
      </c>
      <c r="C269" s="40" t="s">
        <v>800</v>
      </c>
      <c r="D269" s="40" t="s">
        <v>800</v>
      </c>
      <c r="E269" s="41" t="s">
        <v>26</v>
      </c>
      <c r="F269" s="142" t="s">
        <v>237</v>
      </c>
      <c r="G269" s="143"/>
      <c r="H269" s="42" t="s">
        <v>801</v>
      </c>
      <c r="I269" s="44">
        <f t="shared" si="6"/>
        <v>0.14749999999999999</v>
      </c>
      <c r="J269" s="44">
        <v>0.59</v>
      </c>
      <c r="K269" s="45" t="e">
        <f t="shared" si="7"/>
        <v>#REF!</v>
      </c>
      <c r="L269" s="27"/>
    </row>
    <row r="270" spans="1:12" ht="12.75" customHeight="1">
      <c r="A270" s="26"/>
      <c r="B270" s="39" t="e">
        <f>#REF!</f>
        <v>#REF!</v>
      </c>
      <c r="C270" s="40" t="s">
        <v>800</v>
      </c>
      <c r="D270" s="40" t="s">
        <v>800</v>
      </c>
      <c r="E270" s="41" t="s">
        <v>26</v>
      </c>
      <c r="F270" s="142" t="s">
        <v>636</v>
      </c>
      <c r="G270" s="143"/>
      <c r="H270" s="42" t="s">
        <v>801</v>
      </c>
      <c r="I270" s="44">
        <f t="shared" si="6"/>
        <v>0.14749999999999999</v>
      </c>
      <c r="J270" s="44">
        <v>0.59</v>
      </c>
      <c r="K270" s="45" t="e">
        <f t="shared" si="7"/>
        <v>#REF!</v>
      </c>
      <c r="L270" s="27"/>
    </row>
    <row r="271" spans="1:12" ht="12.75" customHeight="1">
      <c r="A271" s="26"/>
      <c r="B271" s="39" t="e">
        <f>#REF!</f>
        <v>#REF!</v>
      </c>
      <c r="C271" s="40" t="s">
        <v>800</v>
      </c>
      <c r="D271" s="40" t="s">
        <v>800</v>
      </c>
      <c r="E271" s="41" t="s">
        <v>27</v>
      </c>
      <c r="F271" s="142" t="s">
        <v>237</v>
      </c>
      <c r="G271" s="143"/>
      <c r="H271" s="42" t="s">
        <v>801</v>
      </c>
      <c r="I271" s="44">
        <f t="shared" si="6"/>
        <v>0.14749999999999999</v>
      </c>
      <c r="J271" s="44">
        <v>0.59</v>
      </c>
      <c r="K271" s="45" t="e">
        <f t="shared" si="7"/>
        <v>#REF!</v>
      </c>
      <c r="L271" s="27"/>
    </row>
    <row r="272" spans="1:12" ht="24" customHeight="1">
      <c r="A272" s="26"/>
      <c r="B272" s="39" t="e">
        <f>#REF!</f>
        <v>#REF!</v>
      </c>
      <c r="C272" s="40" t="s">
        <v>616</v>
      </c>
      <c r="D272" s="40" t="s">
        <v>616</v>
      </c>
      <c r="E272" s="41" t="s">
        <v>25</v>
      </c>
      <c r="F272" s="142" t="s">
        <v>237</v>
      </c>
      <c r="G272" s="143"/>
      <c r="H272" s="42" t="s">
        <v>618</v>
      </c>
      <c r="I272" s="44">
        <f t="shared" si="6"/>
        <v>0.14749999999999999</v>
      </c>
      <c r="J272" s="44">
        <v>0.59</v>
      </c>
      <c r="K272" s="45" t="e">
        <f t="shared" si="7"/>
        <v>#REF!</v>
      </c>
      <c r="L272" s="27"/>
    </row>
    <row r="273" spans="1:12" ht="24" customHeight="1">
      <c r="A273" s="26"/>
      <c r="B273" s="39" t="e">
        <f>#REF!</f>
        <v>#REF!</v>
      </c>
      <c r="C273" s="40" t="s">
        <v>616</v>
      </c>
      <c r="D273" s="40" t="s">
        <v>616</v>
      </c>
      <c r="E273" s="41" t="s">
        <v>25</v>
      </c>
      <c r="F273" s="142" t="s">
        <v>636</v>
      </c>
      <c r="G273" s="143"/>
      <c r="H273" s="42" t="s">
        <v>618</v>
      </c>
      <c r="I273" s="44">
        <f t="shared" si="6"/>
        <v>0.14749999999999999</v>
      </c>
      <c r="J273" s="44">
        <v>0.59</v>
      </c>
      <c r="K273" s="45" t="e">
        <f t="shared" si="7"/>
        <v>#REF!</v>
      </c>
      <c r="L273" s="27"/>
    </row>
    <row r="274" spans="1:12" ht="24" customHeight="1">
      <c r="A274" s="26"/>
      <c r="B274" s="39" t="e">
        <f>#REF!</f>
        <v>#REF!</v>
      </c>
      <c r="C274" s="40" t="s">
        <v>616</v>
      </c>
      <c r="D274" s="40" t="s">
        <v>616</v>
      </c>
      <c r="E274" s="41" t="s">
        <v>25</v>
      </c>
      <c r="F274" s="142" t="s">
        <v>235</v>
      </c>
      <c r="G274" s="143"/>
      <c r="H274" s="42" t="s">
        <v>618</v>
      </c>
      <c r="I274" s="44">
        <f t="shared" si="6"/>
        <v>0.14749999999999999</v>
      </c>
      <c r="J274" s="44">
        <v>0.59</v>
      </c>
      <c r="K274" s="45" t="e">
        <f t="shared" si="7"/>
        <v>#REF!</v>
      </c>
      <c r="L274" s="27"/>
    </row>
    <row r="275" spans="1:12" ht="24" customHeight="1">
      <c r="A275" s="26"/>
      <c r="B275" s="39" t="e">
        <f>#REF!</f>
        <v>#REF!</v>
      </c>
      <c r="C275" s="40" t="s">
        <v>616</v>
      </c>
      <c r="D275" s="40" t="s">
        <v>616</v>
      </c>
      <c r="E275" s="41" t="s">
        <v>25</v>
      </c>
      <c r="F275" s="142" t="s">
        <v>236</v>
      </c>
      <c r="G275" s="143"/>
      <c r="H275" s="42" t="s">
        <v>618</v>
      </c>
      <c r="I275" s="44">
        <f t="shared" si="6"/>
        <v>0.14749999999999999</v>
      </c>
      <c r="J275" s="44">
        <v>0.59</v>
      </c>
      <c r="K275" s="45" t="e">
        <f t="shared" si="7"/>
        <v>#REF!</v>
      </c>
      <c r="L275" s="27"/>
    </row>
    <row r="276" spans="1:12" ht="24" customHeight="1">
      <c r="A276" s="26"/>
      <c r="B276" s="39" t="e">
        <f>#REF!</f>
        <v>#REF!</v>
      </c>
      <c r="C276" s="40" t="s">
        <v>616</v>
      </c>
      <c r="D276" s="40" t="s">
        <v>616</v>
      </c>
      <c r="E276" s="41" t="s">
        <v>25</v>
      </c>
      <c r="F276" s="142" t="s">
        <v>447</v>
      </c>
      <c r="G276" s="143"/>
      <c r="H276" s="42" t="s">
        <v>618</v>
      </c>
      <c r="I276" s="44">
        <f t="shared" si="6"/>
        <v>0.14749999999999999</v>
      </c>
      <c r="J276" s="44">
        <v>0.59</v>
      </c>
      <c r="K276" s="45" t="e">
        <f t="shared" si="7"/>
        <v>#REF!</v>
      </c>
      <c r="L276" s="27"/>
    </row>
    <row r="277" spans="1:12" ht="24" customHeight="1">
      <c r="A277" s="26"/>
      <c r="B277" s="39" t="e">
        <f>#REF!</f>
        <v>#REF!</v>
      </c>
      <c r="C277" s="40" t="s">
        <v>616</v>
      </c>
      <c r="D277" s="40" t="s">
        <v>616</v>
      </c>
      <c r="E277" s="41" t="s">
        <v>25</v>
      </c>
      <c r="F277" s="142" t="s">
        <v>682</v>
      </c>
      <c r="G277" s="143"/>
      <c r="H277" s="42" t="s">
        <v>618</v>
      </c>
      <c r="I277" s="44">
        <f t="shared" si="6"/>
        <v>0.14749999999999999</v>
      </c>
      <c r="J277" s="44">
        <v>0.59</v>
      </c>
      <c r="K277" s="45" t="e">
        <f t="shared" si="7"/>
        <v>#REF!</v>
      </c>
      <c r="L277" s="27"/>
    </row>
    <row r="278" spans="1:12" ht="24" customHeight="1">
      <c r="A278" s="26"/>
      <c r="B278" s="39" t="e">
        <f>#REF!</f>
        <v>#REF!</v>
      </c>
      <c r="C278" s="40" t="s">
        <v>616</v>
      </c>
      <c r="D278" s="40" t="s">
        <v>616</v>
      </c>
      <c r="E278" s="41" t="s">
        <v>25</v>
      </c>
      <c r="F278" s="142" t="s">
        <v>684</v>
      </c>
      <c r="G278" s="143"/>
      <c r="H278" s="42" t="s">
        <v>618</v>
      </c>
      <c r="I278" s="44">
        <f t="shared" ref="I278:I341" si="8">J278*$N$1</f>
        <v>0.14749999999999999</v>
      </c>
      <c r="J278" s="44">
        <v>0.59</v>
      </c>
      <c r="K278" s="45" t="e">
        <f t="shared" ref="K278:K341" si="9">I278*B278</f>
        <v>#REF!</v>
      </c>
      <c r="L278" s="27"/>
    </row>
    <row r="279" spans="1:12" ht="24" customHeight="1">
      <c r="A279" s="26"/>
      <c r="B279" s="39" t="e">
        <f>#REF!</f>
        <v>#REF!</v>
      </c>
      <c r="C279" s="40" t="s">
        <v>616</v>
      </c>
      <c r="D279" s="40" t="s">
        <v>616</v>
      </c>
      <c r="E279" s="41" t="s">
        <v>26</v>
      </c>
      <c r="F279" s="142" t="s">
        <v>237</v>
      </c>
      <c r="G279" s="143"/>
      <c r="H279" s="42" t="s">
        <v>618</v>
      </c>
      <c r="I279" s="44">
        <f t="shared" si="8"/>
        <v>0.14749999999999999</v>
      </c>
      <c r="J279" s="44">
        <v>0.59</v>
      </c>
      <c r="K279" s="45" t="e">
        <f t="shared" si="9"/>
        <v>#REF!</v>
      </c>
      <c r="L279" s="27"/>
    </row>
    <row r="280" spans="1:12" ht="24" customHeight="1">
      <c r="A280" s="26"/>
      <c r="B280" s="39" t="e">
        <f>#REF!</f>
        <v>#REF!</v>
      </c>
      <c r="C280" s="40" t="s">
        <v>616</v>
      </c>
      <c r="D280" s="40" t="s">
        <v>616</v>
      </c>
      <c r="E280" s="41" t="s">
        <v>26</v>
      </c>
      <c r="F280" s="142" t="s">
        <v>636</v>
      </c>
      <c r="G280" s="143"/>
      <c r="H280" s="42" t="s">
        <v>618</v>
      </c>
      <c r="I280" s="44">
        <f t="shared" si="8"/>
        <v>0.14749999999999999</v>
      </c>
      <c r="J280" s="44">
        <v>0.59</v>
      </c>
      <c r="K280" s="45" t="e">
        <f t="shared" si="9"/>
        <v>#REF!</v>
      </c>
      <c r="L280" s="27"/>
    </row>
    <row r="281" spans="1:12" ht="24" customHeight="1">
      <c r="A281" s="26"/>
      <c r="B281" s="39" t="e">
        <f>#REF!</f>
        <v>#REF!</v>
      </c>
      <c r="C281" s="40" t="s">
        <v>616</v>
      </c>
      <c r="D281" s="40" t="s">
        <v>616</v>
      </c>
      <c r="E281" s="41" t="s">
        <v>26</v>
      </c>
      <c r="F281" s="142" t="s">
        <v>235</v>
      </c>
      <c r="G281" s="143"/>
      <c r="H281" s="42" t="s">
        <v>618</v>
      </c>
      <c r="I281" s="44">
        <f t="shared" si="8"/>
        <v>0.14749999999999999</v>
      </c>
      <c r="J281" s="44">
        <v>0.59</v>
      </c>
      <c r="K281" s="45" t="e">
        <f t="shared" si="9"/>
        <v>#REF!</v>
      </c>
      <c r="L281" s="27"/>
    </row>
    <row r="282" spans="1:12" ht="24" customHeight="1">
      <c r="A282" s="26"/>
      <c r="B282" s="39" t="e">
        <f>#REF!</f>
        <v>#REF!</v>
      </c>
      <c r="C282" s="40" t="s">
        <v>616</v>
      </c>
      <c r="D282" s="40" t="s">
        <v>616</v>
      </c>
      <c r="E282" s="41" t="s">
        <v>26</v>
      </c>
      <c r="F282" s="142" t="s">
        <v>236</v>
      </c>
      <c r="G282" s="143"/>
      <c r="H282" s="42" t="s">
        <v>618</v>
      </c>
      <c r="I282" s="44">
        <f t="shared" si="8"/>
        <v>0.14749999999999999</v>
      </c>
      <c r="J282" s="44">
        <v>0.59</v>
      </c>
      <c r="K282" s="45" t="e">
        <f t="shared" si="9"/>
        <v>#REF!</v>
      </c>
      <c r="L282" s="27"/>
    </row>
    <row r="283" spans="1:12" ht="24" customHeight="1">
      <c r="A283" s="26"/>
      <c r="B283" s="39" t="e">
        <f>#REF!</f>
        <v>#REF!</v>
      </c>
      <c r="C283" s="40" t="s">
        <v>616</v>
      </c>
      <c r="D283" s="40" t="s">
        <v>616</v>
      </c>
      <c r="E283" s="41" t="s">
        <v>26</v>
      </c>
      <c r="F283" s="142" t="s">
        <v>447</v>
      </c>
      <c r="G283" s="143"/>
      <c r="H283" s="42" t="s">
        <v>618</v>
      </c>
      <c r="I283" s="44">
        <f t="shared" si="8"/>
        <v>0.14749999999999999</v>
      </c>
      <c r="J283" s="44">
        <v>0.59</v>
      </c>
      <c r="K283" s="45" t="e">
        <f t="shared" si="9"/>
        <v>#REF!</v>
      </c>
      <c r="L283" s="27"/>
    </row>
    <row r="284" spans="1:12" ht="24" customHeight="1">
      <c r="A284" s="26"/>
      <c r="B284" s="39" t="e">
        <f>#REF!</f>
        <v>#REF!</v>
      </c>
      <c r="C284" s="40" t="s">
        <v>616</v>
      </c>
      <c r="D284" s="40" t="s">
        <v>616</v>
      </c>
      <c r="E284" s="41" t="s">
        <v>26</v>
      </c>
      <c r="F284" s="142" t="s">
        <v>682</v>
      </c>
      <c r="G284" s="143"/>
      <c r="H284" s="42" t="s">
        <v>618</v>
      </c>
      <c r="I284" s="44">
        <f t="shared" si="8"/>
        <v>0.14749999999999999</v>
      </c>
      <c r="J284" s="44">
        <v>0.59</v>
      </c>
      <c r="K284" s="45" t="e">
        <f t="shared" si="9"/>
        <v>#REF!</v>
      </c>
      <c r="L284" s="27"/>
    </row>
    <row r="285" spans="1:12" ht="24" customHeight="1">
      <c r="A285" s="26"/>
      <c r="B285" s="39" t="e">
        <f>#REF!</f>
        <v>#REF!</v>
      </c>
      <c r="C285" s="40" t="s">
        <v>616</v>
      </c>
      <c r="D285" s="40" t="s">
        <v>616</v>
      </c>
      <c r="E285" s="41" t="s">
        <v>26</v>
      </c>
      <c r="F285" s="142" t="s">
        <v>684</v>
      </c>
      <c r="G285" s="143"/>
      <c r="H285" s="42" t="s">
        <v>618</v>
      </c>
      <c r="I285" s="44">
        <f t="shared" si="8"/>
        <v>0.14749999999999999</v>
      </c>
      <c r="J285" s="44">
        <v>0.59</v>
      </c>
      <c r="K285" s="45" t="e">
        <f t="shared" si="9"/>
        <v>#REF!</v>
      </c>
      <c r="L285" s="27"/>
    </row>
    <row r="286" spans="1:12" ht="24" customHeight="1">
      <c r="A286" s="26"/>
      <c r="B286" s="39" t="e">
        <f>#REF!</f>
        <v>#REF!</v>
      </c>
      <c r="C286" s="40" t="s">
        <v>802</v>
      </c>
      <c r="D286" s="40" t="s">
        <v>802</v>
      </c>
      <c r="E286" s="41" t="s">
        <v>27</v>
      </c>
      <c r="F286" s="142"/>
      <c r="G286" s="143"/>
      <c r="H286" s="42" t="s">
        <v>803</v>
      </c>
      <c r="I286" s="44">
        <f t="shared" si="8"/>
        <v>0.39750000000000002</v>
      </c>
      <c r="J286" s="44">
        <v>1.59</v>
      </c>
      <c r="K286" s="45" t="e">
        <f t="shared" si="9"/>
        <v>#REF!</v>
      </c>
      <c r="L286" s="27"/>
    </row>
    <row r="287" spans="1:12" ht="36" customHeight="1">
      <c r="A287" s="26"/>
      <c r="B287" s="39" t="e">
        <f>#REF!</f>
        <v>#REF!</v>
      </c>
      <c r="C287" s="40" t="s">
        <v>804</v>
      </c>
      <c r="D287" s="40" t="s">
        <v>804</v>
      </c>
      <c r="E287" s="41" t="s">
        <v>107</v>
      </c>
      <c r="F287" s="142" t="s">
        <v>27</v>
      </c>
      <c r="G287" s="143"/>
      <c r="H287" s="42" t="s">
        <v>1033</v>
      </c>
      <c r="I287" s="44">
        <f t="shared" si="8"/>
        <v>0.46</v>
      </c>
      <c r="J287" s="44">
        <v>1.84</v>
      </c>
      <c r="K287" s="45" t="e">
        <f t="shared" si="9"/>
        <v>#REF!</v>
      </c>
      <c r="L287" s="27"/>
    </row>
    <row r="288" spans="1:12" ht="36" customHeight="1">
      <c r="A288" s="26"/>
      <c r="B288" s="39" t="e">
        <f>#REF!</f>
        <v>#REF!</v>
      </c>
      <c r="C288" s="40" t="s">
        <v>804</v>
      </c>
      <c r="D288" s="40" t="s">
        <v>804</v>
      </c>
      <c r="E288" s="41" t="s">
        <v>107</v>
      </c>
      <c r="F288" s="142" t="s">
        <v>28</v>
      </c>
      <c r="G288" s="143"/>
      <c r="H288" s="42" t="s">
        <v>1033</v>
      </c>
      <c r="I288" s="44">
        <f t="shared" si="8"/>
        <v>0.46</v>
      </c>
      <c r="J288" s="44">
        <v>1.84</v>
      </c>
      <c r="K288" s="45" t="e">
        <f t="shared" si="9"/>
        <v>#REF!</v>
      </c>
      <c r="L288" s="27"/>
    </row>
    <row r="289" spans="1:12" ht="36" customHeight="1">
      <c r="A289" s="26"/>
      <c r="B289" s="39" t="e">
        <f>#REF!</f>
        <v>#REF!</v>
      </c>
      <c r="C289" s="40" t="s">
        <v>804</v>
      </c>
      <c r="D289" s="40" t="s">
        <v>804</v>
      </c>
      <c r="E289" s="41" t="s">
        <v>180</v>
      </c>
      <c r="F289" s="142" t="s">
        <v>27</v>
      </c>
      <c r="G289" s="143"/>
      <c r="H289" s="42" t="s">
        <v>1033</v>
      </c>
      <c r="I289" s="44">
        <f t="shared" si="8"/>
        <v>0.46</v>
      </c>
      <c r="J289" s="44">
        <v>1.84</v>
      </c>
      <c r="K289" s="45" t="e">
        <f t="shared" si="9"/>
        <v>#REF!</v>
      </c>
      <c r="L289" s="27"/>
    </row>
    <row r="290" spans="1:12" ht="36" customHeight="1">
      <c r="A290" s="26"/>
      <c r="B290" s="39" t="e">
        <f>#REF!</f>
        <v>#REF!</v>
      </c>
      <c r="C290" s="40" t="s">
        <v>804</v>
      </c>
      <c r="D290" s="40" t="s">
        <v>804</v>
      </c>
      <c r="E290" s="41" t="s">
        <v>180</v>
      </c>
      <c r="F290" s="142" t="s">
        <v>28</v>
      </c>
      <c r="G290" s="143"/>
      <c r="H290" s="42" t="s">
        <v>1033</v>
      </c>
      <c r="I290" s="44">
        <f t="shared" si="8"/>
        <v>0.46</v>
      </c>
      <c r="J290" s="44">
        <v>1.84</v>
      </c>
      <c r="K290" s="45" t="e">
        <f t="shared" si="9"/>
        <v>#REF!</v>
      </c>
      <c r="L290" s="27"/>
    </row>
    <row r="291" spans="1:12" ht="36" customHeight="1">
      <c r="A291" s="26"/>
      <c r="B291" s="39" t="e">
        <f>#REF!</f>
        <v>#REF!</v>
      </c>
      <c r="C291" s="40" t="s">
        <v>805</v>
      </c>
      <c r="D291" s="40" t="s">
        <v>805</v>
      </c>
      <c r="E291" s="41" t="s">
        <v>27</v>
      </c>
      <c r="F291" s="142" t="s">
        <v>206</v>
      </c>
      <c r="G291" s="143"/>
      <c r="H291" s="42" t="s">
        <v>1034</v>
      </c>
      <c r="I291" s="44">
        <f t="shared" si="8"/>
        <v>0.62250000000000005</v>
      </c>
      <c r="J291" s="44">
        <v>2.4900000000000002</v>
      </c>
      <c r="K291" s="45" t="e">
        <f t="shared" si="9"/>
        <v>#REF!</v>
      </c>
      <c r="L291" s="27"/>
    </row>
    <row r="292" spans="1:12" ht="24" customHeight="1">
      <c r="A292" s="26"/>
      <c r="B292" s="39" t="e">
        <f>#REF!</f>
        <v>#REF!</v>
      </c>
      <c r="C292" s="40" t="s">
        <v>806</v>
      </c>
      <c r="D292" s="40" t="s">
        <v>806</v>
      </c>
      <c r="E292" s="41"/>
      <c r="F292" s="142"/>
      <c r="G292" s="143"/>
      <c r="H292" s="42" t="s">
        <v>807</v>
      </c>
      <c r="I292" s="44">
        <f t="shared" si="8"/>
        <v>3.5000000000000003E-2</v>
      </c>
      <c r="J292" s="44">
        <v>0.14000000000000001</v>
      </c>
      <c r="K292" s="45" t="e">
        <f t="shared" si="9"/>
        <v>#REF!</v>
      </c>
      <c r="L292" s="27"/>
    </row>
    <row r="293" spans="1:12" ht="24" customHeight="1">
      <c r="A293" s="26"/>
      <c r="B293" s="39" t="e">
        <f>#REF!</f>
        <v>#REF!</v>
      </c>
      <c r="C293" s="40" t="s">
        <v>808</v>
      </c>
      <c r="D293" s="40" t="s">
        <v>808</v>
      </c>
      <c r="E293" s="41"/>
      <c r="F293" s="142"/>
      <c r="G293" s="143"/>
      <c r="H293" s="42" t="s">
        <v>809</v>
      </c>
      <c r="I293" s="44">
        <f t="shared" si="8"/>
        <v>2.5425</v>
      </c>
      <c r="J293" s="44">
        <v>10.17</v>
      </c>
      <c r="K293" s="45" t="e">
        <f t="shared" si="9"/>
        <v>#REF!</v>
      </c>
      <c r="L293" s="27"/>
    </row>
    <row r="294" spans="1:12" ht="24" customHeight="1">
      <c r="A294" s="26"/>
      <c r="B294" s="39" t="e">
        <f>#REF!</f>
        <v>#REF!</v>
      </c>
      <c r="C294" s="40" t="s">
        <v>810</v>
      </c>
      <c r="D294" s="40" t="s">
        <v>810</v>
      </c>
      <c r="E294" s="41"/>
      <c r="F294" s="142"/>
      <c r="G294" s="143"/>
      <c r="H294" s="42" t="s">
        <v>811</v>
      </c>
      <c r="I294" s="44">
        <f t="shared" si="8"/>
        <v>2.5425</v>
      </c>
      <c r="J294" s="44">
        <v>10.17</v>
      </c>
      <c r="K294" s="45" t="e">
        <f t="shared" si="9"/>
        <v>#REF!</v>
      </c>
      <c r="L294" s="27"/>
    </row>
    <row r="295" spans="1:12" ht="24" customHeight="1">
      <c r="A295" s="26"/>
      <c r="B295" s="39" t="e">
        <f>#REF!</f>
        <v>#REF!</v>
      </c>
      <c r="C295" s="40" t="s">
        <v>812</v>
      </c>
      <c r="D295" s="40" t="s">
        <v>812</v>
      </c>
      <c r="E295" s="41"/>
      <c r="F295" s="142"/>
      <c r="G295" s="143"/>
      <c r="H295" s="42" t="s">
        <v>813</v>
      </c>
      <c r="I295" s="44">
        <f t="shared" si="8"/>
        <v>3.5274999999999999</v>
      </c>
      <c r="J295" s="44">
        <v>14.11</v>
      </c>
      <c r="K295" s="45" t="e">
        <f t="shared" si="9"/>
        <v>#REF!</v>
      </c>
      <c r="L295" s="27"/>
    </row>
    <row r="296" spans="1:12" ht="12.75" customHeight="1">
      <c r="A296" s="26"/>
      <c r="B296" s="39" t="e">
        <f>#REF!</f>
        <v>#REF!</v>
      </c>
      <c r="C296" s="40" t="s">
        <v>814</v>
      </c>
      <c r="D296" s="40" t="s">
        <v>967</v>
      </c>
      <c r="E296" s="41" t="s">
        <v>815</v>
      </c>
      <c r="F296" s="142"/>
      <c r="G296" s="143"/>
      <c r="H296" s="42" t="s">
        <v>816</v>
      </c>
      <c r="I296" s="44">
        <f t="shared" si="8"/>
        <v>0.21</v>
      </c>
      <c r="J296" s="44">
        <v>0.84</v>
      </c>
      <c r="K296" s="45" t="e">
        <f t="shared" si="9"/>
        <v>#REF!</v>
      </c>
      <c r="L296" s="27"/>
    </row>
    <row r="297" spans="1:12" ht="12.75" customHeight="1">
      <c r="A297" s="26"/>
      <c r="B297" s="39" t="e">
        <f>#REF!</f>
        <v>#REF!</v>
      </c>
      <c r="C297" s="40" t="s">
        <v>814</v>
      </c>
      <c r="D297" s="40" t="s">
        <v>968</v>
      </c>
      <c r="E297" s="41" t="s">
        <v>757</v>
      </c>
      <c r="F297" s="142"/>
      <c r="G297" s="143"/>
      <c r="H297" s="42" t="s">
        <v>816</v>
      </c>
      <c r="I297" s="44">
        <f t="shared" si="8"/>
        <v>0.81</v>
      </c>
      <c r="J297" s="44">
        <v>3.24</v>
      </c>
      <c r="K297" s="45" t="e">
        <f t="shared" si="9"/>
        <v>#REF!</v>
      </c>
      <c r="L297" s="27"/>
    </row>
    <row r="298" spans="1:12" ht="36" customHeight="1">
      <c r="A298" s="26"/>
      <c r="B298" s="39" t="e">
        <f>#REF!</f>
        <v>#REF!</v>
      </c>
      <c r="C298" s="40" t="s">
        <v>817</v>
      </c>
      <c r="D298" s="40" t="s">
        <v>817</v>
      </c>
      <c r="E298" s="41" t="s">
        <v>28</v>
      </c>
      <c r="F298" s="142" t="s">
        <v>233</v>
      </c>
      <c r="G298" s="143"/>
      <c r="H298" s="42" t="s">
        <v>818</v>
      </c>
      <c r="I298" s="44">
        <f t="shared" si="8"/>
        <v>0.34</v>
      </c>
      <c r="J298" s="44">
        <v>1.36</v>
      </c>
      <c r="K298" s="45" t="e">
        <f t="shared" si="9"/>
        <v>#REF!</v>
      </c>
      <c r="L298" s="27"/>
    </row>
    <row r="299" spans="1:12" ht="24" customHeight="1">
      <c r="A299" s="26"/>
      <c r="B299" s="39" t="e">
        <f>#REF!</f>
        <v>#REF!</v>
      </c>
      <c r="C299" s="40" t="s">
        <v>819</v>
      </c>
      <c r="D299" s="40" t="s">
        <v>819</v>
      </c>
      <c r="E299" s="41" t="s">
        <v>27</v>
      </c>
      <c r="F299" s="142"/>
      <c r="G299" s="143"/>
      <c r="H299" s="42" t="s">
        <v>820</v>
      </c>
      <c r="I299" s="44">
        <f t="shared" si="8"/>
        <v>9.7500000000000003E-2</v>
      </c>
      <c r="J299" s="44">
        <v>0.39</v>
      </c>
      <c r="K299" s="45" t="e">
        <f t="shared" si="9"/>
        <v>#REF!</v>
      </c>
      <c r="L299" s="27"/>
    </row>
    <row r="300" spans="1:12" ht="24" customHeight="1">
      <c r="A300" s="26"/>
      <c r="B300" s="39" t="e">
        <f>#REF!</f>
        <v>#REF!</v>
      </c>
      <c r="C300" s="40" t="s">
        <v>819</v>
      </c>
      <c r="D300" s="40" t="s">
        <v>819</v>
      </c>
      <c r="E300" s="41" t="s">
        <v>28</v>
      </c>
      <c r="F300" s="142"/>
      <c r="G300" s="143"/>
      <c r="H300" s="42" t="s">
        <v>820</v>
      </c>
      <c r="I300" s="44">
        <f t="shared" si="8"/>
        <v>9.7500000000000003E-2</v>
      </c>
      <c r="J300" s="44">
        <v>0.39</v>
      </c>
      <c r="K300" s="45" t="e">
        <f t="shared" si="9"/>
        <v>#REF!</v>
      </c>
      <c r="L300" s="27"/>
    </row>
    <row r="301" spans="1:12" ht="36" customHeight="1">
      <c r="A301" s="26"/>
      <c r="B301" s="39" t="e">
        <f>#REF!</f>
        <v>#REF!</v>
      </c>
      <c r="C301" s="40" t="s">
        <v>821</v>
      </c>
      <c r="D301" s="40" t="s">
        <v>821</v>
      </c>
      <c r="E301" s="41" t="s">
        <v>28</v>
      </c>
      <c r="F301" s="142" t="s">
        <v>107</v>
      </c>
      <c r="G301" s="143"/>
      <c r="H301" s="42" t="s">
        <v>1035</v>
      </c>
      <c r="I301" s="44">
        <f t="shared" si="8"/>
        <v>0.76</v>
      </c>
      <c r="J301" s="44">
        <v>3.04</v>
      </c>
      <c r="K301" s="45" t="e">
        <f t="shared" si="9"/>
        <v>#REF!</v>
      </c>
      <c r="L301" s="27"/>
    </row>
    <row r="302" spans="1:12" ht="36" customHeight="1">
      <c r="A302" s="26"/>
      <c r="B302" s="39" t="e">
        <f>#REF!</f>
        <v>#REF!</v>
      </c>
      <c r="C302" s="40" t="s">
        <v>821</v>
      </c>
      <c r="D302" s="40" t="s">
        <v>821</v>
      </c>
      <c r="E302" s="41" t="s">
        <v>28</v>
      </c>
      <c r="F302" s="142" t="s">
        <v>177</v>
      </c>
      <c r="G302" s="143"/>
      <c r="H302" s="42" t="s">
        <v>1035</v>
      </c>
      <c r="I302" s="44">
        <f t="shared" si="8"/>
        <v>0.76</v>
      </c>
      <c r="J302" s="44">
        <v>3.04</v>
      </c>
      <c r="K302" s="45" t="e">
        <f t="shared" si="9"/>
        <v>#REF!</v>
      </c>
      <c r="L302" s="27"/>
    </row>
    <row r="303" spans="1:12" ht="36" customHeight="1">
      <c r="A303" s="26"/>
      <c r="B303" s="39" t="e">
        <f>#REF!</f>
        <v>#REF!</v>
      </c>
      <c r="C303" s="40" t="s">
        <v>821</v>
      </c>
      <c r="D303" s="40" t="s">
        <v>821</v>
      </c>
      <c r="E303" s="41" t="s">
        <v>28</v>
      </c>
      <c r="F303" s="142" t="s">
        <v>227</v>
      </c>
      <c r="G303" s="143"/>
      <c r="H303" s="42" t="s">
        <v>1035</v>
      </c>
      <c r="I303" s="44">
        <f t="shared" si="8"/>
        <v>0.76</v>
      </c>
      <c r="J303" s="44">
        <v>3.04</v>
      </c>
      <c r="K303" s="45" t="e">
        <f t="shared" si="9"/>
        <v>#REF!</v>
      </c>
      <c r="L303" s="27"/>
    </row>
    <row r="304" spans="1:12" ht="36" customHeight="1">
      <c r="A304" s="26"/>
      <c r="B304" s="39" t="e">
        <f>#REF!</f>
        <v>#REF!</v>
      </c>
      <c r="C304" s="40" t="s">
        <v>821</v>
      </c>
      <c r="D304" s="40" t="s">
        <v>821</v>
      </c>
      <c r="E304" s="41" t="s">
        <v>28</v>
      </c>
      <c r="F304" s="142" t="s">
        <v>181</v>
      </c>
      <c r="G304" s="143"/>
      <c r="H304" s="42" t="s">
        <v>1035</v>
      </c>
      <c r="I304" s="44">
        <f t="shared" si="8"/>
        <v>0.76</v>
      </c>
      <c r="J304" s="44">
        <v>3.04</v>
      </c>
      <c r="K304" s="45" t="e">
        <f t="shared" si="9"/>
        <v>#REF!</v>
      </c>
      <c r="L304" s="27"/>
    </row>
    <row r="305" spans="1:12" ht="36" customHeight="1">
      <c r="A305" s="26"/>
      <c r="B305" s="39" t="e">
        <f>#REF!</f>
        <v>#REF!</v>
      </c>
      <c r="C305" s="40" t="s">
        <v>821</v>
      </c>
      <c r="D305" s="40" t="s">
        <v>821</v>
      </c>
      <c r="E305" s="41" t="s">
        <v>28</v>
      </c>
      <c r="F305" s="142" t="s">
        <v>230</v>
      </c>
      <c r="G305" s="143"/>
      <c r="H305" s="42" t="s">
        <v>1035</v>
      </c>
      <c r="I305" s="44">
        <f t="shared" si="8"/>
        <v>0.76</v>
      </c>
      <c r="J305" s="44">
        <v>3.04</v>
      </c>
      <c r="K305" s="45" t="e">
        <f t="shared" si="9"/>
        <v>#REF!</v>
      </c>
      <c r="L305" s="27"/>
    </row>
    <row r="306" spans="1:12" ht="36" customHeight="1">
      <c r="A306" s="26"/>
      <c r="B306" s="39" t="e">
        <f>#REF!</f>
        <v>#REF!</v>
      </c>
      <c r="C306" s="40" t="s">
        <v>821</v>
      </c>
      <c r="D306" s="40" t="s">
        <v>821</v>
      </c>
      <c r="E306" s="41" t="s">
        <v>28</v>
      </c>
      <c r="F306" s="142" t="s">
        <v>231</v>
      </c>
      <c r="G306" s="143"/>
      <c r="H306" s="42" t="s">
        <v>1035</v>
      </c>
      <c r="I306" s="44">
        <f t="shared" si="8"/>
        <v>0.76</v>
      </c>
      <c r="J306" s="44">
        <v>3.04</v>
      </c>
      <c r="K306" s="45" t="e">
        <f t="shared" si="9"/>
        <v>#REF!</v>
      </c>
      <c r="L306" s="27"/>
    </row>
    <row r="307" spans="1:12" ht="36" customHeight="1">
      <c r="A307" s="26"/>
      <c r="B307" s="39" t="e">
        <f>#REF!</f>
        <v>#REF!</v>
      </c>
      <c r="C307" s="40" t="s">
        <v>821</v>
      </c>
      <c r="D307" s="40" t="s">
        <v>821</v>
      </c>
      <c r="E307" s="41" t="s">
        <v>28</v>
      </c>
      <c r="F307" s="142" t="s">
        <v>233</v>
      </c>
      <c r="G307" s="143"/>
      <c r="H307" s="42" t="s">
        <v>1035</v>
      </c>
      <c r="I307" s="44">
        <f t="shared" si="8"/>
        <v>0.76</v>
      </c>
      <c r="J307" s="44">
        <v>3.04</v>
      </c>
      <c r="K307" s="45" t="e">
        <f t="shared" si="9"/>
        <v>#REF!</v>
      </c>
      <c r="L307" s="27"/>
    </row>
    <row r="308" spans="1:12" ht="36" customHeight="1">
      <c r="A308" s="26"/>
      <c r="B308" s="39" t="e">
        <f>#REF!</f>
        <v>#REF!</v>
      </c>
      <c r="C308" s="40" t="s">
        <v>822</v>
      </c>
      <c r="D308" s="40" t="s">
        <v>822</v>
      </c>
      <c r="E308" s="41" t="s">
        <v>28</v>
      </c>
      <c r="F308" s="142" t="s">
        <v>598</v>
      </c>
      <c r="G308" s="143"/>
      <c r="H308" s="42" t="s">
        <v>823</v>
      </c>
      <c r="I308" s="44">
        <f t="shared" si="8"/>
        <v>0.98</v>
      </c>
      <c r="J308" s="44">
        <v>3.92</v>
      </c>
      <c r="K308" s="45" t="e">
        <f t="shared" si="9"/>
        <v>#REF!</v>
      </c>
      <c r="L308" s="27"/>
    </row>
    <row r="309" spans="1:12" ht="36" customHeight="1">
      <c r="A309" s="26"/>
      <c r="B309" s="39" t="e">
        <f>#REF!</f>
        <v>#REF!</v>
      </c>
      <c r="C309" s="40" t="s">
        <v>822</v>
      </c>
      <c r="D309" s="40" t="s">
        <v>822</v>
      </c>
      <c r="E309" s="41" t="s">
        <v>28</v>
      </c>
      <c r="F309" s="142" t="s">
        <v>599</v>
      </c>
      <c r="G309" s="143"/>
      <c r="H309" s="42" t="s">
        <v>823</v>
      </c>
      <c r="I309" s="44">
        <f t="shared" si="8"/>
        <v>0.98</v>
      </c>
      <c r="J309" s="44">
        <v>3.92</v>
      </c>
      <c r="K309" s="45" t="e">
        <f t="shared" si="9"/>
        <v>#REF!</v>
      </c>
      <c r="L309" s="27"/>
    </row>
    <row r="310" spans="1:12" ht="36" customHeight="1">
      <c r="A310" s="26"/>
      <c r="B310" s="39" t="e">
        <f>#REF!</f>
        <v>#REF!</v>
      </c>
      <c r="C310" s="40" t="s">
        <v>822</v>
      </c>
      <c r="D310" s="40" t="s">
        <v>822</v>
      </c>
      <c r="E310" s="41" t="s">
        <v>28</v>
      </c>
      <c r="F310" s="142" t="s">
        <v>600</v>
      </c>
      <c r="G310" s="143"/>
      <c r="H310" s="42" t="s">
        <v>823</v>
      </c>
      <c r="I310" s="44">
        <f t="shared" si="8"/>
        <v>0.98</v>
      </c>
      <c r="J310" s="44">
        <v>3.92</v>
      </c>
      <c r="K310" s="45" t="e">
        <f t="shared" si="9"/>
        <v>#REF!</v>
      </c>
      <c r="L310" s="27"/>
    </row>
    <row r="311" spans="1:12" ht="36" customHeight="1">
      <c r="A311" s="26"/>
      <c r="B311" s="39" t="e">
        <f>#REF!</f>
        <v>#REF!</v>
      </c>
      <c r="C311" s="40" t="s">
        <v>822</v>
      </c>
      <c r="D311" s="40" t="s">
        <v>822</v>
      </c>
      <c r="E311" s="41" t="s">
        <v>28</v>
      </c>
      <c r="F311" s="142" t="s">
        <v>601</v>
      </c>
      <c r="G311" s="143"/>
      <c r="H311" s="42" t="s">
        <v>823</v>
      </c>
      <c r="I311" s="44">
        <f t="shared" si="8"/>
        <v>0.98</v>
      </c>
      <c r="J311" s="44">
        <v>3.92</v>
      </c>
      <c r="K311" s="45" t="e">
        <f t="shared" si="9"/>
        <v>#REF!</v>
      </c>
      <c r="L311" s="27"/>
    </row>
    <row r="312" spans="1:12" ht="36" customHeight="1">
      <c r="A312" s="26"/>
      <c r="B312" s="39" t="e">
        <f>#REF!</f>
        <v>#REF!</v>
      </c>
      <c r="C312" s="40" t="s">
        <v>822</v>
      </c>
      <c r="D312" s="40" t="s">
        <v>822</v>
      </c>
      <c r="E312" s="41" t="s">
        <v>28</v>
      </c>
      <c r="F312" s="142" t="s">
        <v>602</v>
      </c>
      <c r="G312" s="143"/>
      <c r="H312" s="42" t="s">
        <v>823</v>
      </c>
      <c r="I312" s="44">
        <f t="shared" si="8"/>
        <v>0.98</v>
      </c>
      <c r="J312" s="44">
        <v>3.92</v>
      </c>
      <c r="K312" s="45" t="e">
        <f t="shared" si="9"/>
        <v>#REF!</v>
      </c>
      <c r="L312" s="27"/>
    </row>
    <row r="313" spans="1:12" ht="24" customHeight="1">
      <c r="A313" s="26"/>
      <c r="B313" s="39" t="e">
        <f>#REF!</f>
        <v>#REF!</v>
      </c>
      <c r="C313" s="40" t="s">
        <v>824</v>
      </c>
      <c r="D313" s="40" t="s">
        <v>824</v>
      </c>
      <c r="E313" s="41" t="s">
        <v>27</v>
      </c>
      <c r="F313" s="142"/>
      <c r="G313" s="143"/>
      <c r="H313" s="42" t="s">
        <v>825</v>
      </c>
      <c r="I313" s="44">
        <f t="shared" si="8"/>
        <v>0.59</v>
      </c>
      <c r="J313" s="44">
        <v>2.36</v>
      </c>
      <c r="K313" s="45" t="e">
        <f t="shared" si="9"/>
        <v>#REF!</v>
      </c>
      <c r="L313" s="27"/>
    </row>
    <row r="314" spans="1:12" ht="24" customHeight="1">
      <c r="A314" s="26"/>
      <c r="B314" s="39" t="e">
        <f>#REF!</f>
        <v>#REF!</v>
      </c>
      <c r="C314" s="40" t="s">
        <v>824</v>
      </c>
      <c r="D314" s="40" t="s">
        <v>824</v>
      </c>
      <c r="E314" s="41" t="s">
        <v>28</v>
      </c>
      <c r="F314" s="142"/>
      <c r="G314" s="143"/>
      <c r="H314" s="42" t="s">
        <v>825</v>
      </c>
      <c r="I314" s="44">
        <f t="shared" si="8"/>
        <v>0.59</v>
      </c>
      <c r="J314" s="44">
        <v>2.36</v>
      </c>
      <c r="K314" s="45" t="e">
        <f t="shared" si="9"/>
        <v>#REF!</v>
      </c>
      <c r="L314" s="27"/>
    </row>
    <row r="315" spans="1:12" ht="24" customHeight="1">
      <c r="A315" s="26"/>
      <c r="B315" s="39" t="e">
        <f>#REF!</f>
        <v>#REF!</v>
      </c>
      <c r="C315" s="40" t="s">
        <v>826</v>
      </c>
      <c r="D315" s="40" t="s">
        <v>826</v>
      </c>
      <c r="E315" s="41" t="s">
        <v>27</v>
      </c>
      <c r="F315" s="142"/>
      <c r="G315" s="143"/>
      <c r="H315" s="42" t="s">
        <v>827</v>
      </c>
      <c r="I315" s="44">
        <f t="shared" si="8"/>
        <v>0.50249999999999995</v>
      </c>
      <c r="J315" s="44">
        <v>2.0099999999999998</v>
      </c>
      <c r="K315" s="45" t="e">
        <f t="shared" si="9"/>
        <v>#REF!</v>
      </c>
      <c r="L315" s="27"/>
    </row>
    <row r="316" spans="1:12" ht="24" customHeight="1">
      <c r="A316" s="26"/>
      <c r="B316" s="39" t="e">
        <f>#REF!</f>
        <v>#REF!</v>
      </c>
      <c r="C316" s="40" t="s">
        <v>826</v>
      </c>
      <c r="D316" s="40" t="s">
        <v>826</v>
      </c>
      <c r="E316" s="41" t="s">
        <v>28</v>
      </c>
      <c r="F316" s="142"/>
      <c r="G316" s="143"/>
      <c r="H316" s="42" t="s">
        <v>827</v>
      </c>
      <c r="I316" s="44">
        <f t="shared" si="8"/>
        <v>0.50249999999999995</v>
      </c>
      <c r="J316" s="44">
        <v>2.0099999999999998</v>
      </c>
      <c r="K316" s="45" t="e">
        <f t="shared" si="9"/>
        <v>#REF!</v>
      </c>
      <c r="L316" s="27"/>
    </row>
    <row r="317" spans="1:12" ht="36" customHeight="1">
      <c r="A317" s="26"/>
      <c r="B317" s="39" t="e">
        <f>#REF!</f>
        <v>#REF!</v>
      </c>
      <c r="C317" s="40" t="s">
        <v>828</v>
      </c>
      <c r="D317" s="40" t="s">
        <v>828</v>
      </c>
      <c r="E317" s="41" t="s">
        <v>27</v>
      </c>
      <c r="F317" s="142"/>
      <c r="G317" s="143"/>
      <c r="H317" s="42" t="s">
        <v>829</v>
      </c>
      <c r="I317" s="44">
        <f t="shared" si="8"/>
        <v>0.40250000000000002</v>
      </c>
      <c r="J317" s="44">
        <v>1.61</v>
      </c>
      <c r="K317" s="45" t="e">
        <f t="shared" si="9"/>
        <v>#REF!</v>
      </c>
      <c r="L317" s="27"/>
    </row>
    <row r="318" spans="1:12" ht="36" customHeight="1">
      <c r="A318" s="26"/>
      <c r="B318" s="39" t="e">
        <f>#REF!</f>
        <v>#REF!</v>
      </c>
      <c r="C318" s="40" t="s">
        <v>828</v>
      </c>
      <c r="D318" s="40" t="s">
        <v>828</v>
      </c>
      <c r="E318" s="41" t="s">
        <v>28</v>
      </c>
      <c r="F318" s="142"/>
      <c r="G318" s="143"/>
      <c r="H318" s="42" t="s">
        <v>829</v>
      </c>
      <c r="I318" s="44">
        <f t="shared" si="8"/>
        <v>0.40250000000000002</v>
      </c>
      <c r="J318" s="44">
        <v>1.61</v>
      </c>
      <c r="K318" s="45" t="e">
        <f t="shared" si="9"/>
        <v>#REF!</v>
      </c>
      <c r="L318" s="27"/>
    </row>
    <row r="319" spans="1:12" ht="24" customHeight="1">
      <c r="A319" s="26"/>
      <c r="B319" s="39" t="e">
        <f>#REF!</f>
        <v>#REF!</v>
      </c>
      <c r="C319" s="40" t="s">
        <v>125</v>
      </c>
      <c r="D319" s="40" t="s">
        <v>125</v>
      </c>
      <c r="E319" s="41" t="s">
        <v>107</v>
      </c>
      <c r="F319" s="142"/>
      <c r="G319" s="143"/>
      <c r="H319" s="42" t="s">
        <v>830</v>
      </c>
      <c r="I319" s="44">
        <f t="shared" si="8"/>
        <v>0.06</v>
      </c>
      <c r="J319" s="44">
        <v>0.24</v>
      </c>
      <c r="K319" s="45" t="e">
        <f t="shared" si="9"/>
        <v>#REF!</v>
      </c>
      <c r="L319" s="27"/>
    </row>
    <row r="320" spans="1:12" ht="24" customHeight="1">
      <c r="A320" s="26"/>
      <c r="B320" s="39" t="e">
        <f>#REF!</f>
        <v>#REF!</v>
      </c>
      <c r="C320" s="40" t="s">
        <v>106</v>
      </c>
      <c r="D320" s="40" t="s">
        <v>106</v>
      </c>
      <c r="E320" s="41" t="s">
        <v>107</v>
      </c>
      <c r="F320" s="142"/>
      <c r="G320" s="143"/>
      <c r="H320" s="42" t="s">
        <v>831</v>
      </c>
      <c r="I320" s="44">
        <f t="shared" si="8"/>
        <v>0.16500000000000001</v>
      </c>
      <c r="J320" s="44">
        <v>0.66</v>
      </c>
      <c r="K320" s="45" t="e">
        <f t="shared" si="9"/>
        <v>#REF!</v>
      </c>
      <c r="L320" s="27"/>
    </row>
    <row r="321" spans="1:12" ht="24" customHeight="1">
      <c r="A321" s="26"/>
      <c r="B321" s="39" t="e">
        <f>#REF!</f>
        <v>#REF!</v>
      </c>
      <c r="C321" s="40" t="s">
        <v>106</v>
      </c>
      <c r="D321" s="40" t="s">
        <v>106</v>
      </c>
      <c r="E321" s="41" t="s">
        <v>177</v>
      </c>
      <c r="F321" s="142"/>
      <c r="G321" s="143"/>
      <c r="H321" s="42" t="s">
        <v>831</v>
      </c>
      <c r="I321" s="44">
        <f t="shared" si="8"/>
        <v>0.16500000000000001</v>
      </c>
      <c r="J321" s="44">
        <v>0.66</v>
      </c>
      <c r="K321" s="45" t="e">
        <f t="shared" si="9"/>
        <v>#REF!</v>
      </c>
      <c r="L321" s="27"/>
    </row>
    <row r="322" spans="1:12" ht="24" customHeight="1">
      <c r="A322" s="26"/>
      <c r="B322" s="39" t="e">
        <f>#REF!</f>
        <v>#REF!</v>
      </c>
      <c r="C322" s="40" t="s">
        <v>106</v>
      </c>
      <c r="D322" s="40" t="s">
        <v>106</v>
      </c>
      <c r="E322" s="41" t="s">
        <v>179</v>
      </c>
      <c r="F322" s="142"/>
      <c r="G322" s="143"/>
      <c r="H322" s="42" t="s">
        <v>831</v>
      </c>
      <c r="I322" s="44">
        <f t="shared" si="8"/>
        <v>0.16500000000000001</v>
      </c>
      <c r="J322" s="44">
        <v>0.66</v>
      </c>
      <c r="K322" s="45" t="e">
        <f t="shared" si="9"/>
        <v>#REF!</v>
      </c>
      <c r="L322" s="27"/>
    </row>
    <row r="323" spans="1:12" ht="24" customHeight="1">
      <c r="A323" s="26"/>
      <c r="B323" s="39" t="e">
        <f>#REF!</f>
        <v>#REF!</v>
      </c>
      <c r="C323" s="40" t="s">
        <v>106</v>
      </c>
      <c r="D323" s="40" t="s">
        <v>106</v>
      </c>
      <c r="E323" s="41" t="s">
        <v>180</v>
      </c>
      <c r="F323" s="142"/>
      <c r="G323" s="143"/>
      <c r="H323" s="42" t="s">
        <v>831</v>
      </c>
      <c r="I323" s="44">
        <f t="shared" si="8"/>
        <v>0.16500000000000001</v>
      </c>
      <c r="J323" s="44">
        <v>0.66</v>
      </c>
      <c r="K323" s="45" t="e">
        <f t="shared" si="9"/>
        <v>#REF!</v>
      </c>
      <c r="L323" s="27"/>
    </row>
    <row r="324" spans="1:12" ht="24" customHeight="1">
      <c r="A324" s="26"/>
      <c r="B324" s="39" t="e">
        <f>#REF!</f>
        <v>#REF!</v>
      </c>
      <c r="C324" s="40" t="s">
        <v>106</v>
      </c>
      <c r="D324" s="40" t="s">
        <v>106</v>
      </c>
      <c r="E324" s="41" t="s">
        <v>227</v>
      </c>
      <c r="F324" s="142"/>
      <c r="G324" s="143"/>
      <c r="H324" s="42" t="s">
        <v>831</v>
      </c>
      <c r="I324" s="44">
        <f t="shared" si="8"/>
        <v>0.16500000000000001</v>
      </c>
      <c r="J324" s="44">
        <v>0.66</v>
      </c>
      <c r="K324" s="45" t="e">
        <f t="shared" si="9"/>
        <v>#REF!</v>
      </c>
      <c r="L324" s="27"/>
    </row>
    <row r="325" spans="1:12" ht="24" customHeight="1">
      <c r="A325" s="26"/>
      <c r="B325" s="39" t="e">
        <f>#REF!</f>
        <v>#REF!</v>
      </c>
      <c r="C325" s="40" t="s">
        <v>106</v>
      </c>
      <c r="D325" s="40" t="s">
        <v>106</v>
      </c>
      <c r="E325" s="41" t="s">
        <v>181</v>
      </c>
      <c r="F325" s="142"/>
      <c r="G325" s="143"/>
      <c r="H325" s="42" t="s">
        <v>831</v>
      </c>
      <c r="I325" s="44">
        <f t="shared" si="8"/>
        <v>0.16500000000000001</v>
      </c>
      <c r="J325" s="44">
        <v>0.66</v>
      </c>
      <c r="K325" s="45" t="e">
        <f t="shared" si="9"/>
        <v>#REF!</v>
      </c>
      <c r="L325" s="27"/>
    </row>
    <row r="326" spans="1:12" ht="24" customHeight="1">
      <c r="A326" s="26"/>
      <c r="B326" s="39" t="e">
        <f>#REF!</f>
        <v>#REF!</v>
      </c>
      <c r="C326" s="40" t="s">
        <v>106</v>
      </c>
      <c r="D326" s="40" t="s">
        <v>106</v>
      </c>
      <c r="E326" s="41" t="s">
        <v>230</v>
      </c>
      <c r="F326" s="142"/>
      <c r="G326" s="143"/>
      <c r="H326" s="42" t="s">
        <v>831</v>
      </c>
      <c r="I326" s="44">
        <f t="shared" si="8"/>
        <v>0.16500000000000001</v>
      </c>
      <c r="J326" s="44">
        <v>0.66</v>
      </c>
      <c r="K326" s="45" t="e">
        <f t="shared" si="9"/>
        <v>#REF!</v>
      </c>
      <c r="L326" s="27"/>
    </row>
    <row r="327" spans="1:12" ht="24" customHeight="1">
      <c r="A327" s="26"/>
      <c r="B327" s="39" t="e">
        <f>#REF!</f>
        <v>#REF!</v>
      </c>
      <c r="C327" s="40" t="s">
        <v>106</v>
      </c>
      <c r="D327" s="40" t="s">
        <v>106</v>
      </c>
      <c r="E327" s="41" t="s">
        <v>231</v>
      </c>
      <c r="F327" s="142"/>
      <c r="G327" s="143"/>
      <c r="H327" s="42" t="s">
        <v>831</v>
      </c>
      <c r="I327" s="44">
        <f t="shared" si="8"/>
        <v>0.16500000000000001</v>
      </c>
      <c r="J327" s="44">
        <v>0.66</v>
      </c>
      <c r="K327" s="45" t="e">
        <f t="shared" si="9"/>
        <v>#REF!</v>
      </c>
      <c r="L327" s="27"/>
    </row>
    <row r="328" spans="1:12" ht="24" customHeight="1">
      <c r="A328" s="26"/>
      <c r="B328" s="39" t="e">
        <f>#REF!</f>
        <v>#REF!</v>
      </c>
      <c r="C328" s="40" t="s">
        <v>106</v>
      </c>
      <c r="D328" s="40" t="s">
        <v>106</v>
      </c>
      <c r="E328" s="41" t="s">
        <v>233</v>
      </c>
      <c r="F328" s="142"/>
      <c r="G328" s="143"/>
      <c r="H328" s="42" t="s">
        <v>831</v>
      </c>
      <c r="I328" s="44">
        <f t="shared" si="8"/>
        <v>0.16500000000000001</v>
      </c>
      <c r="J328" s="44">
        <v>0.66</v>
      </c>
      <c r="K328" s="45" t="e">
        <f t="shared" si="9"/>
        <v>#REF!</v>
      </c>
      <c r="L328" s="27"/>
    </row>
    <row r="329" spans="1:12" ht="24" customHeight="1">
      <c r="A329" s="26"/>
      <c r="B329" s="39" t="e">
        <f>#REF!</f>
        <v>#REF!</v>
      </c>
      <c r="C329" s="40" t="s">
        <v>832</v>
      </c>
      <c r="D329" s="40" t="s">
        <v>832</v>
      </c>
      <c r="E329" s="41"/>
      <c r="F329" s="142"/>
      <c r="G329" s="143"/>
      <c r="H329" s="42" t="s">
        <v>833</v>
      </c>
      <c r="I329" s="44">
        <f t="shared" si="8"/>
        <v>0.23499999999999999</v>
      </c>
      <c r="J329" s="44">
        <v>0.94</v>
      </c>
      <c r="K329" s="45" t="e">
        <f t="shared" si="9"/>
        <v>#REF!</v>
      </c>
      <c r="L329" s="27"/>
    </row>
    <row r="330" spans="1:12" ht="12.75" customHeight="1">
      <c r="A330" s="26"/>
      <c r="B330" s="39" t="e">
        <f>#REF!</f>
        <v>#REF!</v>
      </c>
      <c r="C330" s="40" t="s">
        <v>834</v>
      </c>
      <c r="D330" s="40" t="s">
        <v>969</v>
      </c>
      <c r="E330" s="41" t="s">
        <v>747</v>
      </c>
      <c r="F330" s="142"/>
      <c r="G330" s="143"/>
      <c r="H330" s="42" t="s">
        <v>835</v>
      </c>
      <c r="I330" s="44">
        <f t="shared" si="8"/>
        <v>0.27250000000000002</v>
      </c>
      <c r="J330" s="44">
        <v>1.0900000000000001</v>
      </c>
      <c r="K330" s="45" t="e">
        <f t="shared" si="9"/>
        <v>#REF!</v>
      </c>
      <c r="L330" s="27"/>
    </row>
    <row r="331" spans="1:12" ht="12.75" customHeight="1">
      <c r="A331" s="26"/>
      <c r="B331" s="39" t="e">
        <f>#REF!</f>
        <v>#REF!</v>
      </c>
      <c r="C331" s="40" t="s">
        <v>834</v>
      </c>
      <c r="D331" s="40" t="s">
        <v>970</v>
      </c>
      <c r="E331" s="41" t="s">
        <v>757</v>
      </c>
      <c r="F331" s="142"/>
      <c r="G331" s="143"/>
      <c r="H331" s="42" t="s">
        <v>835</v>
      </c>
      <c r="I331" s="44">
        <f t="shared" si="8"/>
        <v>0.34749999999999998</v>
      </c>
      <c r="J331" s="44">
        <v>1.39</v>
      </c>
      <c r="K331" s="45" t="e">
        <f t="shared" si="9"/>
        <v>#REF!</v>
      </c>
      <c r="L331" s="27"/>
    </row>
    <row r="332" spans="1:12" ht="24" customHeight="1">
      <c r="A332" s="26"/>
      <c r="B332" s="39" t="e">
        <f>#REF!</f>
        <v>#REF!</v>
      </c>
      <c r="C332" s="40" t="s">
        <v>836</v>
      </c>
      <c r="D332" s="40" t="s">
        <v>971</v>
      </c>
      <c r="E332" s="41" t="s">
        <v>277</v>
      </c>
      <c r="F332" s="142"/>
      <c r="G332" s="143"/>
      <c r="H332" s="42" t="s">
        <v>837</v>
      </c>
      <c r="I332" s="44">
        <f t="shared" si="8"/>
        <v>0.49249999999999999</v>
      </c>
      <c r="J332" s="44">
        <v>1.97</v>
      </c>
      <c r="K332" s="45" t="e">
        <f t="shared" si="9"/>
        <v>#REF!</v>
      </c>
      <c r="L332" s="27"/>
    </row>
    <row r="333" spans="1:12" ht="24" customHeight="1">
      <c r="A333" s="26"/>
      <c r="B333" s="39" t="e">
        <f>#REF!</f>
        <v>#REF!</v>
      </c>
      <c r="C333" s="40" t="s">
        <v>836</v>
      </c>
      <c r="D333" s="40" t="s">
        <v>972</v>
      </c>
      <c r="E333" s="41" t="s">
        <v>664</v>
      </c>
      <c r="F333" s="142"/>
      <c r="G333" s="143"/>
      <c r="H333" s="42" t="s">
        <v>837</v>
      </c>
      <c r="I333" s="44">
        <f t="shared" si="8"/>
        <v>0.52</v>
      </c>
      <c r="J333" s="44">
        <v>2.08</v>
      </c>
      <c r="K333" s="45" t="e">
        <f t="shared" si="9"/>
        <v>#REF!</v>
      </c>
      <c r="L333" s="27"/>
    </row>
    <row r="334" spans="1:12" ht="24" customHeight="1">
      <c r="A334" s="26"/>
      <c r="B334" s="39" t="e">
        <f>#REF!</f>
        <v>#REF!</v>
      </c>
      <c r="C334" s="40" t="s">
        <v>65</v>
      </c>
      <c r="D334" s="40" t="s">
        <v>65</v>
      </c>
      <c r="E334" s="41" t="s">
        <v>23</v>
      </c>
      <c r="F334" s="142"/>
      <c r="G334" s="143"/>
      <c r="H334" s="42" t="s">
        <v>838</v>
      </c>
      <c r="I334" s="44">
        <f t="shared" si="8"/>
        <v>0.39750000000000002</v>
      </c>
      <c r="J334" s="44">
        <v>1.59</v>
      </c>
      <c r="K334" s="45" t="e">
        <f t="shared" si="9"/>
        <v>#REF!</v>
      </c>
      <c r="L334" s="27"/>
    </row>
    <row r="335" spans="1:12" ht="24" customHeight="1">
      <c r="A335" s="26"/>
      <c r="B335" s="39" t="e">
        <f>#REF!</f>
        <v>#REF!</v>
      </c>
      <c r="C335" s="40" t="s">
        <v>65</v>
      </c>
      <c r="D335" s="40" t="s">
        <v>65</v>
      </c>
      <c r="E335" s="41" t="s">
        <v>25</v>
      </c>
      <c r="F335" s="142"/>
      <c r="G335" s="143"/>
      <c r="H335" s="42" t="s">
        <v>838</v>
      </c>
      <c r="I335" s="44">
        <f t="shared" si="8"/>
        <v>0.39750000000000002</v>
      </c>
      <c r="J335" s="44">
        <v>1.59</v>
      </c>
      <c r="K335" s="45" t="e">
        <f t="shared" si="9"/>
        <v>#REF!</v>
      </c>
      <c r="L335" s="27"/>
    </row>
    <row r="336" spans="1:12" ht="24" customHeight="1">
      <c r="A336" s="26"/>
      <c r="B336" s="39" t="e">
        <f>#REF!</f>
        <v>#REF!</v>
      </c>
      <c r="C336" s="40" t="s">
        <v>65</v>
      </c>
      <c r="D336" s="40" t="s">
        <v>65</v>
      </c>
      <c r="E336" s="41" t="s">
        <v>26</v>
      </c>
      <c r="F336" s="142"/>
      <c r="G336" s="143"/>
      <c r="H336" s="42" t="s">
        <v>838</v>
      </c>
      <c r="I336" s="44">
        <f t="shared" si="8"/>
        <v>0.39750000000000002</v>
      </c>
      <c r="J336" s="44">
        <v>1.59</v>
      </c>
      <c r="K336" s="45" t="e">
        <f t="shared" si="9"/>
        <v>#REF!</v>
      </c>
      <c r="L336" s="27"/>
    </row>
    <row r="337" spans="1:12" ht="24" customHeight="1">
      <c r="A337" s="26"/>
      <c r="B337" s="39" t="e">
        <f>#REF!</f>
        <v>#REF!</v>
      </c>
      <c r="C337" s="40" t="s">
        <v>65</v>
      </c>
      <c r="D337" s="40" t="s">
        <v>65</v>
      </c>
      <c r="E337" s="41" t="s">
        <v>27</v>
      </c>
      <c r="F337" s="142"/>
      <c r="G337" s="143"/>
      <c r="H337" s="42" t="s">
        <v>838</v>
      </c>
      <c r="I337" s="44">
        <f t="shared" si="8"/>
        <v>0.39750000000000002</v>
      </c>
      <c r="J337" s="44">
        <v>1.59</v>
      </c>
      <c r="K337" s="45" t="e">
        <f t="shared" si="9"/>
        <v>#REF!</v>
      </c>
      <c r="L337" s="27"/>
    </row>
    <row r="338" spans="1:12" ht="24" customHeight="1">
      <c r="A338" s="26"/>
      <c r="B338" s="39" t="e">
        <f>#REF!</f>
        <v>#REF!</v>
      </c>
      <c r="C338" s="40" t="s">
        <v>839</v>
      </c>
      <c r="D338" s="40" t="s">
        <v>839</v>
      </c>
      <c r="E338" s="41" t="s">
        <v>23</v>
      </c>
      <c r="F338" s="142"/>
      <c r="G338" s="143"/>
      <c r="H338" s="42" t="s">
        <v>840</v>
      </c>
      <c r="I338" s="44">
        <f t="shared" si="8"/>
        <v>0.42249999999999999</v>
      </c>
      <c r="J338" s="44">
        <v>1.69</v>
      </c>
      <c r="K338" s="45" t="e">
        <f t="shared" si="9"/>
        <v>#REF!</v>
      </c>
      <c r="L338" s="27"/>
    </row>
    <row r="339" spans="1:12" ht="24" customHeight="1">
      <c r="A339" s="26"/>
      <c r="B339" s="39" t="e">
        <f>#REF!</f>
        <v>#REF!</v>
      </c>
      <c r="C339" s="40" t="s">
        <v>839</v>
      </c>
      <c r="D339" s="40" t="s">
        <v>839</v>
      </c>
      <c r="E339" s="41" t="s">
        <v>25</v>
      </c>
      <c r="F339" s="142"/>
      <c r="G339" s="143"/>
      <c r="H339" s="42" t="s">
        <v>840</v>
      </c>
      <c r="I339" s="44">
        <f t="shared" si="8"/>
        <v>0.42249999999999999</v>
      </c>
      <c r="J339" s="44">
        <v>1.69</v>
      </c>
      <c r="K339" s="45" t="e">
        <f t="shared" si="9"/>
        <v>#REF!</v>
      </c>
      <c r="L339" s="27"/>
    </row>
    <row r="340" spans="1:12" ht="24" customHeight="1">
      <c r="A340" s="26"/>
      <c r="B340" s="39" t="e">
        <f>#REF!</f>
        <v>#REF!</v>
      </c>
      <c r="C340" s="40" t="s">
        <v>839</v>
      </c>
      <c r="D340" s="40" t="s">
        <v>839</v>
      </c>
      <c r="E340" s="41" t="s">
        <v>26</v>
      </c>
      <c r="F340" s="142"/>
      <c r="G340" s="143"/>
      <c r="H340" s="42" t="s">
        <v>840</v>
      </c>
      <c r="I340" s="44">
        <f t="shared" si="8"/>
        <v>0.42249999999999999</v>
      </c>
      <c r="J340" s="44">
        <v>1.69</v>
      </c>
      <c r="K340" s="45" t="e">
        <f t="shared" si="9"/>
        <v>#REF!</v>
      </c>
      <c r="L340" s="27"/>
    </row>
    <row r="341" spans="1:12" ht="24" customHeight="1">
      <c r="A341" s="26"/>
      <c r="B341" s="39" t="e">
        <f>#REF!</f>
        <v>#REF!</v>
      </c>
      <c r="C341" s="40" t="s">
        <v>841</v>
      </c>
      <c r="D341" s="40" t="s">
        <v>841</v>
      </c>
      <c r="E341" s="41" t="s">
        <v>23</v>
      </c>
      <c r="F341" s="142"/>
      <c r="G341" s="143"/>
      <c r="H341" s="42" t="s">
        <v>842</v>
      </c>
      <c r="I341" s="44">
        <f t="shared" si="8"/>
        <v>0.52249999999999996</v>
      </c>
      <c r="J341" s="44">
        <v>2.09</v>
      </c>
      <c r="K341" s="45" t="e">
        <f t="shared" si="9"/>
        <v>#REF!</v>
      </c>
      <c r="L341" s="27"/>
    </row>
    <row r="342" spans="1:12" ht="24" customHeight="1">
      <c r="A342" s="26"/>
      <c r="B342" s="39" t="e">
        <f>#REF!</f>
        <v>#REF!</v>
      </c>
      <c r="C342" s="40" t="s">
        <v>841</v>
      </c>
      <c r="D342" s="40" t="s">
        <v>841</v>
      </c>
      <c r="E342" s="41" t="s">
        <v>25</v>
      </c>
      <c r="F342" s="142"/>
      <c r="G342" s="143"/>
      <c r="H342" s="42" t="s">
        <v>842</v>
      </c>
      <c r="I342" s="44">
        <f t="shared" ref="I342:I405" si="10">J342*$N$1</f>
        <v>0.52249999999999996</v>
      </c>
      <c r="J342" s="44">
        <v>2.09</v>
      </c>
      <c r="K342" s="45" t="e">
        <f t="shared" ref="K342:K405" si="11">I342*B342</f>
        <v>#REF!</v>
      </c>
      <c r="L342" s="27"/>
    </row>
    <row r="343" spans="1:12" ht="24" customHeight="1">
      <c r="A343" s="26"/>
      <c r="B343" s="39" t="e">
        <f>#REF!</f>
        <v>#REF!</v>
      </c>
      <c r="C343" s="40" t="s">
        <v>841</v>
      </c>
      <c r="D343" s="40" t="s">
        <v>841</v>
      </c>
      <c r="E343" s="41" t="s">
        <v>26</v>
      </c>
      <c r="F343" s="142"/>
      <c r="G343" s="143"/>
      <c r="H343" s="42" t="s">
        <v>842</v>
      </c>
      <c r="I343" s="44">
        <f t="shared" si="10"/>
        <v>0.52249999999999996</v>
      </c>
      <c r="J343" s="44">
        <v>2.09</v>
      </c>
      <c r="K343" s="45" t="e">
        <f t="shared" si="11"/>
        <v>#REF!</v>
      </c>
      <c r="L343" s="27"/>
    </row>
    <row r="344" spans="1:12" ht="12.75" customHeight="1">
      <c r="A344" s="26"/>
      <c r="B344" s="39" t="e">
        <f>#REF!</f>
        <v>#REF!</v>
      </c>
      <c r="C344" s="40" t="s">
        <v>68</v>
      </c>
      <c r="D344" s="40" t="s">
        <v>68</v>
      </c>
      <c r="E344" s="41" t="s">
        <v>23</v>
      </c>
      <c r="F344" s="142" t="s">
        <v>237</v>
      </c>
      <c r="G344" s="143"/>
      <c r="H344" s="42" t="s">
        <v>843</v>
      </c>
      <c r="I344" s="44">
        <f t="shared" si="10"/>
        <v>0.48499999999999999</v>
      </c>
      <c r="J344" s="44">
        <v>1.94</v>
      </c>
      <c r="K344" s="45" t="e">
        <f t="shared" si="11"/>
        <v>#REF!</v>
      </c>
      <c r="L344" s="27"/>
    </row>
    <row r="345" spans="1:12" ht="12.75" customHeight="1">
      <c r="A345" s="26"/>
      <c r="B345" s="39" t="e">
        <f>#REF!</f>
        <v>#REF!</v>
      </c>
      <c r="C345" s="40" t="s">
        <v>68</v>
      </c>
      <c r="D345" s="40" t="s">
        <v>68</v>
      </c>
      <c r="E345" s="41" t="s">
        <v>23</v>
      </c>
      <c r="F345" s="142" t="s">
        <v>235</v>
      </c>
      <c r="G345" s="143"/>
      <c r="H345" s="42" t="s">
        <v>843</v>
      </c>
      <c r="I345" s="44">
        <f t="shared" si="10"/>
        <v>0.48499999999999999</v>
      </c>
      <c r="J345" s="44">
        <v>1.94</v>
      </c>
      <c r="K345" s="45" t="e">
        <f t="shared" si="11"/>
        <v>#REF!</v>
      </c>
      <c r="L345" s="27"/>
    </row>
    <row r="346" spans="1:12" ht="12.75" customHeight="1">
      <c r="A346" s="26"/>
      <c r="B346" s="39" t="e">
        <f>#REF!</f>
        <v>#REF!</v>
      </c>
      <c r="C346" s="40" t="s">
        <v>68</v>
      </c>
      <c r="D346" s="40" t="s">
        <v>68</v>
      </c>
      <c r="E346" s="41" t="s">
        <v>23</v>
      </c>
      <c r="F346" s="142" t="s">
        <v>236</v>
      </c>
      <c r="G346" s="143"/>
      <c r="H346" s="42" t="s">
        <v>843</v>
      </c>
      <c r="I346" s="44">
        <f t="shared" si="10"/>
        <v>0.48499999999999999</v>
      </c>
      <c r="J346" s="44">
        <v>1.94</v>
      </c>
      <c r="K346" s="45" t="e">
        <f t="shared" si="11"/>
        <v>#REF!</v>
      </c>
      <c r="L346" s="27"/>
    </row>
    <row r="347" spans="1:12" ht="12.75" customHeight="1">
      <c r="A347" s="26"/>
      <c r="B347" s="39" t="e">
        <f>#REF!</f>
        <v>#REF!</v>
      </c>
      <c r="C347" s="40" t="s">
        <v>68</v>
      </c>
      <c r="D347" s="40" t="s">
        <v>68</v>
      </c>
      <c r="E347" s="41" t="s">
        <v>23</v>
      </c>
      <c r="F347" s="142" t="s">
        <v>844</v>
      </c>
      <c r="G347" s="143"/>
      <c r="H347" s="42" t="s">
        <v>843</v>
      </c>
      <c r="I347" s="44">
        <f t="shared" si="10"/>
        <v>0.48499999999999999</v>
      </c>
      <c r="J347" s="44">
        <v>1.94</v>
      </c>
      <c r="K347" s="45" t="e">
        <f t="shared" si="11"/>
        <v>#REF!</v>
      </c>
      <c r="L347" s="27"/>
    </row>
    <row r="348" spans="1:12" ht="12.75" customHeight="1">
      <c r="A348" s="26"/>
      <c r="B348" s="39" t="e">
        <f>#REF!</f>
        <v>#REF!</v>
      </c>
      <c r="C348" s="40" t="s">
        <v>68</v>
      </c>
      <c r="D348" s="40" t="s">
        <v>68</v>
      </c>
      <c r="E348" s="41" t="s">
        <v>25</v>
      </c>
      <c r="F348" s="142" t="s">
        <v>237</v>
      </c>
      <c r="G348" s="143"/>
      <c r="H348" s="42" t="s">
        <v>843</v>
      </c>
      <c r="I348" s="44">
        <f t="shared" si="10"/>
        <v>0.48499999999999999</v>
      </c>
      <c r="J348" s="44">
        <v>1.94</v>
      </c>
      <c r="K348" s="45" t="e">
        <f t="shared" si="11"/>
        <v>#REF!</v>
      </c>
      <c r="L348" s="27"/>
    </row>
    <row r="349" spans="1:12" ht="12.75" customHeight="1">
      <c r="A349" s="26"/>
      <c r="B349" s="39" t="e">
        <f>#REF!</f>
        <v>#REF!</v>
      </c>
      <c r="C349" s="40" t="s">
        <v>68</v>
      </c>
      <c r="D349" s="40" t="s">
        <v>68</v>
      </c>
      <c r="E349" s="41" t="s">
        <v>25</v>
      </c>
      <c r="F349" s="142" t="s">
        <v>235</v>
      </c>
      <c r="G349" s="143"/>
      <c r="H349" s="42" t="s">
        <v>843</v>
      </c>
      <c r="I349" s="44">
        <f t="shared" si="10"/>
        <v>0.48499999999999999</v>
      </c>
      <c r="J349" s="44">
        <v>1.94</v>
      </c>
      <c r="K349" s="45" t="e">
        <f t="shared" si="11"/>
        <v>#REF!</v>
      </c>
      <c r="L349" s="27"/>
    </row>
    <row r="350" spans="1:12" ht="12.75" customHeight="1">
      <c r="A350" s="26"/>
      <c r="B350" s="39" t="e">
        <f>#REF!</f>
        <v>#REF!</v>
      </c>
      <c r="C350" s="40" t="s">
        <v>68</v>
      </c>
      <c r="D350" s="40" t="s">
        <v>68</v>
      </c>
      <c r="E350" s="41" t="s">
        <v>25</v>
      </c>
      <c r="F350" s="142" t="s">
        <v>236</v>
      </c>
      <c r="G350" s="143"/>
      <c r="H350" s="42" t="s">
        <v>843</v>
      </c>
      <c r="I350" s="44">
        <f t="shared" si="10"/>
        <v>0.48499999999999999</v>
      </c>
      <c r="J350" s="44">
        <v>1.94</v>
      </c>
      <c r="K350" s="45" t="e">
        <f t="shared" si="11"/>
        <v>#REF!</v>
      </c>
      <c r="L350" s="27"/>
    </row>
    <row r="351" spans="1:12" ht="12.75" customHeight="1">
      <c r="A351" s="26"/>
      <c r="B351" s="39" t="e">
        <f>#REF!</f>
        <v>#REF!</v>
      </c>
      <c r="C351" s="40" t="s">
        <v>68</v>
      </c>
      <c r="D351" s="40" t="s">
        <v>68</v>
      </c>
      <c r="E351" s="41" t="s">
        <v>25</v>
      </c>
      <c r="F351" s="142" t="s">
        <v>844</v>
      </c>
      <c r="G351" s="143"/>
      <c r="H351" s="42" t="s">
        <v>843</v>
      </c>
      <c r="I351" s="44">
        <f t="shared" si="10"/>
        <v>0.48499999999999999</v>
      </c>
      <c r="J351" s="44">
        <v>1.94</v>
      </c>
      <c r="K351" s="45" t="e">
        <f t="shared" si="11"/>
        <v>#REF!</v>
      </c>
      <c r="L351" s="27"/>
    </row>
    <row r="352" spans="1:12" ht="12.75" customHeight="1">
      <c r="A352" s="26"/>
      <c r="B352" s="39" t="e">
        <f>#REF!</f>
        <v>#REF!</v>
      </c>
      <c r="C352" s="40" t="s">
        <v>68</v>
      </c>
      <c r="D352" s="40" t="s">
        <v>68</v>
      </c>
      <c r="E352" s="41" t="s">
        <v>26</v>
      </c>
      <c r="F352" s="142" t="s">
        <v>237</v>
      </c>
      <c r="G352" s="143"/>
      <c r="H352" s="42" t="s">
        <v>843</v>
      </c>
      <c r="I352" s="44">
        <f t="shared" si="10"/>
        <v>0.48499999999999999</v>
      </c>
      <c r="J352" s="44">
        <v>1.94</v>
      </c>
      <c r="K352" s="45" t="e">
        <f t="shared" si="11"/>
        <v>#REF!</v>
      </c>
      <c r="L352" s="27"/>
    </row>
    <row r="353" spans="1:12" ht="12.75" customHeight="1">
      <c r="A353" s="26"/>
      <c r="B353" s="39" t="e">
        <f>#REF!</f>
        <v>#REF!</v>
      </c>
      <c r="C353" s="40" t="s">
        <v>68</v>
      </c>
      <c r="D353" s="40" t="s">
        <v>68</v>
      </c>
      <c r="E353" s="41" t="s">
        <v>26</v>
      </c>
      <c r="F353" s="142" t="s">
        <v>235</v>
      </c>
      <c r="G353" s="143"/>
      <c r="H353" s="42" t="s">
        <v>843</v>
      </c>
      <c r="I353" s="44">
        <f t="shared" si="10"/>
        <v>0.48499999999999999</v>
      </c>
      <c r="J353" s="44">
        <v>1.94</v>
      </c>
      <c r="K353" s="45" t="e">
        <f t="shared" si="11"/>
        <v>#REF!</v>
      </c>
      <c r="L353" s="27"/>
    </row>
    <row r="354" spans="1:12" ht="12.75" customHeight="1">
      <c r="A354" s="26"/>
      <c r="B354" s="39" t="e">
        <f>#REF!</f>
        <v>#REF!</v>
      </c>
      <c r="C354" s="40" t="s">
        <v>68</v>
      </c>
      <c r="D354" s="40" t="s">
        <v>68</v>
      </c>
      <c r="E354" s="41" t="s">
        <v>26</v>
      </c>
      <c r="F354" s="142" t="s">
        <v>236</v>
      </c>
      <c r="G354" s="143"/>
      <c r="H354" s="42" t="s">
        <v>843</v>
      </c>
      <c r="I354" s="44">
        <f t="shared" si="10"/>
        <v>0.48499999999999999</v>
      </c>
      <c r="J354" s="44">
        <v>1.94</v>
      </c>
      <c r="K354" s="45" t="e">
        <f t="shared" si="11"/>
        <v>#REF!</v>
      </c>
      <c r="L354" s="27"/>
    </row>
    <row r="355" spans="1:12" ht="12.75" customHeight="1">
      <c r="A355" s="26"/>
      <c r="B355" s="39" t="e">
        <f>#REF!</f>
        <v>#REF!</v>
      </c>
      <c r="C355" s="40" t="s">
        <v>68</v>
      </c>
      <c r="D355" s="40" t="s">
        <v>68</v>
      </c>
      <c r="E355" s="41" t="s">
        <v>26</v>
      </c>
      <c r="F355" s="142" t="s">
        <v>844</v>
      </c>
      <c r="G355" s="143"/>
      <c r="H355" s="42" t="s">
        <v>843</v>
      </c>
      <c r="I355" s="44">
        <f t="shared" si="10"/>
        <v>0.48499999999999999</v>
      </c>
      <c r="J355" s="44">
        <v>1.94</v>
      </c>
      <c r="K355" s="45" t="e">
        <f t="shared" si="11"/>
        <v>#REF!</v>
      </c>
      <c r="L355" s="27"/>
    </row>
    <row r="356" spans="1:12" ht="12.75" customHeight="1">
      <c r="A356" s="26"/>
      <c r="B356" s="39" t="e">
        <f>#REF!</f>
        <v>#REF!</v>
      </c>
      <c r="C356" s="40" t="s">
        <v>68</v>
      </c>
      <c r="D356" s="40" t="s">
        <v>68</v>
      </c>
      <c r="E356" s="41" t="s">
        <v>27</v>
      </c>
      <c r="F356" s="142" t="s">
        <v>237</v>
      </c>
      <c r="G356" s="143"/>
      <c r="H356" s="42" t="s">
        <v>843</v>
      </c>
      <c r="I356" s="44">
        <f t="shared" si="10"/>
        <v>0.48499999999999999</v>
      </c>
      <c r="J356" s="44">
        <v>1.94</v>
      </c>
      <c r="K356" s="45" t="e">
        <f t="shared" si="11"/>
        <v>#REF!</v>
      </c>
      <c r="L356" s="27"/>
    </row>
    <row r="357" spans="1:12" ht="12.75" customHeight="1">
      <c r="A357" s="26"/>
      <c r="B357" s="39" t="e">
        <f>#REF!</f>
        <v>#REF!</v>
      </c>
      <c r="C357" s="40" t="s">
        <v>68</v>
      </c>
      <c r="D357" s="40" t="s">
        <v>68</v>
      </c>
      <c r="E357" s="41" t="s">
        <v>27</v>
      </c>
      <c r="F357" s="142" t="s">
        <v>235</v>
      </c>
      <c r="G357" s="143"/>
      <c r="H357" s="42" t="s">
        <v>843</v>
      </c>
      <c r="I357" s="44">
        <f t="shared" si="10"/>
        <v>0.48499999999999999</v>
      </c>
      <c r="J357" s="44">
        <v>1.94</v>
      </c>
      <c r="K357" s="45" t="e">
        <f t="shared" si="11"/>
        <v>#REF!</v>
      </c>
      <c r="L357" s="27"/>
    </row>
    <row r="358" spans="1:12" ht="12.75" customHeight="1">
      <c r="A358" s="26"/>
      <c r="B358" s="39" t="e">
        <f>#REF!</f>
        <v>#REF!</v>
      </c>
      <c r="C358" s="40" t="s">
        <v>68</v>
      </c>
      <c r="D358" s="40" t="s">
        <v>68</v>
      </c>
      <c r="E358" s="41" t="s">
        <v>27</v>
      </c>
      <c r="F358" s="142" t="s">
        <v>236</v>
      </c>
      <c r="G358" s="143"/>
      <c r="H358" s="42" t="s">
        <v>843</v>
      </c>
      <c r="I358" s="44">
        <f t="shared" si="10"/>
        <v>0.48499999999999999</v>
      </c>
      <c r="J358" s="44">
        <v>1.94</v>
      </c>
      <c r="K358" s="45" t="e">
        <f t="shared" si="11"/>
        <v>#REF!</v>
      </c>
      <c r="L358" s="27"/>
    </row>
    <row r="359" spans="1:12" ht="12.75" customHeight="1">
      <c r="A359" s="26"/>
      <c r="B359" s="39" t="e">
        <f>#REF!</f>
        <v>#REF!</v>
      </c>
      <c r="C359" s="40" t="s">
        <v>68</v>
      </c>
      <c r="D359" s="40" t="s">
        <v>68</v>
      </c>
      <c r="E359" s="41" t="s">
        <v>27</v>
      </c>
      <c r="F359" s="142" t="s">
        <v>844</v>
      </c>
      <c r="G359" s="143"/>
      <c r="H359" s="42" t="s">
        <v>843</v>
      </c>
      <c r="I359" s="44">
        <f t="shared" si="10"/>
        <v>0.48499999999999999</v>
      </c>
      <c r="J359" s="44">
        <v>1.94</v>
      </c>
      <c r="K359" s="45" t="e">
        <f t="shared" si="11"/>
        <v>#REF!</v>
      </c>
      <c r="L359" s="27"/>
    </row>
    <row r="360" spans="1:12" ht="12.75" customHeight="1">
      <c r="A360" s="26"/>
      <c r="B360" s="39" t="e">
        <f>#REF!</f>
        <v>#REF!</v>
      </c>
      <c r="C360" s="40" t="s">
        <v>845</v>
      </c>
      <c r="D360" s="40" t="s">
        <v>845</v>
      </c>
      <c r="E360" s="41" t="s">
        <v>23</v>
      </c>
      <c r="F360" s="142" t="s">
        <v>237</v>
      </c>
      <c r="G360" s="143"/>
      <c r="H360" s="42" t="s">
        <v>846</v>
      </c>
      <c r="I360" s="44">
        <f t="shared" si="10"/>
        <v>0.52249999999999996</v>
      </c>
      <c r="J360" s="44">
        <v>2.09</v>
      </c>
      <c r="K360" s="45" t="e">
        <f t="shared" si="11"/>
        <v>#REF!</v>
      </c>
      <c r="L360" s="27"/>
    </row>
    <row r="361" spans="1:12" ht="12.75" customHeight="1">
      <c r="A361" s="26"/>
      <c r="B361" s="39" t="e">
        <f>#REF!</f>
        <v>#REF!</v>
      </c>
      <c r="C361" s="40" t="s">
        <v>845</v>
      </c>
      <c r="D361" s="40" t="s">
        <v>845</v>
      </c>
      <c r="E361" s="41" t="s">
        <v>23</v>
      </c>
      <c r="F361" s="142" t="s">
        <v>235</v>
      </c>
      <c r="G361" s="143"/>
      <c r="H361" s="42" t="s">
        <v>846</v>
      </c>
      <c r="I361" s="44">
        <f t="shared" si="10"/>
        <v>0.52249999999999996</v>
      </c>
      <c r="J361" s="44">
        <v>2.09</v>
      </c>
      <c r="K361" s="45" t="e">
        <f t="shared" si="11"/>
        <v>#REF!</v>
      </c>
      <c r="L361" s="27"/>
    </row>
    <row r="362" spans="1:12" ht="12.75" customHeight="1">
      <c r="A362" s="26"/>
      <c r="B362" s="39" t="e">
        <f>#REF!</f>
        <v>#REF!</v>
      </c>
      <c r="C362" s="40" t="s">
        <v>845</v>
      </c>
      <c r="D362" s="40" t="s">
        <v>845</v>
      </c>
      <c r="E362" s="41" t="s">
        <v>23</v>
      </c>
      <c r="F362" s="142" t="s">
        <v>236</v>
      </c>
      <c r="G362" s="143"/>
      <c r="H362" s="42" t="s">
        <v>846</v>
      </c>
      <c r="I362" s="44">
        <f t="shared" si="10"/>
        <v>0.52249999999999996</v>
      </c>
      <c r="J362" s="44">
        <v>2.09</v>
      </c>
      <c r="K362" s="45" t="e">
        <f t="shared" si="11"/>
        <v>#REF!</v>
      </c>
      <c r="L362" s="27"/>
    </row>
    <row r="363" spans="1:12" ht="12.75" customHeight="1">
      <c r="A363" s="26"/>
      <c r="B363" s="39" t="e">
        <f>#REF!</f>
        <v>#REF!</v>
      </c>
      <c r="C363" s="40" t="s">
        <v>845</v>
      </c>
      <c r="D363" s="40" t="s">
        <v>845</v>
      </c>
      <c r="E363" s="41" t="s">
        <v>23</v>
      </c>
      <c r="F363" s="142" t="s">
        <v>844</v>
      </c>
      <c r="G363" s="143"/>
      <c r="H363" s="42" t="s">
        <v>846</v>
      </c>
      <c r="I363" s="44">
        <f t="shared" si="10"/>
        <v>0.52249999999999996</v>
      </c>
      <c r="J363" s="44">
        <v>2.09</v>
      </c>
      <c r="K363" s="45" t="e">
        <f t="shared" si="11"/>
        <v>#REF!</v>
      </c>
      <c r="L363" s="27"/>
    </row>
    <row r="364" spans="1:12" ht="12.75" customHeight="1">
      <c r="A364" s="26"/>
      <c r="B364" s="39" t="e">
        <f>#REF!</f>
        <v>#REF!</v>
      </c>
      <c r="C364" s="40" t="s">
        <v>845</v>
      </c>
      <c r="D364" s="40" t="s">
        <v>845</v>
      </c>
      <c r="E364" s="41" t="s">
        <v>25</v>
      </c>
      <c r="F364" s="142" t="s">
        <v>237</v>
      </c>
      <c r="G364" s="143"/>
      <c r="H364" s="42" t="s">
        <v>846</v>
      </c>
      <c r="I364" s="44">
        <f t="shared" si="10"/>
        <v>0.52249999999999996</v>
      </c>
      <c r="J364" s="44">
        <v>2.09</v>
      </c>
      <c r="K364" s="45" t="e">
        <f t="shared" si="11"/>
        <v>#REF!</v>
      </c>
      <c r="L364" s="27"/>
    </row>
    <row r="365" spans="1:12" ht="12.75" customHeight="1">
      <c r="A365" s="26"/>
      <c r="B365" s="39" t="e">
        <f>#REF!</f>
        <v>#REF!</v>
      </c>
      <c r="C365" s="40" t="s">
        <v>845</v>
      </c>
      <c r="D365" s="40" t="s">
        <v>845</v>
      </c>
      <c r="E365" s="41" t="s">
        <v>25</v>
      </c>
      <c r="F365" s="142" t="s">
        <v>235</v>
      </c>
      <c r="G365" s="143"/>
      <c r="H365" s="42" t="s">
        <v>846</v>
      </c>
      <c r="I365" s="44">
        <f t="shared" si="10"/>
        <v>0.52249999999999996</v>
      </c>
      <c r="J365" s="44">
        <v>2.09</v>
      </c>
      <c r="K365" s="45" t="e">
        <f t="shared" si="11"/>
        <v>#REF!</v>
      </c>
      <c r="L365" s="27"/>
    </row>
    <row r="366" spans="1:12" ht="12.75" customHeight="1">
      <c r="A366" s="26"/>
      <c r="B366" s="39" t="e">
        <f>#REF!</f>
        <v>#REF!</v>
      </c>
      <c r="C366" s="40" t="s">
        <v>845</v>
      </c>
      <c r="D366" s="40" t="s">
        <v>845</v>
      </c>
      <c r="E366" s="41" t="s">
        <v>25</v>
      </c>
      <c r="F366" s="142" t="s">
        <v>844</v>
      </c>
      <c r="G366" s="143"/>
      <c r="H366" s="42" t="s">
        <v>846</v>
      </c>
      <c r="I366" s="44">
        <f t="shared" si="10"/>
        <v>0.52249999999999996</v>
      </c>
      <c r="J366" s="44">
        <v>2.09</v>
      </c>
      <c r="K366" s="45" t="e">
        <f t="shared" si="11"/>
        <v>#REF!</v>
      </c>
      <c r="L366" s="27"/>
    </row>
    <row r="367" spans="1:12" ht="12.75" customHeight="1">
      <c r="A367" s="26"/>
      <c r="B367" s="39" t="e">
        <f>#REF!</f>
        <v>#REF!</v>
      </c>
      <c r="C367" s="40" t="s">
        <v>845</v>
      </c>
      <c r="D367" s="40" t="s">
        <v>845</v>
      </c>
      <c r="E367" s="41" t="s">
        <v>26</v>
      </c>
      <c r="F367" s="142" t="s">
        <v>237</v>
      </c>
      <c r="G367" s="143"/>
      <c r="H367" s="42" t="s">
        <v>846</v>
      </c>
      <c r="I367" s="44">
        <f t="shared" si="10"/>
        <v>0.52249999999999996</v>
      </c>
      <c r="J367" s="44">
        <v>2.09</v>
      </c>
      <c r="K367" s="45" t="e">
        <f t="shared" si="11"/>
        <v>#REF!</v>
      </c>
      <c r="L367" s="27"/>
    </row>
    <row r="368" spans="1:12" ht="12.75" customHeight="1">
      <c r="A368" s="26"/>
      <c r="B368" s="39" t="e">
        <f>#REF!</f>
        <v>#REF!</v>
      </c>
      <c r="C368" s="40" t="s">
        <v>845</v>
      </c>
      <c r="D368" s="40" t="s">
        <v>845</v>
      </c>
      <c r="E368" s="41" t="s">
        <v>26</v>
      </c>
      <c r="F368" s="142" t="s">
        <v>235</v>
      </c>
      <c r="G368" s="143"/>
      <c r="H368" s="42" t="s">
        <v>846</v>
      </c>
      <c r="I368" s="44">
        <f t="shared" si="10"/>
        <v>0.52249999999999996</v>
      </c>
      <c r="J368" s="44">
        <v>2.09</v>
      </c>
      <c r="K368" s="45" t="e">
        <f t="shared" si="11"/>
        <v>#REF!</v>
      </c>
      <c r="L368" s="27"/>
    </row>
    <row r="369" spans="1:12" ht="12.75" customHeight="1">
      <c r="A369" s="26"/>
      <c r="B369" s="39" t="e">
        <f>#REF!</f>
        <v>#REF!</v>
      </c>
      <c r="C369" s="40" t="s">
        <v>845</v>
      </c>
      <c r="D369" s="40" t="s">
        <v>845</v>
      </c>
      <c r="E369" s="41" t="s">
        <v>26</v>
      </c>
      <c r="F369" s="142" t="s">
        <v>236</v>
      </c>
      <c r="G369" s="143"/>
      <c r="H369" s="42" t="s">
        <v>846</v>
      </c>
      <c r="I369" s="44">
        <f t="shared" si="10"/>
        <v>0.52249999999999996</v>
      </c>
      <c r="J369" s="44">
        <v>2.09</v>
      </c>
      <c r="K369" s="45" t="e">
        <f t="shared" si="11"/>
        <v>#REF!</v>
      </c>
      <c r="L369" s="27"/>
    </row>
    <row r="370" spans="1:12" ht="12.75" customHeight="1">
      <c r="A370" s="26"/>
      <c r="B370" s="39" t="e">
        <f>#REF!</f>
        <v>#REF!</v>
      </c>
      <c r="C370" s="40" t="s">
        <v>845</v>
      </c>
      <c r="D370" s="40" t="s">
        <v>845</v>
      </c>
      <c r="E370" s="41" t="s">
        <v>26</v>
      </c>
      <c r="F370" s="142" t="s">
        <v>844</v>
      </c>
      <c r="G370" s="143"/>
      <c r="H370" s="42" t="s">
        <v>846</v>
      </c>
      <c r="I370" s="44">
        <f t="shared" si="10"/>
        <v>0.52249999999999996</v>
      </c>
      <c r="J370" s="44">
        <v>2.09</v>
      </c>
      <c r="K370" s="45" t="e">
        <f t="shared" si="11"/>
        <v>#REF!</v>
      </c>
      <c r="L370" s="27"/>
    </row>
    <row r="371" spans="1:12" ht="36" customHeight="1">
      <c r="A371" s="26"/>
      <c r="B371" s="39" t="e">
        <f>#REF!</f>
        <v>#REF!</v>
      </c>
      <c r="C371" s="40" t="s">
        <v>847</v>
      </c>
      <c r="D371" s="40" t="s">
        <v>973</v>
      </c>
      <c r="E371" s="41" t="s">
        <v>25</v>
      </c>
      <c r="F371" s="142" t="s">
        <v>206</v>
      </c>
      <c r="G371" s="143"/>
      <c r="H371" s="42" t="s">
        <v>848</v>
      </c>
      <c r="I371" s="44">
        <f t="shared" si="10"/>
        <v>1.4975000000000001</v>
      </c>
      <c r="J371" s="44">
        <v>5.99</v>
      </c>
      <c r="K371" s="45" t="e">
        <f t="shared" si="11"/>
        <v>#REF!</v>
      </c>
      <c r="L371" s="27"/>
    </row>
    <row r="372" spans="1:12" ht="36" customHeight="1">
      <c r="A372" s="26"/>
      <c r="B372" s="39" t="e">
        <f>#REF!</f>
        <v>#REF!</v>
      </c>
      <c r="C372" s="40" t="s">
        <v>847</v>
      </c>
      <c r="D372" s="40" t="s">
        <v>974</v>
      </c>
      <c r="E372" s="41" t="s">
        <v>67</v>
      </c>
      <c r="F372" s="142" t="s">
        <v>206</v>
      </c>
      <c r="G372" s="143"/>
      <c r="H372" s="42" t="s">
        <v>848</v>
      </c>
      <c r="I372" s="44">
        <f t="shared" si="10"/>
        <v>1.6475</v>
      </c>
      <c r="J372" s="44">
        <v>6.59</v>
      </c>
      <c r="K372" s="45" t="e">
        <f t="shared" si="11"/>
        <v>#REF!</v>
      </c>
      <c r="L372" s="27"/>
    </row>
    <row r="373" spans="1:12" ht="36" customHeight="1">
      <c r="A373" s="26"/>
      <c r="B373" s="39" t="e">
        <f>#REF!</f>
        <v>#REF!</v>
      </c>
      <c r="C373" s="40" t="s">
        <v>849</v>
      </c>
      <c r="D373" s="40" t="s">
        <v>975</v>
      </c>
      <c r="E373" s="41" t="s">
        <v>25</v>
      </c>
      <c r="F373" s="142"/>
      <c r="G373" s="143"/>
      <c r="H373" s="42" t="s">
        <v>850</v>
      </c>
      <c r="I373" s="44">
        <f t="shared" si="10"/>
        <v>0.87250000000000005</v>
      </c>
      <c r="J373" s="44">
        <v>3.49</v>
      </c>
      <c r="K373" s="45" t="e">
        <f t="shared" si="11"/>
        <v>#REF!</v>
      </c>
      <c r="L373" s="27"/>
    </row>
    <row r="374" spans="1:12" ht="36" customHeight="1">
      <c r="A374" s="26"/>
      <c r="B374" s="39" t="e">
        <f>#REF!</f>
        <v>#REF!</v>
      </c>
      <c r="C374" s="40" t="s">
        <v>849</v>
      </c>
      <c r="D374" s="40" t="s">
        <v>976</v>
      </c>
      <c r="E374" s="41" t="s">
        <v>26</v>
      </c>
      <c r="F374" s="142"/>
      <c r="G374" s="143"/>
      <c r="H374" s="42" t="s">
        <v>850</v>
      </c>
      <c r="I374" s="44">
        <f t="shared" si="10"/>
        <v>0.87250000000000005</v>
      </c>
      <c r="J374" s="44">
        <v>3.49</v>
      </c>
      <c r="K374" s="45" t="e">
        <f t="shared" si="11"/>
        <v>#REF!</v>
      </c>
      <c r="L374" s="27"/>
    </row>
    <row r="375" spans="1:12" ht="24" customHeight="1">
      <c r="A375" s="26"/>
      <c r="B375" s="39" t="e">
        <f>#REF!</f>
        <v>#REF!</v>
      </c>
      <c r="C375" s="40" t="s">
        <v>851</v>
      </c>
      <c r="D375" s="40" t="s">
        <v>977</v>
      </c>
      <c r="E375" s="41" t="s">
        <v>25</v>
      </c>
      <c r="F375" s="142"/>
      <c r="G375" s="143"/>
      <c r="H375" s="42" t="s">
        <v>852</v>
      </c>
      <c r="I375" s="44">
        <f t="shared" si="10"/>
        <v>1.8474999999999999</v>
      </c>
      <c r="J375" s="44">
        <v>7.39</v>
      </c>
      <c r="K375" s="45" t="e">
        <f t="shared" si="11"/>
        <v>#REF!</v>
      </c>
      <c r="L375" s="27"/>
    </row>
    <row r="376" spans="1:12" ht="24" customHeight="1">
      <c r="A376" s="26"/>
      <c r="B376" s="39" t="e">
        <f>#REF!</f>
        <v>#REF!</v>
      </c>
      <c r="C376" s="40" t="s">
        <v>851</v>
      </c>
      <c r="D376" s="40" t="s">
        <v>978</v>
      </c>
      <c r="E376" s="41" t="s">
        <v>26</v>
      </c>
      <c r="F376" s="142"/>
      <c r="G376" s="143"/>
      <c r="H376" s="42" t="s">
        <v>852</v>
      </c>
      <c r="I376" s="44">
        <f t="shared" si="10"/>
        <v>1.9724999999999999</v>
      </c>
      <c r="J376" s="44">
        <v>7.89</v>
      </c>
      <c r="K376" s="45" t="e">
        <f t="shared" si="11"/>
        <v>#REF!</v>
      </c>
      <c r="L376" s="27"/>
    </row>
    <row r="377" spans="1:12" ht="24" customHeight="1">
      <c r="A377" s="26"/>
      <c r="B377" s="39" t="e">
        <f>#REF!</f>
        <v>#REF!</v>
      </c>
      <c r="C377" s="40" t="s">
        <v>853</v>
      </c>
      <c r="D377" s="40" t="s">
        <v>979</v>
      </c>
      <c r="E377" s="41" t="s">
        <v>25</v>
      </c>
      <c r="F377" s="142"/>
      <c r="G377" s="143"/>
      <c r="H377" s="42" t="s">
        <v>854</v>
      </c>
      <c r="I377" s="44">
        <f t="shared" si="10"/>
        <v>0.54749999999999999</v>
      </c>
      <c r="J377" s="44">
        <v>2.19</v>
      </c>
      <c r="K377" s="45" t="e">
        <f t="shared" si="11"/>
        <v>#REF!</v>
      </c>
      <c r="L377" s="27"/>
    </row>
    <row r="378" spans="1:12" ht="24" customHeight="1">
      <c r="A378" s="26"/>
      <c r="B378" s="39" t="e">
        <f>#REF!</f>
        <v>#REF!</v>
      </c>
      <c r="C378" s="40" t="s">
        <v>853</v>
      </c>
      <c r="D378" s="40" t="s">
        <v>980</v>
      </c>
      <c r="E378" s="41" t="s">
        <v>26</v>
      </c>
      <c r="F378" s="142"/>
      <c r="G378" s="143"/>
      <c r="H378" s="42" t="s">
        <v>854</v>
      </c>
      <c r="I378" s="44">
        <f t="shared" si="10"/>
        <v>0.54749999999999999</v>
      </c>
      <c r="J378" s="44">
        <v>2.19</v>
      </c>
      <c r="K378" s="45" t="e">
        <f t="shared" si="11"/>
        <v>#REF!</v>
      </c>
      <c r="L378" s="27"/>
    </row>
    <row r="379" spans="1:12" ht="24" customHeight="1">
      <c r="A379" s="26"/>
      <c r="B379" s="39" t="e">
        <f>#REF!</f>
        <v>#REF!</v>
      </c>
      <c r="C379" s="40" t="s">
        <v>855</v>
      </c>
      <c r="D379" s="40" t="s">
        <v>981</v>
      </c>
      <c r="E379" s="41" t="s">
        <v>25</v>
      </c>
      <c r="F379" s="142"/>
      <c r="G379" s="143"/>
      <c r="H379" s="42" t="s">
        <v>856</v>
      </c>
      <c r="I379" s="44">
        <f t="shared" si="10"/>
        <v>0.39750000000000002</v>
      </c>
      <c r="J379" s="44">
        <v>1.59</v>
      </c>
      <c r="K379" s="45" t="e">
        <f t="shared" si="11"/>
        <v>#REF!</v>
      </c>
      <c r="L379" s="27"/>
    </row>
    <row r="380" spans="1:12" ht="24" customHeight="1">
      <c r="A380" s="26"/>
      <c r="B380" s="39" t="e">
        <f>#REF!</f>
        <v>#REF!</v>
      </c>
      <c r="C380" s="40" t="s">
        <v>855</v>
      </c>
      <c r="D380" s="40" t="s">
        <v>982</v>
      </c>
      <c r="E380" s="41" t="s">
        <v>26</v>
      </c>
      <c r="F380" s="142"/>
      <c r="G380" s="143"/>
      <c r="H380" s="42" t="s">
        <v>856</v>
      </c>
      <c r="I380" s="44">
        <f t="shared" si="10"/>
        <v>0.39750000000000002</v>
      </c>
      <c r="J380" s="44">
        <v>1.59</v>
      </c>
      <c r="K380" s="45" t="e">
        <f t="shared" si="11"/>
        <v>#REF!</v>
      </c>
      <c r="L380" s="27"/>
    </row>
    <row r="381" spans="1:12" ht="24" customHeight="1">
      <c r="A381" s="26"/>
      <c r="B381" s="39" t="e">
        <f>#REF!</f>
        <v>#REF!</v>
      </c>
      <c r="C381" s="40" t="s">
        <v>857</v>
      </c>
      <c r="D381" s="40" t="s">
        <v>983</v>
      </c>
      <c r="E381" s="41" t="s">
        <v>25</v>
      </c>
      <c r="F381" s="142"/>
      <c r="G381" s="143"/>
      <c r="H381" s="42" t="s">
        <v>858</v>
      </c>
      <c r="I381" s="44">
        <f t="shared" si="10"/>
        <v>0.54749999999999999</v>
      </c>
      <c r="J381" s="44">
        <v>2.19</v>
      </c>
      <c r="K381" s="45" t="e">
        <f t="shared" si="11"/>
        <v>#REF!</v>
      </c>
      <c r="L381" s="27"/>
    </row>
    <row r="382" spans="1:12" ht="24" customHeight="1">
      <c r="A382" s="26"/>
      <c r="B382" s="39" t="e">
        <f>#REF!</f>
        <v>#REF!</v>
      </c>
      <c r="C382" s="40" t="s">
        <v>857</v>
      </c>
      <c r="D382" s="40" t="s">
        <v>984</v>
      </c>
      <c r="E382" s="41" t="s">
        <v>26</v>
      </c>
      <c r="F382" s="142"/>
      <c r="G382" s="143"/>
      <c r="H382" s="42" t="s">
        <v>858</v>
      </c>
      <c r="I382" s="44">
        <f t="shared" si="10"/>
        <v>0.54749999999999999</v>
      </c>
      <c r="J382" s="44">
        <v>2.19</v>
      </c>
      <c r="K382" s="45" t="e">
        <f t="shared" si="11"/>
        <v>#REF!</v>
      </c>
      <c r="L382" s="27"/>
    </row>
    <row r="383" spans="1:12" ht="24" customHeight="1">
      <c r="A383" s="26"/>
      <c r="B383" s="39" t="e">
        <f>#REF!</f>
        <v>#REF!</v>
      </c>
      <c r="C383" s="40" t="s">
        <v>859</v>
      </c>
      <c r="D383" s="40" t="s">
        <v>985</v>
      </c>
      <c r="E383" s="41" t="s">
        <v>25</v>
      </c>
      <c r="F383" s="142"/>
      <c r="G383" s="143"/>
      <c r="H383" s="42" t="s">
        <v>860</v>
      </c>
      <c r="I383" s="44">
        <f t="shared" si="10"/>
        <v>0.47249999999999998</v>
      </c>
      <c r="J383" s="44">
        <v>1.89</v>
      </c>
      <c r="K383" s="45" t="e">
        <f t="shared" si="11"/>
        <v>#REF!</v>
      </c>
      <c r="L383" s="27"/>
    </row>
    <row r="384" spans="1:12" ht="24" customHeight="1">
      <c r="A384" s="26"/>
      <c r="B384" s="39" t="e">
        <f>#REF!</f>
        <v>#REF!</v>
      </c>
      <c r="C384" s="40" t="s">
        <v>859</v>
      </c>
      <c r="D384" s="40" t="s">
        <v>986</v>
      </c>
      <c r="E384" s="41" t="s">
        <v>26</v>
      </c>
      <c r="F384" s="142"/>
      <c r="G384" s="143"/>
      <c r="H384" s="42" t="s">
        <v>860</v>
      </c>
      <c r="I384" s="44">
        <f t="shared" si="10"/>
        <v>0.47249999999999998</v>
      </c>
      <c r="J384" s="44">
        <v>1.89</v>
      </c>
      <c r="K384" s="45" t="e">
        <f t="shared" si="11"/>
        <v>#REF!</v>
      </c>
      <c r="L384" s="27"/>
    </row>
    <row r="385" spans="1:12" ht="36" customHeight="1">
      <c r="A385" s="26"/>
      <c r="B385" s="39" t="e">
        <f>#REF!</f>
        <v>#REF!</v>
      </c>
      <c r="C385" s="40" t="s">
        <v>861</v>
      </c>
      <c r="D385" s="40" t="s">
        <v>987</v>
      </c>
      <c r="E385" s="41" t="s">
        <v>25</v>
      </c>
      <c r="F385" s="142" t="s">
        <v>862</v>
      </c>
      <c r="G385" s="143"/>
      <c r="H385" s="42" t="s">
        <v>863</v>
      </c>
      <c r="I385" s="44">
        <f t="shared" si="10"/>
        <v>1.5725</v>
      </c>
      <c r="J385" s="44">
        <v>6.29</v>
      </c>
      <c r="K385" s="45" t="e">
        <f t="shared" si="11"/>
        <v>#REF!</v>
      </c>
      <c r="L385" s="27"/>
    </row>
    <row r="386" spans="1:12" ht="36" customHeight="1">
      <c r="A386" s="26"/>
      <c r="B386" s="39" t="e">
        <f>#REF!</f>
        <v>#REF!</v>
      </c>
      <c r="C386" s="40" t="s">
        <v>861</v>
      </c>
      <c r="D386" s="40" t="s">
        <v>987</v>
      </c>
      <c r="E386" s="41" t="s">
        <v>25</v>
      </c>
      <c r="F386" s="142" t="s">
        <v>864</v>
      </c>
      <c r="G386" s="143"/>
      <c r="H386" s="42" t="s">
        <v>863</v>
      </c>
      <c r="I386" s="44">
        <f t="shared" si="10"/>
        <v>1.5725</v>
      </c>
      <c r="J386" s="44">
        <v>6.29</v>
      </c>
      <c r="K386" s="45" t="e">
        <f t="shared" si="11"/>
        <v>#REF!</v>
      </c>
      <c r="L386" s="27"/>
    </row>
    <row r="387" spans="1:12" ht="36" customHeight="1">
      <c r="A387" s="26"/>
      <c r="B387" s="39" t="e">
        <f>#REF!</f>
        <v>#REF!</v>
      </c>
      <c r="C387" s="40" t="s">
        <v>861</v>
      </c>
      <c r="D387" s="40" t="s">
        <v>987</v>
      </c>
      <c r="E387" s="41" t="s">
        <v>25</v>
      </c>
      <c r="F387" s="142" t="s">
        <v>865</v>
      </c>
      <c r="G387" s="143"/>
      <c r="H387" s="42" t="s">
        <v>863</v>
      </c>
      <c r="I387" s="44">
        <f t="shared" si="10"/>
        <v>1.5725</v>
      </c>
      <c r="J387" s="44">
        <v>6.29</v>
      </c>
      <c r="K387" s="45" t="e">
        <f t="shared" si="11"/>
        <v>#REF!</v>
      </c>
      <c r="L387" s="27"/>
    </row>
    <row r="388" spans="1:12" ht="36" customHeight="1">
      <c r="A388" s="26"/>
      <c r="B388" s="39" t="e">
        <f>#REF!</f>
        <v>#REF!</v>
      </c>
      <c r="C388" s="40" t="s">
        <v>861</v>
      </c>
      <c r="D388" s="40" t="s">
        <v>987</v>
      </c>
      <c r="E388" s="41" t="s">
        <v>25</v>
      </c>
      <c r="F388" s="142" t="s">
        <v>866</v>
      </c>
      <c r="G388" s="143"/>
      <c r="H388" s="42" t="s">
        <v>863</v>
      </c>
      <c r="I388" s="44">
        <f t="shared" si="10"/>
        <v>1.5725</v>
      </c>
      <c r="J388" s="44">
        <v>6.29</v>
      </c>
      <c r="K388" s="45" t="e">
        <f t="shared" si="11"/>
        <v>#REF!</v>
      </c>
      <c r="L388" s="27"/>
    </row>
    <row r="389" spans="1:12" ht="36" customHeight="1">
      <c r="A389" s="26"/>
      <c r="B389" s="39" t="e">
        <f>#REF!</f>
        <v>#REF!</v>
      </c>
      <c r="C389" s="40" t="s">
        <v>861</v>
      </c>
      <c r="D389" s="40" t="s">
        <v>987</v>
      </c>
      <c r="E389" s="41" t="s">
        <v>25</v>
      </c>
      <c r="F389" s="142" t="s">
        <v>867</v>
      </c>
      <c r="G389" s="143"/>
      <c r="H389" s="42" t="s">
        <v>863</v>
      </c>
      <c r="I389" s="44">
        <f t="shared" si="10"/>
        <v>1.5725</v>
      </c>
      <c r="J389" s="44">
        <v>6.29</v>
      </c>
      <c r="K389" s="45" t="e">
        <f t="shared" si="11"/>
        <v>#REF!</v>
      </c>
      <c r="L389" s="27"/>
    </row>
    <row r="390" spans="1:12" ht="36" customHeight="1">
      <c r="A390" s="26"/>
      <c r="B390" s="39" t="e">
        <f>#REF!</f>
        <v>#REF!</v>
      </c>
      <c r="C390" s="40" t="s">
        <v>861</v>
      </c>
      <c r="D390" s="40" t="s">
        <v>988</v>
      </c>
      <c r="E390" s="41" t="s">
        <v>26</v>
      </c>
      <c r="F390" s="142" t="s">
        <v>862</v>
      </c>
      <c r="G390" s="143"/>
      <c r="H390" s="42" t="s">
        <v>863</v>
      </c>
      <c r="I390" s="44">
        <f t="shared" si="10"/>
        <v>1.8225</v>
      </c>
      <c r="J390" s="44">
        <v>7.29</v>
      </c>
      <c r="K390" s="45" t="e">
        <f t="shared" si="11"/>
        <v>#REF!</v>
      </c>
      <c r="L390" s="27"/>
    </row>
    <row r="391" spans="1:12" ht="36" customHeight="1">
      <c r="A391" s="26"/>
      <c r="B391" s="39" t="e">
        <f>#REF!</f>
        <v>#REF!</v>
      </c>
      <c r="C391" s="40" t="s">
        <v>861</v>
      </c>
      <c r="D391" s="40" t="s">
        <v>988</v>
      </c>
      <c r="E391" s="41" t="s">
        <v>26</v>
      </c>
      <c r="F391" s="142" t="s">
        <v>864</v>
      </c>
      <c r="G391" s="143"/>
      <c r="H391" s="42" t="s">
        <v>863</v>
      </c>
      <c r="I391" s="44">
        <f t="shared" si="10"/>
        <v>1.8225</v>
      </c>
      <c r="J391" s="44">
        <v>7.29</v>
      </c>
      <c r="K391" s="45" t="e">
        <f t="shared" si="11"/>
        <v>#REF!</v>
      </c>
      <c r="L391" s="27"/>
    </row>
    <row r="392" spans="1:12" ht="36" customHeight="1">
      <c r="A392" s="26"/>
      <c r="B392" s="39" t="e">
        <f>#REF!</f>
        <v>#REF!</v>
      </c>
      <c r="C392" s="40" t="s">
        <v>861</v>
      </c>
      <c r="D392" s="40" t="s">
        <v>988</v>
      </c>
      <c r="E392" s="41" t="s">
        <v>26</v>
      </c>
      <c r="F392" s="142" t="s">
        <v>865</v>
      </c>
      <c r="G392" s="143"/>
      <c r="H392" s="42" t="s">
        <v>863</v>
      </c>
      <c r="I392" s="44">
        <f t="shared" si="10"/>
        <v>1.8225</v>
      </c>
      <c r="J392" s="44">
        <v>7.29</v>
      </c>
      <c r="K392" s="45" t="e">
        <f t="shared" si="11"/>
        <v>#REF!</v>
      </c>
      <c r="L392" s="27"/>
    </row>
    <row r="393" spans="1:12" ht="36" customHeight="1">
      <c r="A393" s="26"/>
      <c r="B393" s="39" t="e">
        <f>#REF!</f>
        <v>#REF!</v>
      </c>
      <c r="C393" s="40" t="s">
        <v>861</v>
      </c>
      <c r="D393" s="40" t="s">
        <v>988</v>
      </c>
      <c r="E393" s="41" t="s">
        <v>26</v>
      </c>
      <c r="F393" s="142" t="s">
        <v>866</v>
      </c>
      <c r="G393" s="143"/>
      <c r="H393" s="42" t="s">
        <v>863</v>
      </c>
      <c r="I393" s="44">
        <f t="shared" si="10"/>
        <v>1.8225</v>
      </c>
      <c r="J393" s="44">
        <v>7.29</v>
      </c>
      <c r="K393" s="45" t="e">
        <f t="shared" si="11"/>
        <v>#REF!</v>
      </c>
      <c r="L393" s="27"/>
    </row>
    <row r="394" spans="1:12" ht="36" customHeight="1">
      <c r="A394" s="26"/>
      <c r="B394" s="39" t="e">
        <f>#REF!</f>
        <v>#REF!</v>
      </c>
      <c r="C394" s="40" t="s">
        <v>861</v>
      </c>
      <c r="D394" s="40" t="s">
        <v>988</v>
      </c>
      <c r="E394" s="41" t="s">
        <v>26</v>
      </c>
      <c r="F394" s="142" t="s">
        <v>867</v>
      </c>
      <c r="G394" s="143"/>
      <c r="H394" s="42" t="s">
        <v>863</v>
      </c>
      <c r="I394" s="44">
        <f t="shared" si="10"/>
        <v>1.8225</v>
      </c>
      <c r="J394" s="44">
        <v>7.29</v>
      </c>
      <c r="K394" s="45" t="e">
        <f t="shared" si="11"/>
        <v>#REF!</v>
      </c>
      <c r="L394" s="27"/>
    </row>
    <row r="395" spans="1:12" ht="36" customHeight="1">
      <c r="A395" s="26"/>
      <c r="B395" s="39" t="e">
        <f>#REF!</f>
        <v>#REF!</v>
      </c>
      <c r="C395" s="40" t="s">
        <v>868</v>
      </c>
      <c r="D395" s="40" t="s">
        <v>989</v>
      </c>
      <c r="E395" s="41" t="s">
        <v>25</v>
      </c>
      <c r="F395" s="142" t="s">
        <v>236</v>
      </c>
      <c r="G395" s="143"/>
      <c r="H395" s="42" t="s">
        <v>869</v>
      </c>
      <c r="I395" s="44">
        <f t="shared" si="10"/>
        <v>0.94750000000000001</v>
      </c>
      <c r="J395" s="44">
        <v>3.79</v>
      </c>
      <c r="K395" s="45" t="e">
        <f t="shared" si="11"/>
        <v>#REF!</v>
      </c>
      <c r="L395" s="27"/>
    </row>
    <row r="396" spans="1:12" ht="36" customHeight="1">
      <c r="A396" s="26"/>
      <c r="B396" s="39" t="e">
        <f>#REF!</f>
        <v>#REF!</v>
      </c>
      <c r="C396" s="40" t="s">
        <v>868</v>
      </c>
      <c r="D396" s="40" t="s">
        <v>990</v>
      </c>
      <c r="E396" s="41" t="s">
        <v>26</v>
      </c>
      <c r="F396" s="142" t="s">
        <v>236</v>
      </c>
      <c r="G396" s="143"/>
      <c r="H396" s="42" t="s">
        <v>869</v>
      </c>
      <c r="I396" s="44">
        <f t="shared" si="10"/>
        <v>0.94750000000000001</v>
      </c>
      <c r="J396" s="44">
        <v>3.79</v>
      </c>
      <c r="K396" s="45" t="e">
        <f t="shared" si="11"/>
        <v>#REF!</v>
      </c>
      <c r="L396" s="27"/>
    </row>
    <row r="397" spans="1:12" ht="24" customHeight="1">
      <c r="A397" s="26"/>
      <c r="B397" s="39" t="e">
        <f>#REF!</f>
        <v>#REF!</v>
      </c>
      <c r="C397" s="40" t="s">
        <v>870</v>
      </c>
      <c r="D397" s="40" t="s">
        <v>991</v>
      </c>
      <c r="E397" s="41" t="s">
        <v>237</v>
      </c>
      <c r="F397" s="142" t="s">
        <v>25</v>
      </c>
      <c r="G397" s="143"/>
      <c r="H397" s="42" t="s">
        <v>871</v>
      </c>
      <c r="I397" s="44">
        <f t="shared" si="10"/>
        <v>1.0825</v>
      </c>
      <c r="J397" s="44">
        <v>4.33</v>
      </c>
      <c r="K397" s="45" t="e">
        <f t="shared" si="11"/>
        <v>#REF!</v>
      </c>
      <c r="L397" s="27"/>
    </row>
    <row r="398" spans="1:12" ht="24" customHeight="1">
      <c r="A398" s="26"/>
      <c r="B398" s="39" t="e">
        <f>#REF!</f>
        <v>#REF!</v>
      </c>
      <c r="C398" s="40" t="s">
        <v>870</v>
      </c>
      <c r="D398" s="40" t="s">
        <v>991</v>
      </c>
      <c r="E398" s="41" t="s">
        <v>237</v>
      </c>
      <c r="F398" s="142" t="s">
        <v>26</v>
      </c>
      <c r="G398" s="143"/>
      <c r="H398" s="42" t="s">
        <v>871</v>
      </c>
      <c r="I398" s="44">
        <f t="shared" si="10"/>
        <v>1.0825</v>
      </c>
      <c r="J398" s="44">
        <v>4.33</v>
      </c>
      <c r="K398" s="45" t="e">
        <f t="shared" si="11"/>
        <v>#REF!</v>
      </c>
      <c r="L398" s="27"/>
    </row>
    <row r="399" spans="1:12" ht="24" customHeight="1">
      <c r="A399" s="26"/>
      <c r="B399" s="39" t="e">
        <f>#REF!</f>
        <v>#REF!</v>
      </c>
      <c r="C399" s="40" t="s">
        <v>870</v>
      </c>
      <c r="D399" s="40" t="s">
        <v>992</v>
      </c>
      <c r="E399" s="41" t="s">
        <v>236</v>
      </c>
      <c r="F399" s="142" t="s">
        <v>25</v>
      </c>
      <c r="G399" s="143"/>
      <c r="H399" s="42" t="s">
        <v>871</v>
      </c>
      <c r="I399" s="44">
        <f t="shared" si="10"/>
        <v>1.0825</v>
      </c>
      <c r="J399" s="44">
        <v>4.33</v>
      </c>
      <c r="K399" s="45" t="e">
        <f t="shared" si="11"/>
        <v>#REF!</v>
      </c>
      <c r="L399" s="27"/>
    </row>
    <row r="400" spans="1:12" ht="24" customHeight="1">
      <c r="A400" s="26"/>
      <c r="B400" s="39" t="e">
        <f>#REF!</f>
        <v>#REF!</v>
      </c>
      <c r="C400" s="40" t="s">
        <v>870</v>
      </c>
      <c r="D400" s="40" t="s">
        <v>992</v>
      </c>
      <c r="E400" s="41" t="s">
        <v>236</v>
      </c>
      <c r="F400" s="142" t="s">
        <v>26</v>
      </c>
      <c r="G400" s="143"/>
      <c r="H400" s="42" t="s">
        <v>871</v>
      </c>
      <c r="I400" s="44">
        <f t="shared" si="10"/>
        <v>1.0825</v>
      </c>
      <c r="J400" s="44">
        <v>4.33</v>
      </c>
      <c r="K400" s="45" t="e">
        <f t="shared" si="11"/>
        <v>#REF!</v>
      </c>
      <c r="L400" s="27"/>
    </row>
    <row r="401" spans="1:12" ht="24" customHeight="1">
      <c r="A401" s="26"/>
      <c r="B401" s="39" t="e">
        <f>#REF!</f>
        <v>#REF!</v>
      </c>
      <c r="C401" s="40" t="s">
        <v>870</v>
      </c>
      <c r="D401" s="40" t="s">
        <v>993</v>
      </c>
      <c r="E401" s="41" t="s">
        <v>844</v>
      </c>
      <c r="F401" s="142" t="s">
        <v>25</v>
      </c>
      <c r="G401" s="143"/>
      <c r="H401" s="42" t="s">
        <v>871</v>
      </c>
      <c r="I401" s="44">
        <f t="shared" si="10"/>
        <v>1.0825</v>
      </c>
      <c r="J401" s="44">
        <v>4.33</v>
      </c>
      <c r="K401" s="45" t="e">
        <f t="shared" si="11"/>
        <v>#REF!</v>
      </c>
      <c r="L401" s="27"/>
    </row>
    <row r="402" spans="1:12" ht="24" customHeight="1">
      <c r="A402" s="26"/>
      <c r="B402" s="39" t="e">
        <f>#REF!</f>
        <v>#REF!</v>
      </c>
      <c r="C402" s="40" t="s">
        <v>870</v>
      </c>
      <c r="D402" s="40" t="s">
        <v>993</v>
      </c>
      <c r="E402" s="41" t="s">
        <v>844</v>
      </c>
      <c r="F402" s="142" t="s">
        <v>26</v>
      </c>
      <c r="G402" s="143"/>
      <c r="H402" s="42" t="s">
        <v>871</v>
      </c>
      <c r="I402" s="44">
        <f t="shared" si="10"/>
        <v>1.0825</v>
      </c>
      <c r="J402" s="44">
        <v>4.33</v>
      </c>
      <c r="K402" s="45" t="e">
        <f t="shared" si="11"/>
        <v>#REF!</v>
      </c>
      <c r="L402" s="27"/>
    </row>
    <row r="403" spans="1:12" ht="24" customHeight="1">
      <c r="A403" s="26"/>
      <c r="B403" s="39" t="e">
        <f>#REF!</f>
        <v>#REF!</v>
      </c>
      <c r="C403" s="40" t="s">
        <v>870</v>
      </c>
      <c r="D403" s="40" t="s">
        <v>994</v>
      </c>
      <c r="E403" s="41" t="s">
        <v>872</v>
      </c>
      <c r="F403" s="142" t="s">
        <v>25</v>
      </c>
      <c r="G403" s="143"/>
      <c r="H403" s="42" t="s">
        <v>871</v>
      </c>
      <c r="I403" s="44">
        <f t="shared" si="10"/>
        <v>0.98750000000000004</v>
      </c>
      <c r="J403" s="44">
        <v>3.95</v>
      </c>
      <c r="K403" s="45" t="e">
        <f t="shared" si="11"/>
        <v>#REF!</v>
      </c>
      <c r="L403" s="27"/>
    </row>
    <row r="404" spans="1:12" ht="24" customHeight="1">
      <c r="A404" s="26"/>
      <c r="B404" s="39" t="e">
        <f>#REF!</f>
        <v>#REF!</v>
      </c>
      <c r="C404" s="40" t="s">
        <v>870</v>
      </c>
      <c r="D404" s="40" t="s">
        <v>994</v>
      </c>
      <c r="E404" s="41" t="s">
        <v>872</v>
      </c>
      <c r="F404" s="142" t="s">
        <v>26</v>
      </c>
      <c r="G404" s="143"/>
      <c r="H404" s="42" t="s">
        <v>871</v>
      </c>
      <c r="I404" s="44">
        <f t="shared" si="10"/>
        <v>0.98750000000000004</v>
      </c>
      <c r="J404" s="44">
        <v>3.95</v>
      </c>
      <c r="K404" s="45" t="e">
        <f t="shared" si="11"/>
        <v>#REF!</v>
      </c>
      <c r="L404" s="27"/>
    </row>
    <row r="405" spans="1:12" ht="24" customHeight="1">
      <c r="A405" s="26"/>
      <c r="B405" s="39" t="e">
        <f>#REF!</f>
        <v>#REF!</v>
      </c>
      <c r="C405" s="40" t="s">
        <v>873</v>
      </c>
      <c r="D405" s="40" t="s">
        <v>995</v>
      </c>
      <c r="E405" s="41" t="s">
        <v>25</v>
      </c>
      <c r="F405" s="142"/>
      <c r="G405" s="143"/>
      <c r="H405" s="42" t="s">
        <v>874</v>
      </c>
      <c r="I405" s="44">
        <f t="shared" si="10"/>
        <v>1.0725</v>
      </c>
      <c r="J405" s="44">
        <v>4.29</v>
      </c>
      <c r="K405" s="45" t="e">
        <f t="shared" si="11"/>
        <v>#REF!</v>
      </c>
      <c r="L405" s="27"/>
    </row>
    <row r="406" spans="1:12" ht="24" customHeight="1">
      <c r="A406" s="26"/>
      <c r="B406" s="39" t="e">
        <f>#REF!</f>
        <v>#REF!</v>
      </c>
      <c r="C406" s="40" t="s">
        <v>873</v>
      </c>
      <c r="D406" s="40" t="s">
        <v>996</v>
      </c>
      <c r="E406" s="41" t="s">
        <v>26</v>
      </c>
      <c r="F406" s="142"/>
      <c r="G406" s="143"/>
      <c r="H406" s="42" t="s">
        <v>874</v>
      </c>
      <c r="I406" s="44">
        <f t="shared" ref="I406:I469" si="12">J406*$N$1</f>
        <v>1.0725</v>
      </c>
      <c r="J406" s="44">
        <v>4.29</v>
      </c>
      <c r="K406" s="45" t="e">
        <f t="shared" ref="K406:K469" si="13">I406*B406</f>
        <v>#REF!</v>
      </c>
      <c r="L406" s="27"/>
    </row>
    <row r="407" spans="1:12" ht="24" customHeight="1">
      <c r="A407" s="26"/>
      <c r="B407" s="39" t="e">
        <f>#REF!</f>
        <v>#REF!</v>
      </c>
      <c r="C407" s="40" t="s">
        <v>875</v>
      </c>
      <c r="D407" s="40" t="s">
        <v>997</v>
      </c>
      <c r="E407" s="41" t="s">
        <v>25</v>
      </c>
      <c r="F407" s="142" t="s">
        <v>237</v>
      </c>
      <c r="G407" s="143"/>
      <c r="H407" s="42" t="s">
        <v>876</v>
      </c>
      <c r="I407" s="44">
        <f t="shared" si="12"/>
        <v>0.64749999999999996</v>
      </c>
      <c r="J407" s="44">
        <v>2.59</v>
      </c>
      <c r="K407" s="45" t="e">
        <f t="shared" si="13"/>
        <v>#REF!</v>
      </c>
      <c r="L407" s="27"/>
    </row>
    <row r="408" spans="1:12" ht="24" customHeight="1">
      <c r="A408" s="26"/>
      <c r="B408" s="39" t="e">
        <f>#REF!</f>
        <v>#REF!</v>
      </c>
      <c r="C408" s="40" t="s">
        <v>875</v>
      </c>
      <c r="D408" s="40" t="s">
        <v>997</v>
      </c>
      <c r="E408" s="41" t="s">
        <v>25</v>
      </c>
      <c r="F408" s="142" t="s">
        <v>235</v>
      </c>
      <c r="G408" s="143"/>
      <c r="H408" s="42" t="s">
        <v>876</v>
      </c>
      <c r="I408" s="44">
        <f t="shared" si="12"/>
        <v>0.64749999999999996</v>
      </c>
      <c r="J408" s="44">
        <v>2.59</v>
      </c>
      <c r="K408" s="45" t="e">
        <f t="shared" si="13"/>
        <v>#REF!</v>
      </c>
      <c r="L408" s="27"/>
    </row>
    <row r="409" spans="1:12" ht="24" customHeight="1">
      <c r="A409" s="26"/>
      <c r="B409" s="39" t="e">
        <f>#REF!</f>
        <v>#REF!</v>
      </c>
      <c r="C409" s="40" t="s">
        <v>875</v>
      </c>
      <c r="D409" s="40" t="s">
        <v>997</v>
      </c>
      <c r="E409" s="41" t="s">
        <v>25</v>
      </c>
      <c r="F409" s="142" t="s">
        <v>236</v>
      </c>
      <c r="G409" s="143"/>
      <c r="H409" s="42" t="s">
        <v>876</v>
      </c>
      <c r="I409" s="44">
        <f t="shared" si="12"/>
        <v>0.64749999999999996</v>
      </c>
      <c r="J409" s="44">
        <v>2.59</v>
      </c>
      <c r="K409" s="45" t="e">
        <f t="shared" si="13"/>
        <v>#REF!</v>
      </c>
      <c r="L409" s="27"/>
    </row>
    <row r="410" spans="1:12" ht="24" customHeight="1">
      <c r="A410" s="26"/>
      <c r="B410" s="39" t="e">
        <f>#REF!</f>
        <v>#REF!</v>
      </c>
      <c r="C410" s="40" t="s">
        <v>875</v>
      </c>
      <c r="D410" s="40" t="s">
        <v>997</v>
      </c>
      <c r="E410" s="41" t="s">
        <v>25</v>
      </c>
      <c r="F410" s="142" t="s">
        <v>844</v>
      </c>
      <c r="G410" s="143"/>
      <c r="H410" s="42" t="s">
        <v>876</v>
      </c>
      <c r="I410" s="44">
        <f t="shared" si="12"/>
        <v>0.64749999999999996</v>
      </c>
      <c r="J410" s="44">
        <v>2.59</v>
      </c>
      <c r="K410" s="45" t="e">
        <f t="shared" si="13"/>
        <v>#REF!</v>
      </c>
      <c r="L410" s="27"/>
    </row>
    <row r="411" spans="1:12" ht="24" customHeight="1">
      <c r="A411" s="26"/>
      <c r="B411" s="39" t="e">
        <f>#REF!</f>
        <v>#REF!</v>
      </c>
      <c r="C411" s="40" t="s">
        <v>875</v>
      </c>
      <c r="D411" s="40" t="s">
        <v>998</v>
      </c>
      <c r="E411" s="41" t="s">
        <v>26</v>
      </c>
      <c r="F411" s="142" t="s">
        <v>237</v>
      </c>
      <c r="G411" s="143"/>
      <c r="H411" s="42" t="s">
        <v>876</v>
      </c>
      <c r="I411" s="44">
        <f t="shared" si="12"/>
        <v>0.64749999999999996</v>
      </c>
      <c r="J411" s="44">
        <v>2.59</v>
      </c>
      <c r="K411" s="45" t="e">
        <f t="shared" si="13"/>
        <v>#REF!</v>
      </c>
      <c r="L411" s="27"/>
    </row>
    <row r="412" spans="1:12" ht="24" customHeight="1">
      <c r="A412" s="26"/>
      <c r="B412" s="39" t="e">
        <f>#REF!</f>
        <v>#REF!</v>
      </c>
      <c r="C412" s="40" t="s">
        <v>875</v>
      </c>
      <c r="D412" s="40" t="s">
        <v>998</v>
      </c>
      <c r="E412" s="41" t="s">
        <v>26</v>
      </c>
      <c r="F412" s="142" t="s">
        <v>235</v>
      </c>
      <c r="G412" s="143"/>
      <c r="H412" s="42" t="s">
        <v>876</v>
      </c>
      <c r="I412" s="44">
        <f t="shared" si="12"/>
        <v>0.64749999999999996</v>
      </c>
      <c r="J412" s="44">
        <v>2.59</v>
      </c>
      <c r="K412" s="45" t="e">
        <f t="shared" si="13"/>
        <v>#REF!</v>
      </c>
      <c r="L412" s="27"/>
    </row>
    <row r="413" spans="1:12" ht="24" customHeight="1">
      <c r="A413" s="26"/>
      <c r="B413" s="39" t="e">
        <f>#REF!</f>
        <v>#REF!</v>
      </c>
      <c r="C413" s="40" t="s">
        <v>875</v>
      </c>
      <c r="D413" s="40" t="s">
        <v>998</v>
      </c>
      <c r="E413" s="41" t="s">
        <v>26</v>
      </c>
      <c r="F413" s="142" t="s">
        <v>236</v>
      </c>
      <c r="G413" s="143"/>
      <c r="H413" s="42" t="s">
        <v>876</v>
      </c>
      <c r="I413" s="44">
        <f t="shared" si="12"/>
        <v>0.64749999999999996</v>
      </c>
      <c r="J413" s="44">
        <v>2.59</v>
      </c>
      <c r="K413" s="45" t="e">
        <f t="shared" si="13"/>
        <v>#REF!</v>
      </c>
      <c r="L413" s="27"/>
    </row>
    <row r="414" spans="1:12" ht="24" customHeight="1">
      <c r="A414" s="26"/>
      <c r="B414" s="39" t="e">
        <f>#REF!</f>
        <v>#REF!</v>
      </c>
      <c r="C414" s="40" t="s">
        <v>875</v>
      </c>
      <c r="D414" s="40" t="s">
        <v>998</v>
      </c>
      <c r="E414" s="41" t="s">
        <v>26</v>
      </c>
      <c r="F414" s="142" t="s">
        <v>844</v>
      </c>
      <c r="G414" s="143"/>
      <c r="H414" s="42" t="s">
        <v>876</v>
      </c>
      <c r="I414" s="44">
        <f t="shared" si="12"/>
        <v>0.64749999999999996</v>
      </c>
      <c r="J414" s="44">
        <v>2.59</v>
      </c>
      <c r="K414" s="45" t="e">
        <f t="shared" si="13"/>
        <v>#REF!</v>
      </c>
      <c r="L414" s="27"/>
    </row>
    <row r="415" spans="1:12" ht="24" customHeight="1">
      <c r="A415" s="26"/>
      <c r="B415" s="39" t="e">
        <f>#REF!</f>
        <v>#REF!</v>
      </c>
      <c r="C415" s="40" t="s">
        <v>877</v>
      </c>
      <c r="D415" s="40" t="s">
        <v>999</v>
      </c>
      <c r="E415" s="41" t="s">
        <v>25</v>
      </c>
      <c r="F415" s="142" t="s">
        <v>237</v>
      </c>
      <c r="G415" s="143"/>
      <c r="H415" s="42" t="s">
        <v>878</v>
      </c>
      <c r="I415" s="44">
        <f t="shared" si="12"/>
        <v>0.57250000000000001</v>
      </c>
      <c r="J415" s="44">
        <v>2.29</v>
      </c>
      <c r="K415" s="45" t="e">
        <f t="shared" si="13"/>
        <v>#REF!</v>
      </c>
      <c r="L415" s="27"/>
    </row>
    <row r="416" spans="1:12" ht="24" customHeight="1">
      <c r="A416" s="26"/>
      <c r="B416" s="39" t="e">
        <f>#REF!</f>
        <v>#REF!</v>
      </c>
      <c r="C416" s="40" t="s">
        <v>877</v>
      </c>
      <c r="D416" s="40" t="s">
        <v>999</v>
      </c>
      <c r="E416" s="41" t="s">
        <v>25</v>
      </c>
      <c r="F416" s="142" t="s">
        <v>235</v>
      </c>
      <c r="G416" s="143"/>
      <c r="H416" s="42" t="s">
        <v>878</v>
      </c>
      <c r="I416" s="44">
        <f t="shared" si="12"/>
        <v>0.57250000000000001</v>
      </c>
      <c r="J416" s="44">
        <v>2.29</v>
      </c>
      <c r="K416" s="45" t="e">
        <f t="shared" si="13"/>
        <v>#REF!</v>
      </c>
      <c r="L416" s="27"/>
    </row>
    <row r="417" spans="1:12" ht="24" customHeight="1">
      <c r="A417" s="26"/>
      <c r="B417" s="39" t="e">
        <f>#REF!</f>
        <v>#REF!</v>
      </c>
      <c r="C417" s="40" t="s">
        <v>877</v>
      </c>
      <c r="D417" s="40" t="s">
        <v>999</v>
      </c>
      <c r="E417" s="41" t="s">
        <v>25</v>
      </c>
      <c r="F417" s="142" t="s">
        <v>236</v>
      </c>
      <c r="G417" s="143"/>
      <c r="H417" s="42" t="s">
        <v>878</v>
      </c>
      <c r="I417" s="44">
        <f t="shared" si="12"/>
        <v>0.57250000000000001</v>
      </c>
      <c r="J417" s="44">
        <v>2.29</v>
      </c>
      <c r="K417" s="45" t="e">
        <f t="shared" si="13"/>
        <v>#REF!</v>
      </c>
      <c r="L417" s="27"/>
    </row>
    <row r="418" spans="1:12" ht="24" customHeight="1">
      <c r="A418" s="26"/>
      <c r="B418" s="39" t="e">
        <f>#REF!</f>
        <v>#REF!</v>
      </c>
      <c r="C418" s="40" t="s">
        <v>877</v>
      </c>
      <c r="D418" s="40" t="s">
        <v>999</v>
      </c>
      <c r="E418" s="41" t="s">
        <v>25</v>
      </c>
      <c r="F418" s="142" t="s">
        <v>844</v>
      </c>
      <c r="G418" s="143"/>
      <c r="H418" s="42" t="s">
        <v>878</v>
      </c>
      <c r="I418" s="44">
        <f t="shared" si="12"/>
        <v>0.57250000000000001</v>
      </c>
      <c r="J418" s="44">
        <v>2.29</v>
      </c>
      <c r="K418" s="45" t="e">
        <f t="shared" si="13"/>
        <v>#REF!</v>
      </c>
      <c r="L418" s="27"/>
    </row>
    <row r="419" spans="1:12" ht="24" customHeight="1">
      <c r="A419" s="26"/>
      <c r="B419" s="39" t="e">
        <f>#REF!</f>
        <v>#REF!</v>
      </c>
      <c r="C419" s="40" t="s">
        <v>877</v>
      </c>
      <c r="D419" s="40" t="s">
        <v>1000</v>
      </c>
      <c r="E419" s="41" t="s">
        <v>26</v>
      </c>
      <c r="F419" s="142" t="s">
        <v>237</v>
      </c>
      <c r="G419" s="143"/>
      <c r="H419" s="42" t="s">
        <v>878</v>
      </c>
      <c r="I419" s="44">
        <f t="shared" si="12"/>
        <v>0.57250000000000001</v>
      </c>
      <c r="J419" s="44">
        <v>2.29</v>
      </c>
      <c r="K419" s="45" t="e">
        <f t="shared" si="13"/>
        <v>#REF!</v>
      </c>
      <c r="L419" s="27"/>
    </row>
    <row r="420" spans="1:12" ht="24" customHeight="1">
      <c r="A420" s="26"/>
      <c r="B420" s="39" t="e">
        <f>#REF!</f>
        <v>#REF!</v>
      </c>
      <c r="C420" s="40" t="s">
        <v>877</v>
      </c>
      <c r="D420" s="40" t="s">
        <v>1000</v>
      </c>
      <c r="E420" s="41" t="s">
        <v>26</v>
      </c>
      <c r="F420" s="142" t="s">
        <v>235</v>
      </c>
      <c r="G420" s="143"/>
      <c r="H420" s="42" t="s">
        <v>878</v>
      </c>
      <c r="I420" s="44">
        <f t="shared" si="12"/>
        <v>0.57250000000000001</v>
      </c>
      <c r="J420" s="44">
        <v>2.29</v>
      </c>
      <c r="K420" s="45" t="e">
        <f t="shared" si="13"/>
        <v>#REF!</v>
      </c>
      <c r="L420" s="27"/>
    </row>
    <row r="421" spans="1:12" ht="24" customHeight="1">
      <c r="A421" s="26"/>
      <c r="B421" s="39" t="e">
        <f>#REF!</f>
        <v>#REF!</v>
      </c>
      <c r="C421" s="40" t="s">
        <v>877</v>
      </c>
      <c r="D421" s="40" t="s">
        <v>1000</v>
      </c>
      <c r="E421" s="41" t="s">
        <v>26</v>
      </c>
      <c r="F421" s="142" t="s">
        <v>236</v>
      </c>
      <c r="G421" s="143"/>
      <c r="H421" s="42" t="s">
        <v>878</v>
      </c>
      <c r="I421" s="44">
        <f t="shared" si="12"/>
        <v>0.57250000000000001</v>
      </c>
      <c r="J421" s="44">
        <v>2.29</v>
      </c>
      <c r="K421" s="45" t="e">
        <f t="shared" si="13"/>
        <v>#REF!</v>
      </c>
      <c r="L421" s="27"/>
    </row>
    <row r="422" spans="1:12" ht="24" customHeight="1">
      <c r="A422" s="26"/>
      <c r="B422" s="39" t="e">
        <f>#REF!</f>
        <v>#REF!</v>
      </c>
      <c r="C422" s="40" t="s">
        <v>877</v>
      </c>
      <c r="D422" s="40" t="s">
        <v>1000</v>
      </c>
      <c r="E422" s="41" t="s">
        <v>26</v>
      </c>
      <c r="F422" s="142" t="s">
        <v>844</v>
      </c>
      <c r="G422" s="143"/>
      <c r="H422" s="42" t="s">
        <v>878</v>
      </c>
      <c r="I422" s="44">
        <f t="shared" si="12"/>
        <v>0.57250000000000001</v>
      </c>
      <c r="J422" s="44">
        <v>2.29</v>
      </c>
      <c r="K422" s="45" t="e">
        <f t="shared" si="13"/>
        <v>#REF!</v>
      </c>
      <c r="L422" s="27"/>
    </row>
    <row r="423" spans="1:12" ht="12.75" customHeight="1">
      <c r="A423" s="26"/>
      <c r="B423" s="39" t="e">
        <f>#REF!</f>
        <v>#REF!</v>
      </c>
      <c r="C423" s="40" t="s">
        <v>879</v>
      </c>
      <c r="D423" s="40" t="s">
        <v>1001</v>
      </c>
      <c r="E423" s="41" t="s">
        <v>880</v>
      </c>
      <c r="F423" s="142" t="s">
        <v>237</v>
      </c>
      <c r="G423" s="143"/>
      <c r="H423" s="42" t="s">
        <v>881</v>
      </c>
      <c r="I423" s="44">
        <f t="shared" si="12"/>
        <v>0.11</v>
      </c>
      <c r="J423" s="44">
        <v>0.44</v>
      </c>
      <c r="K423" s="45" t="e">
        <f t="shared" si="13"/>
        <v>#REF!</v>
      </c>
      <c r="L423" s="27"/>
    </row>
    <row r="424" spans="1:12" ht="12.75" customHeight="1">
      <c r="A424" s="26"/>
      <c r="B424" s="39" t="e">
        <f>#REF!</f>
        <v>#REF!</v>
      </c>
      <c r="C424" s="40" t="s">
        <v>879</v>
      </c>
      <c r="D424" s="40" t="s">
        <v>1001</v>
      </c>
      <c r="E424" s="41" t="s">
        <v>880</v>
      </c>
      <c r="F424" s="142" t="s">
        <v>546</v>
      </c>
      <c r="G424" s="143"/>
      <c r="H424" s="42" t="s">
        <v>881</v>
      </c>
      <c r="I424" s="44">
        <f t="shared" si="12"/>
        <v>0.11</v>
      </c>
      <c r="J424" s="44">
        <v>0.44</v>
      </c>
      <c r="K424" s="45" t="e">
        <f t="shared" si="13"/>
        <v>#REF!</v>
      </c>
      <c r="L424" s="27"/>
    </row>
    <row r="425" spans="1:12" ht="12.75" customHeight="1">
      <c r="A425" s="26"/>
      <c r="B425" s="39" t="e">
        <f>#REF!</f>
        <v>#REF!</v>
      </c>
      <c r="C425" s="40" t="s">
        <v>879</v>
      </c>
      <c r="D425" s="40" t="s">
        <v>1001</v>
      </c>
      <c r="E425" s="41" t="s">
        <v>880</v>
      </c>
      <c r="F425" s="142" t="s">
        <v>110</v>
      </c>
      <c r="G425" s="143"/>
      <c r="H425" s="42" t="s">
        <v>881</v>
      </c>
      <c r="I425" s="44">
        <f t="shared" si="12"/>
        <v>0.11</v>
      </c>
      <c r="J425" s="44">
        <v>0.44</v>
      </c>
      <c r="K425" s="45" t="e">
        <f t="shared" si="13"/>
        <v>#REF!</v>
      </c>
      <c r="L425" s="27"/>
    </row>
    <row r="426" spans="1:12" ht="12.75" customHeight="1">
      <c r="A426" s="26"/>
      <c r="B426" s="39" t="e">
        <f>#REF!</f>
        <v>#REF!</v>
      </c>
      <c r="C426" s="40" t="s">
        <v>879</v>
      </c>
      <c r="D426" s="40" t="s">
        <v>1001</v>
      </c>
      <c r="E426" s="41" t="s">
        <v>880</v>
      </c>
      <c r="F426" s="142" t="s">
        <v>636</v>
      </c>
      <c r="G426" s="143"/>
      <c r="H426" s="42" t="s">
        <v>881</v>
      </c>
      <c r="I426" s="44">
        <f t="shared" si="12"/>
        <v>0.11</v>
      </c>
      <c r="J426" s="44">
        <v>0.44</v>
      </c>
      <c r="K426" s="45" t="e">
        <f t="shared" si="13"/>
        <v>#REF!</v>
      </c>
      <c r="L426" s="27"/>
    </row>
    <row r="427" spans="1:12" ht="12.75" customHeight="1">
      <c r="A427" s="26"/>
      <c r="B427" s="39" t="e">
        <f>#REF!</f>
        <v>#REF!</v>
      </c>
      <c r="C427" s="40" t="s">
        <v>879</v>
      </c>
      <c r="D427" s="40" t="s">
        <v>1001</v>
      </c>
      <c r="E427" s="41" t="s">
        <v>880</v>
      </c>
      <c r="F427" s="142" t="s">
        <v>682</v>
      </c>
      <c r="G427" s="143"/>
      <c r="H427" s="42" t="s">
        <v>881</v>
      </c>
      <c r="I427" s="44">
        <f t="shared" si="12"/>
        <v>0.11</v>
      </c>
      <c r="J427" s="44">
        <v>0.44</v>
      </c>
      <c r="K427" s="45" t="e">
        <f t="shared" si="13"/>
        <v>#REF!</v>
      </c>
      <c r="L427" s="27"/>
    </row>
    <row r="428" spans="1:12" ht="12.75" customHeight="1">
      <c r="A428" s="26"/>
      <c r="B428" s="39" t="e">
        <f>#REF!</f>
        <v>#REF!</v>
      </c>
      <c r="C428" s="40" t="s">
        <v>879</v>
      </c>
      <c r="D428" s="40" t="s">
        <v>1001</v>
      </c>
      <c r="E428" s="41" t="s">
        <v>880</v>
      </c>
      <c r="F428" s="142" t="s">
        <v>688</v>
      </c>
      <c r="G428" s="143"/>
      <c r="H428" s="42" t="s">
        <v>881</v>
      </c>
      <c r="I428" s="44">
        <f t="shared" si="12"/>
        <v>0.11</v>
      </c>
      <c r="J428" s="44">
        <v>0.44</v>
      </c>
      <c r="K428" s="45" t="e">
        <f t="shared" si="13"/>
        <v>#REF!</v>
      </c>
      <c r="L428" s="27"/>
    </row>
    <row r="429" spans="1:12" ht="12.75" customHeight="1">
      <c r="A429" s="26"/>
      <c r="B429" s="39" t="e">
        <f>#REF!</f>
        <v>#REF!</v>
      </c>
      <c r="C429" s="40" t="s">
        <v>879</v>
      </c>
      <c r="D429" s="40" t="s">
        <v>1001</v>
      </c>
      <c r="E429" s="41" t="s">
        <v>880</v>
      </c>
      <c r="F429" s="142" t="s">
        <v>684</v>
      </c>
      <c r="G429" s="143"/>
      <c r="H429" s="42" t="s">
        <v>881</v>
      </c>
      <c r="I429" s="44">
        <f t="shared" si="12"/>
        <v>0.11</v>
      </c>
      <c r="J429" s="44">
        <v>0.44</v>
      </c>
      <c r="K429" s="45" t="e">
        <f t="shared" si="13"/>
        <v>#REF!</v>
      </c>
      <c r="L429" s="27"/>
    </row>
    <row r="430" spans="1:12" ht="12.75" customHeight="1">
      <c r="A430" s="26"/>
      <c r="B430" s="39" t="e">
        <f>#REF!</f>
        <v>#REF!</v>
      </c>
      <c r="C430" s="40" t="s">
        <v>879</v>
      </c>
      <c r="D430" s="40" t="s">
        <v>1002</v>
      </c>
      <c r="E430" s="41" t="s">
        <v>766</v>
      </c>
      <c r="F430" s="142" t="s">
        <v>546</v>
      </c>
      <c r="G430" s="143"/>
      <c r="H430" s="42" t="s">
        <v>881</v>
      </c>
      <c r="I430" s="44">
        <f t="shared" si="12"/>
        <v>0.115</v>
      </c>
      <c r="J430" s="44">
        <v>0.46</v>
      </c>
      <c r="K430" s="45" t="e">
        <f t="shared" si="13"/>
        <v>#REF!</v>
      </c>
      <c r="L430" s="27"/>
    </row>
    <row r="431" spans="1:12" ht="12.75" customHeight="1">
      <c r="A431" s="26"/>
      <c r="B431" s="39" t="e">
        <f>#REF!</f>
        <v>#REF!</v>
      </c>
      <c r="C431" s="40" t="s">
        <v>879</v>
      </c>
      <c r="D431" s="40" t="s">
        <v>1002</v>
      </c>
      <c r="E431" s="41" t="s">
        <v>766</v>
      </c>
      <c r="F431" s="142" t="s">
        <v>636</v>
      </c>
      <c r="G431" s="143"/>
      <c r="H431" s="42" t="s">
        <v>881</v>
      </c>
      <c r="I431" s="44">
        <f t="shared" si="12"/>
        <v>0.115</v>
      </c>
      <c r="J431" s="44">
        <v>0.46</v>
      </c>
      <c r="K431" s="45" t="e">
        <f t="shared" si="13"/>
        <v>#REF!</v>
      </c>
      <c r="L431" s="27"/>
    </row>
    <row r="432" spans="1:12" ht="12.75" customHeight="1">
      <c r="A432" s="26"/>
      <c r="B432" s="39" t="e">
        <f>#REF!</f>
        <v>#REF!</v>
      </c>
      <c r="C432" s="40" t="s">
        <v>879</v>
      </c>
      <c r="D432" s="40" t="s">
        <v>1002</v>
      </c>
      <c r="E432" s="41" t="s">
        <v>766</v>
      </c>
      <c r="F432" s="142" t="s">
        <v>682</v>
      </c>
      <c r="G432" s="143"/>
      <c r="H432" s="42" t="s">
        <v>881</v>
      </c>
      <c r="I432" s="44">
        <f t="shared" si="12"/>
        <v>0.115</v>
      </c>
      <c r="J432" s="44">
        <v>0.46</v>
      </c>
      <c r="K432" s="45" t="e">
        <f t="shared" si="13"/>
        <v>#REF!</v>
      </c>
      <c r="L432" s="27"/>
    </row>
    <row r="433" spans="1:12" ht="12.75" customHeight="1">
      <c r="A433" s="26"/>
      <c r="B433" s="39" t="e">
        <f>#REF!</f>
        <v>#REF!</v>
      </c>
      <c r="C433" s="40" t="s">
        <v>879</v>
      </c>
      <c r="D433" s="40" t="s">
        <v>1002</v>
      </c>
      <c r="E433" s="41" t="s">
        <v>766</v>
      </c>
      <c r="F433" s="142" t="s">
        <v>684</v>
      </c>
      <c r="G433" s="143"/>
      <c r="H433" s="42" t="s">
        <v>881</v>
      </c>
      <c r="I433" s="44">
        <f t="shared" si="12"/>
        <v>0.115</v>
      </c>
      <c r="J433" s="44">
        <v>0.46</v>
      </c>
      <c r="K433" s="45" t="e">
        <f t="shared" si="13"/>
        <v>#REF!</v>
      </c>
      <c r="L433" s="27"/>
    </row>
    <row r="434" spans="1:12" ht="12.75" customHeight="1">
      <c r="A434" s="26"/>
      <c r="B434" s="39" t="e">
        <f>#REF!</f>
        <v>#REF!</v>
      </c>
      <c r="C434" s="40" t="s">
        <v>879</v>
      </c>
      <c r="D434" s="40" t="s">
        <v>1003</v>
      </c>
      <c r="E434" s="41" t="s">
        <v>747</v>
      </c>
      <c r="F434" s="142" t="s">
        <v>237</v>
      </c>
      <c r="G434" s="143"/>
      <c r="H434" s="42" t="s">
        <v>881</v>
      </c>
      <c r="I434" s="44">
        <f t="shared" si="12"/>
        <v>0.12</v>
      </c>
      <c r="J434" s="44">
        <v>0.48</v>
      </c>
      <c r="K434" s="45" t="e">
        <f t="shared" si="13"/>
        <v>#REF!</v>
      </c>
      <c r="L434" s="27"/>
    </row>
    <row r="435" spans="1:12" ht="12.75" customHeight="1">
      <c r="A435" s="26"/>
      <c r="B435" s="39" t="e">
        <f>#REF!</f>
        <v>#REF!</v>
      </c>
      <c r="C435" s="40" t="s">
        <v>879</v>
      </c>
      <c r="D435" s="40" t="s">
        <v>1003</v>
      </c>
      <c r="E435" s="41" t="s">
        <v>747</v>
      </c>
      <c r="F435" s="142" t="s">
        <v>636</v>
      </c>
      <c r="G435" s="143"/>
      <c r="H435" s="42" t="s">
        <v>881</v>
      </c>
      <c r="I435" s="44">
        <f t="shared" si="12"/>
        <v>0.12</v>
      </c>
      <c r="J435" s="44">
        <v>0.48</v>
      </c>
      <c r="K435" s="45" t="e">
        <f t="shared" si="13"/>
        <v>#REF!</v>
      </c>
      <c r="L435" s="27"/>
    </row>
    <row r="436" spans="1:12" ht="12.75" customHeight="1">
      <c r="A436" s="26"/>
      <c r="B436" s="39" t="e">
        <f>#REF!</f>
        <v>#REF!</v>
      </c>
      <c r="C436" s="40" t="s">
        <v>879</v>
      </c>
      <c r="D436" s="40" t="s">
        <v>1003</v>
      </c>
      <c r="E436" s="41" t="s">
        <v>747</v>
      </c>
      <c r="F436" s="142" t="s">
        <v>682</v>
      </c>
      <c r="G436" s="143"/>
      <c r="H436" s="42" t="s">
        <v>881</v>
      </c>
      <c r="I436" s="44">
        <f t="shared" si="12"/>
        <v>0.12</v>
      </c>
      <c r="J436" s="44">
        <v>0.48</v>
      </c>
      <c r="K436" s="45" t="e">
        <f t="shared" si="13"/>
        <v>#REF!</v>
      </c>
      <c r="L436" s="27"/>
    </row>
    <row r="437" spans="1:12" ht="12.75" customHeight="1">
      <c r="A437" s="26"/>
      <c r="B437" s="39" t="e">
        <f>#REF!</f>
        <v>#REF!</v>
      </c>
      <c r="C437" s="40" t="s">
        <v>879</v>
      </c>
      <c r="D437" s="40" t="s">
        <v>1003</v>
      </c>
      <c r="E437" s="41" t="s">
        <v>747</v>
      </c>
      <c r="F437" s="142" t="s">
        <v>684</v>
      </c>
      <c r="G437" s="143"/>
      <c r="H437" s="42" t="s">
        <v>881</v>
      </c>
      <c r="I437" s="44">
        <f t="shared" si="12"/>
        <v>0.12</v>
      </c>
      <c r="J437" s="44">
        <v>0.48</v>
      </c>
      <c r="K437" s="45" t="e">
        <f t="shared" si="13"/>
        <v>#REF!</v>
      </c>
      <c r="L437" s="27"/>
    </row>
    <row r="438" spans="1:12" ht="12.75" customHeight="1">
      <c r="A438" s="26"/>
      <c r="B438" s="39" t="e">
        <f>#REF!</f>
        <v>#REF!</v>
      </c>
      <c r="C438" s="40" t="s">
        <v>879</v>
      </c>
      <c r="D438" s="40" t="s">
        <v>1003</v>
      </c>
      <c r="E438" s="41" t="s">
        <v>747</v>
      </c>
      <c r="F438" s="142" t="s">
        <v>882</v>
      </c>
      <c r="G438" s="143"/>
      <c r="H438" s="42" t="s">
        <v>881</v>
      </c>
      <c r="I438" s="44">
        <f t="shared" si="12"/>
        <v>0.12</v>
      </c>
      <c r="J438" s="44">
        <v>0.48</v>
      </c>
      <c r="K438" s="45" t="e">
        <f t="shared" si="13"/>
        <v>#REF!</v>
      </c>
      <c r="L438" s="27"/>
    </row>
    <row r="439" spans="1:12" ht="12.75" customHeight="1">
      <c r="A439" s="26"/>
      <c r="B439" s="39" t="e">
        <f>#REF!</f>
        <v>#REF!</v>
      </c>
      <c r="C439" s="40" t="s">
        <v>879</v>
      </c>
      <c r="D439" s="40" t="s">
        <v>1004</v>
      </c>
      <c r="E439" s="41" t="s">
        <v>757</v>
      </c>
      <c r="F439" s="142" t="s">
        <v>237</v>
      </c>
      <c r="G439" s="143"/>
      <c r="H439" s="42" t="s">
        <v>881</v>
      </c>
      <c r="I439" s="44">
        <f t="shared" si="12"/>
        <v>0.13</v>
      </c>
      <c r="J439" s="44">
        <v>0.52</v>
      </c>
      <c r="K439" s="45" t="e">
        <f t="shared" si="13"/>
        <v>#REF!</v>
      </c>
      <c r="L439" s="27"/>
    </row>
    <row r="440" spans="1:12" ht="12.75" customHeight="1">
      <c r="A440" s="26"/>
      <c r="B440" s="39" t="e">
        <f>#REF!</f>
        <v>#REF!</v>
      </c>
      <c r="C440" s="40" t="s">
        <v>879</v>
      </c>
      <c r="D440" s="40" t="s">
        <v>1004</v>
      </c>
      <c r="E440" s="41" t="s">
        <v>757</v>
      </c>
      <c r="F440" s="142" t="s">
        <v>636</v>
      </c>
      <c r="G440" s="143"/>
      <c r="H440" s="42" t="s">
        <v>881</v>
      </c>
      <c r="I440" s="44">
        <f t="shared" si="12"/>
        <v>0.13</v>
      </c>
      <c r="J440" s="44">
        <v>0.52</v>
      </c>
      <c r="K440" s="45" t="e">
        <f t="shared" si="13"/>
        <v>#REF!</v>
      </c>
      <c r="L440" s="27"/>
    </row>
    <row r="441" spans="1:12" ht="12.75" customHeight="1">
      <c r="A441" s="26"/>
      <c r="B441" s="39" t="e">
        <f>#REF!</f>
        <v>#REF!</v>
      </c>
      <c r="C441" s="40" t="s">
        <v>879</v>
      </c>
      <c r="D441" s="40" t="s">
        <v>1004</v>
      </c>
      <c r="E441" s="41" t="s">
        <v>757</v>
      </c>
      <c r="F441" s="142" t="s">
        <v>682</v>
      </c>
      <c r="G441" s="143"/>
      <c r="H441" s="42" t="s">
        <v>881</v>
      </c>
      <c r="I441" s="44">
        <f t="shared" si="12"/>
        <v>0.13</v>
      </c>
      <c r="J441" s="44">
        <v>0.52</v>
      </c>
      <c r="K441" s="45" t="e">
        <f t="shared" si="13"/>
        <v>#REF!</v>
      </c>
      <c r="L441" s="27"/>
    </row>
    <row r="442" spans="1:12" ht="12.75" customHeight="1">
      <c r="A442" s="26"/>
      <c r="B442" s="39" t="e">
        <f>#REF!</f>
        <v>#REF!</v>
      </c>
      <c r="C442" s="40" t="s">
        <v>879</v>
      </c>
      <c r="D442" s="40" t="s">
        <v>1004</v>
      </c>
      <c r="E442" s="41" t="s">
        <v>757</v>
      </c>
      <c r="F442" s="142" t="s">
        <v>684</v>
      </c>
      <c r="G442" s="143"/>
      <c r="H442" s="42" t="s">
        <v>881</v>
      </c>
      <c r="I442" s="44">
        <f t="shared" si="12"/>
        <v>0.13</v>
      </c>
      <c r="J442" s="44">
        <v>0.52</v>
      </c>
      <c r="K442" s="45" t="e">
        <f t="shared" si="13"/>
        <v>#REF!</v>
      </c>
      <c r="L442" s="27"/>
    </row>
    <row r="443" spans="1:12" ht="12.75" customHeight="1">
      <c r="A443" s="26"/>
      <c r="B443" s="39" t="e">
        <f>#REF!</f>
        <v>#REF!</v>
      </c>
      <c r="C443" s="40" t="s">
        <v>879</v>
      </c>
      <c r="D443" s="40" t="s">
        <v>1004</v>
      </c>
      <c r="E443" s="41" t="s">
        <v>757</v>
      </c>
      <c r="F443" s="142" t="s">
        <v>882</v>
      </c>
      <c r="G443" s="143"/>
      <c r="H443" s="42" t="s">
        <v>881</v>
      </c>
      <c r="I443" s="44">
        <f t="shared" si="12"/>
        <v>0.13</v>
      </c>
      <c r="J443" s="44">
        <v>0.52</v>
      </c>
      <c r="K443" s="45" t="e">
        <f t="shared" si="13"/>
        <v>#REF!</v>
      </c>
      <c r="L443" s="27"/>
    </row>
    <row r="444" spans="1:12" ht="12.75" customHeight="1">
      <c r="A444" s="26"/>
      <c r="B444" s="39" t="e">
        <f>#REF!</f>
        <v>#REF!</v>
      </c>
      <c r="C444" s="40" t="s">
        <v>879</v>
      </c>
      <c r="D444" s="40" t="s">
        <v>1005</v>
      </c>
      <c r="E444" s="41" t="s">
        <v>764</v>
      </c>
      <c r="F444" s="142" t="s">
        <v>237</v>
      </c>
      <c r="G444" s="143"/>
      <c r="H444" s="42" t="s">
        <v>881</v>
      </c>
      <c r="I444" s="44">
        <f t="shared" si="12"/>
        <v>0.14000000000000001</v>
      </c>
      <c r="J444" s="44">
        <v>0.56000000000000005</v>
      </c>
      <c r="K444" s="45" t="e">
        <f t="shared" si="13"/>
        <v>#REF!</v>
      </c>
      <c r="L444" s="27"/>
    </row>
    <row r="445" spans="1:12" ht="12.75" customHeight="1">
      <c r="A445" s="26"/>
      <c r="B445" s="39" t="e">
        <f>#REF!</f>
        <v>#REF!</v>
      </c>
      <c r="C445" s="40" t="s">
        <v>879</v>
      </c>
      <c r="D445" s="40" t="s">
        <v>1005</v>
      </c>
      <c r="E445" s="41" t="s">
        <v>764</v>
      </c>
      <c r="F445" s="142" t="s">
        <v>110</v>
      </c>
      <c r="G445" s="143"/>
      <c r="H445" s="42" t="s">
        <v>881</v>
      </c>
      <c r="I445" s="44">
        <f t="shared" si="12"/>
        <v>0.14000000000000001</v>
      </c>
      <c r="J445" s="44">
        <v>0.56000000000000005</v>
      </c>
      <c r="K445" s="45" t="e">
        <f t="shared" si="13"/>
        <v>#REF!</v>
      </c>
      <c r="L445" s="27"/>
    </row>
    <row r="446" spans="1:12" ht="12.75" customHeight="1">
      <c r="A446" s="26"/>
      <c r="B446" s="39" t="e">
        <f>#REF!</f>
        <v>#REF!</v>
      </c>
      <c r="C446" s="40" t="s">
        <v>879</v>
      </c>
      <c r="D446" s="40" t="s">
        <v>1005</v>
      </c>
      <c r="E446" s="41" t="s">
        <v>764</v>
      </c>
      <c r="F446" s="142" t="s">
        <v>636</v>
      </c>
      <c r="G446" s="143"/>
      <c r="H446" s="42" t="s">
        <v>881</v>
      </c>
      <c r="I446" s="44">
        <f t="shared" si="12"/>
        <v>0.14000000000000001</v>
      </c>
      <c r="J446" s="44">
        <v>0.56000000000000005</v>
      </c>
      <c r="K446" s="45" t="e">
        <f t="shared" si="13"/>
        <v>#REF!</v>
      </c>
      <c r="L446" s="27"/>
    </row>
    <row r="447" spans="1:12" ht="12.75" customHeight="1">
      <c r="A447" s="26"/>
      <c r="B447" s="39" t="e">
        <f>#REF!</f>
        <v>#REF!</v>
      </c>
      <c r="C447" s="40" t="s">
        <v>879</v>
      </c>
      <c r="D447" s="40" t="s">
        <v>1005</v>
      </c>
      <c r="E447" s="41" t="s">
        <v>764</v>
      </c>
      <c r="F447" s="142" t="s">
        <v>682</v>
      </c>
      <c r="G447" s="143"/>
      <c r="H447" s="42" t="s">
        <v>881</v>
      </c>
      <c r="I447" s="44">
        <f t="shared" si="12"/>
        <v>0.14000000000000001</v>
      </c>
      <c r="J447" s="44">
        <v>0.56000000000000005</v>
      </c>
      <c r="K447" s="45" t="e">
        <f t="shared" si="13"/>
        <v>#REF!</v>
      </c>
      <c r="L447" s="27"/>
    </row>
    <row r="448" spans="1:12" ht="12.75" customHeight="1">
      <c r="A448" s="26"/>
      <c r="B448" s="39" t="e">
        <f>#REF!</f>
        <v>#REF!</v>
      </c>
      <c r="C448" s="40" t="s">
        <v>879</v>
      </c>
      <c r="D448" s="40" t="s">
        <v>1005</v>
      </c>
      <c r="E448" s="41" t="s">
        <v>764</v>
      </c>
      <c r="F448" s="142" t="s">
        <v>688</v>
      </c>
      <c r="G448" s="143"/>
      <c r="H448" s="42" t="s">
        <v>881</v>
      </c>
      <c r="I448" s="44">
        <f t="shared" si="12"/>
        <v>0.14000000000000001</v>
      </c>
      <c r="J448" s="44">
        <v>0.56000000000000005</v>
      </c>
      <c r="K448" s="45" t="e">
        <f t="shared" si="13"/>
        <v>#REF!</v>
      </c>
      <c r="L448" s="27"/>
    </row>
    <row r="449" spans="1:12" ht="12.75" customHeight="1">
      <c r="A449" s="26"/>
      <c r="B449" s="39" t="e">
        <f>#REF!</f>
        <v>#REF!</v>
      </c>
      <c r="C449" s="40" t="s">
        <v>879</v>
      </c>
      <c r="D449" s="40" t="s">
        <v>1005</v>
      </c>
      <c r="E449" s="41" t="s">
        <v>764</v>
      </c>
      <c r="F449" s="142" t="s">
        <v>684</v>
      </c>
      <c r="G449" s="143"/>
      <c r="H449" s="42" t="s">
        <v>881</v>
      </c>
      <c r="I449" s="44">
        <f t="shared" si="12"/>
        <v>0.14000000000000001</v>
      </c>
      <c r="J449" s="44">
        <v>0.56000000000000005</v>
      </c>
      <c r="K449" s="45" t="e">
        <f t="shared" si="13"/>
        <v>#REF!</v>
      </c>
      <c r="L449" s="27"/>
    </row>
    <row r="450" spans="1:12" ht="12.75" customHeight="1">
      <c r="A450" s="26"/>
      <c r="B450" s="39" t="e">
        <f>#REF!</f>
        <v>#REF!</v>
      </c>
      <c r="C450" s="40" t="s">
        <v>879</v>
      </c>
      <c r="D450" s="40" t="s">
        <v>1006</v>
      </c>
      <c r="E450" s="41" t="s">
        <v>744</v>
      </c>
      <c r="F450" s="142" t="s">
        <v>237</v>
      </c>
      <c r="G450" s="143"/>
      <c r="H450" s="42" t="s">
        <v>881</v>
      </c>
      <c r="I450" s="44">
        <f t="shared" si="12"/>
        <v>0.155</v>
      </c>
      <c r="J450" s="44">
        <v>0.62</v>
      </c>
      <c r="K450" s="45" t="e">
        <f t="shared" si="13"/>
        <v>#REF!</v>
      </c>
      <c r="L450" s="27"/>
    </row>
    <row r="451" spans="1:12" ht="12.75" customHeight="1">
      <c r="A451" s="26"/>
      <c r="B451" s="39" t="e">
        <f>#REF!</f>
        <v>#REF!</v>
      </c>
      <c r="C451" s="40" t="s">
        <v>879</v>
      </c>
      <c r="D451" s="40" t="s">
        <v>1006</v>
      </c>
      <c r="E451" s="41" t="s">
        <v>744</v>
      </c>
      <c r="F451" s="142" t="s">
        <v>546</v>
      </c>
      <c r="G451" s="143"/>
      <c r="H451" s="42" t="s">
        <v>881</v>
      </c>
      <c r="I451" s="44">
        <f t="shared" si="12"/>
        <v>0.155</v>
      </c>
      <c r="J451" s="44">
        <v>0.62</v>
      </c>
      <c r="K451" s="45" t="e">
        <f t="shared" si="13"/>
        <v>#REF!</v>
      </c>
      <c r="L451" s="27"/>
    </row>
    <row r="452" spans="1:12" ht="12.75" customHeight="1">
      <c r="A452" s="26"/>
      <c r="B452" s="39" t="e">
        <f>#REF!</f>
        <v>#REF!</v>
      </c>
      <c r="C452" s="40" t="s">
        <v>879</v>
      </c>
      <c r="D452" s="40" t="s">
        <v>1006</v>
      </c>
      <c r="E452" s="41" t="s">
        <v>744</v>
      </c>
      <c r="F452" s="142" t="s">
        <v>110</v>
      </c>
      <c r="G452" s="143"/>
      <c r="H452" s="42" t="s">
        <v>881</v>
      </c>
      <c r="I452" s="44">
        <f t="shared" si="12"/>
        <v>0.155</v>
      </c>
      <c r="J452" s="44">
        <v>0.62</v>
      </c>
      <c r="K452" s="45" t="e">
        <f t="shared" si="13"/>
        <v>#REF!</v>
      </c>
      <c r="L452" s="27"/>
    </row>
    <row r="453" spans="1:12" ht="12.75" customHeight="1">
      <c r="A453" s="26"/>
      <c r="B453" s="39" t="e">
        <f>#REF!</f>
        <v>#REF!</v>
      </c>
      <c r="C453" s="40" t="s">
        <v>879</v>
      </c>
      <c r="D453" s="40" t="s">
        <v>1006</v>
      </c>
      <c r="E453" s="41" t="s">
        <v>744</v>
      </c>
      <c r="F453" s="142" t="s">
        <v>636</v>
      </c>
      <c r="G453" s="143"/>
      <c r="H453" s="42" t="s">
        <v>881</v>
      </c>
      <c r="I453" s="44">
        <f t="shared" si="12"/>
        <v>0.155</v>
      </c>
      <c r="J453" s="44">
        <v>0.62</v>
      </c>
      <c r="K453" s="45" t="e">
        <f t="shared" si="13"/>
        <v>#REF!</v>
      </c>
      <c r="L453" s="27"/>
    </row>
    <row r="454" spans="1:12" ht="12.75" customHeight="1">
      <c r="A454" s="26"/>
      <c r="B454" s="39" t="e">
        <f>#REF!</f>
        <v>#REF!</v>
      </c>
      <c r="C454" s="40" t="s">
        <v>879</v>
      </c>
      <c r="D454" s="40" t="s">
        <v>1006</v>
      </c>
      <c r="E454" s="41" t="s">
        <v>744</v>
      </c>
      <c r="F454" s="142" t="s">
        <v>682</v>
      </c>
      <c r="G454" s="143"/>
      <c r="H454" s="42" t="s">
        <v>881</v>
      </c>
      <c r="I454" s="44">
        <f t="shared" si="12"/>
        <v>0.155</v>
      </c>
      <c r="J454" s="44">
        <v>0.62</v>
      </c>
      <c r="K454" s="45" t="e">
        <f t="shared" si="13"/>
        <v>#REF!</v>
      </c>
      <c r="L454" s="27"/>
    </row>
    <row r="455" spans="1:12" ht="12.75" customHeight="1">
      <c r="A455" s="26"/>
      <c r="B455" s="39" t="e">
        <f>#REF!</f>
        <v>#REF!</v>
      </c>
      <c r="C455" s="40" t="s">
        <v>879</v>
      </c>
      <c r="D455" s="40" t="s">
        <v>1006</v>
      </c>
      <c r="E455" s="41" t="s">
        <v>744</v>
      </c>
      <c r="F455" s="142" t="s">
        <v>688</v>
      </c>
      <c r="G455" s="143"/>
      <c r="H455" s="42" t="s">
        <v>881</v>
      </c>
      <c r="I455" s="44">
        <f t="shared" si="12"/>
        <v>0.155</v>
      </c>
      <c r="J455" s="44">
        <v>0.62</v>
      </c>
      <c r="K455" s="45" t="e">
        <f t="shared" si="13"/>
        <v>#REF!</v>
      </c>
      <c r="L455" s="27"/>
    </row>
    <row r="456" spans="1:12" ht="12.75" customHeight="1">
      <c r="A456" s="26"/>
      <c r="B456" s="39" t="e">
        <f>#REF!</f>
        <v>#REF!</v>
      </c>
      <c r="C456" s="40" t="s">
        <v>879</v>
      </c>
      <c r="D456" s="40" t="s">
        <v>1006</v>
      </c>
      <c r="E456" s="41" t="s">
        <v>744</v>
      </c>
      <c r="F456" s="142" t="s">
        <v>684</v>
      </c>
      <c r="G456" s="143"/>
      <c r="H456" s="42" t="s">
        <v>881</v>
      </c>
      <c r="I456" s="44">
        <f t="shared" si="12"/>
        <v>0.155</v>
      </c>
      <c r="J456" s="44">
        <v>0.62</v>
      </c>
      <c r="K456" s="45" t="e">
        <f t="shared" si="13"/>
        <v>#REF!</v>
      </c>
      <c r="L456" s="27"/>
    </row>
    <row r="457" spans="1:12" ht="12.75" customHeight="1">
      <c r="A457" s="26"/>
      <c r="B457" s="39" t="e">
        <f>#REF!</f>
        <v>#REF!</v>
      </c>
      <c r="C457" s="40" t="s">
        <v>879</v>
      </c>
      <c r="D457" s="40" t="s">
        <v>1006</v>
      </c>
      <c r="E457" s="41" t="s">
        <v>744</v>
      </c>
      <c r="F457" s="142" t="s">
        <v>882</v>
      </c>
      <c r="G457" s="143"/>
      <c r="H457" s="42" t="s">
        <v>881</v>
      </c>
      <c r="I457" s="44">
        <f t="shared" si="12"/>
        <v>0.155</v>
      </c>
      <c r="J457" s="44">
        <v>0.62</v>
      </c>
      <c r="K457" s="45" t="e">
        <f t="shared" si="13"/>
        <v>#REF!</v>
      </c>
      <c r="L457" s="27"/>
    </row>
    <row r="458" spans="1:12" ht="12.75" customHeight="1">
      <c r="A458" s="26"/>
      <c r="B458" s="39" t="e">
        <f>#REF!</f>
        <v>#REF!</v>
      </c>
      <c r="C458" s="40" t="s">
        <v>879</v>
      </c>
      <c r="D458" s="40" t="s">
        <v>1007</v>
      </c>
      <c r="E458" s="41" t="s">
        <v>768</v>
      </c>
      <c r="F458" s="142" t="s">
        <v>237</v>
      </c>
      <c r="G458" s="143"/>
      <c r="H458" s="42" t="s">
        <v>881</v>
      </c>
      <c r="I458" s="44">
        <f t="shared" si="12"/>
        <v>0.16500000000000001</v>
      </c>
      <c r="J458" s="44">
        <v>0.66</v>
      </c>
      <c r="K458" s="45" t="e">
        <f t="shared" si="13"/>
        <v>#REF!</v>
      </c>
      <c r="L458" s="27"/>
    </row>
    <row r="459" spans="1:12" ht="12.75" customHeight="1">
      <c r="A459" s="26"/>
      <c r="B459" s="39" t="e">
        <f>#REF!</f>
        <v>#REF!</v>
      </c>
      <c r="C459" s="40" t="s">
        <v>879</v>
      </c>
      <c r="D459" s="40" t="s">
        <v>1007</v>
      </c>
      <c r="E459" s="41" t="s">
        <v>768</v>
      </c>
      <c r="F459" s="142" t="s">
        <v>546</v>
      </c>
      <c r="G459" s="143"/>
      <c r="H459" s="42" t="s">
        <v>881</v>
      </c>
      <c r="I459" s="44">
        <f t="shared" si="12"/>
        <v>0.16500000000000001</v>
      </c>
      <c r="J459" s="44">
        <v>0.66</v>
      </c>
      <c r="K459" s="45" t="e">
        <f t="shared" si="13"/>
        <v>#REF!</v>
      </c>
      <c r="L459" s="27"/>
    </row>
    <row r="460" spans="1:12" ht="12.75" customHeight="1">
      <c r="A460" s="26"/>
      <c r="B460" s="39" t="e">
        <f>#REF!</f>
        <v>#REF!</v>
      </c>
      <c r="C460" s="40" t="s">
        <v>879</v>
      </c>
      <c r="D460" s="40" t="s">
        <v>1007</v>
      </c>
      <c r="E460" s="41" t="s">
        <v>768</v>
      </c>
      <c r="F460" s="142" t="s">
        <v>110</v>
      </c>
      <c r="G460" s="143"/>
      <c r="H460" s="42" t="s">
        <v>881</v>
      </c>
      <c r="I460" s="44">
        <f t="shared" si="12"/>
        <v>0.16500000000000001</v>
      </c>
      <c r="J460" s="44">
        <v>0.66</v>
      </c>
      <c r="K460" s="45" t="e">
        <f t="shared" si="13"/>
        <v>#REF!</v>
      </c>
      <c r="L460" s="27"/>
    </row>
    <row r="461" spans="1:12" ht="12.75" customHeight="1">
      <c r="A461" s="26"/>
      <c r="B461" s="39" t="e">
        <f>#REF!</f>
        <v>#REF!</v>
      </c>
      <c r="C461" s="40" t="s">
        <v>879</v>
      </c>
      <c r="D461" s="40" t="s">
        <v>1007</v>
      </c>
      <c r="E461" s="41" t="s">
        <v>768</v>
      </c>
      <c r="F461" s="142" t="s">
        <v>636</v>
      </c>
      <c r="G461" s="143"/>
      <c r="H461" s="42" t="s">
        <v>881</v>
      </c>
      <c r="I461" s="44">
        <f t="shared" si="12"/>
        <v>0.16500000000000001</v>
      </c>
      <c r="J461" s="44">
        <v>0.66</v>
      </c>
      <c r="K461" s="45" t="e">
        <f t="shared" si="13"/>
        <v>#REF!</v>
      </c>
      <c r="L461" s="27"/>
    </row>
    <row r="462" spans="1:12" ht="12.75" customHeight="1">
      <c r="A462" s="26"/>
      <c r="B462" s="39" t="e">
        <f>#REF!</f>
        <v>#REF!</v>
      </c>
      <c r="C462" s="40" t="s">
        <v>879</v>
      </c>
      <c r="D462" s="40" t="s">
        <v>1007</v>
      </c>
      <c r="E462" s="41" t="s">
        <v>768</v>
      </c>
      <c r="F462" s="142" t="s">
        <v>682</v>
      </c>
      <c r="G462" s="143"/>
      <c r="H462" s="42" t="s">
        <v>881</v>
      </c>
      <c r="I462" s="44">
        <f t="shared" si="12"/>
        <v>0.16500000000000001</v>
      </c>
      <c r="J462" s="44">
        <v>0.66</v>
      </c>
      <c r="K462" s="45" t="e">
        <f t="shared" si="13"/>
        <v>#REF!</v>
      </c>
      <c r="L462" s="27"/>
    </row>
    <row r="463" spans="1:12" ht="12.75" customHeight="1">
      <c r="A463" s="26"/>
      <c r="B463" s="39" t="e">
        <f>#REF!</f>
        <v>#REF!</v>
      </c>
      <c r="C463" s="40" t="s">
        <v>879</v>
      </c>
      <c r="D463" s="40" t="s">
        <v>1007</v>
      </c>
      <c r="E463" s="41" t="s">
        <v>768</v>
      </c>
      <c r="F463" s="142" t="s">
        <v>688</v>
      </c>
      <c r="G463" s="143"/>
      <c r="H463" s="42" t="s">
        <v>881</v>
      </c>
      <c r="I463" s="44">
        <f t="shared" si="12"/>
        <v>0.16500000000000001</v>
      </c>
      <c r="J463" s="44">
        <v>0.66</v>
      </c>
      <c r="K463" s="45" t="e">
        <f t="shared" si="13"/>
        <v>#REF!</v>
      </c>
      <c r="L463" s="27"/>
    </row>
    <row r="464" spans="1:12" ht="12.75" customHeight="1">
      <c r="A464" s="26"/>
      <c r="B464" s="39" t="e">
        <f>#REF!</f>
        <v>#REF!</v>
      </c>
      <c r="C464" s="40" t="s">
        <v>879</v>
      </c>
      <c r="D464" s="40" t="s">
        <v>1008</v>
      </c>
      <c r="E464" s="41" t="s">
        <v>748</v>
      </c>
      <c r="F464" s="142" t="s">
        <v>237</v>
      </c>
      <c r="G464" s="143"/>
      <c r="H464" s="42" t="s">
        <v>881</v>
      </c>
      <c r="I464" s="44">
        <f t="shared" si="12"/>
        <v>0.17249999999999999</v>
      </c>
      <c r="J464" s="44">
        <v>0.69</v>
      </c>
      <c r="K464" s="45" t="e">
        <f t="shared" si="13"/>
        <v>#REF!</v>
      </c>
      <c r="L464" s="27"/>
    </row>
    <row r="465" spans="1:12" ht="12.75" customHeight="1">
      <c r="A465" s="26"/>
      <c r="B465" s="39" t="e">
        <f>#REF!</f>
        <v>#REF!</v>
      </c>
      <c r="C465" s="40" t="s">
        <v>879</v>
      </c>
      <c r="D465" s="40" t="s">
        <v>1009</v>
      </c>
      <c r="E465" s="41" t="s">
        <v>749</v>
      </c>
      <c r="F465" s="142" t="s">
        <v>237</v>
      </c>
      <c r="G465" s="143"/>
      <c r="H465" s="42" t="s">
        <v>881</v>
      </c>
      <c r="I465" s="44">
        <f t="shared" si="12"/>
        <v>0.17499999999999999</v>
      </c>
      <c r="J465" s="44">
        <v>0.7</v>
      </c>
      <c r="K465" s="45" t="e">
        <f t="shared" si="13"/>
        <v>#REF!</v>
      </c>
      <c r="L465" s="27"/>
    </row>
    <row r="466" spans="1:12" ht="12.75" customHeight="1">
      <c r="A466" s="26"/>
      <c r="B466" s="39" t="e">
        <f>#REF!</f>
        <v>#REF!</v>
      </c>
      <c r="C466" s="40" t="s">
        <v>879</v>
      </c>
      <c r="D466" s="40" t="s">
        <v>1009</v>
      </c>
      <c r="E466" s="41" t="s">
        <v>749</v>
      </c>
      <c r="F466" s="142" t="s">
        <v>546</v>
      </c>
      <c r="G466" s="143"/>
      <c r="H466" s="42" t="s">
        <v>881</v>
      </c>
      <c r="I466" s="44">
        <f t="shared" si="12"/>
        <v>0.17499999999999999</v>
      </c>
      <c r="J466" s="44">
        <v>0.7</v>
      </c>
      <c r="K466" s="45" t="e">
        <f t="shared" si="13"/>
        <v>#REF!</v>
      </c>
      <c r="L466" s="27"/>
    </row>
    <row r="467" spans="1:12" ht="12.75" customHeight="1">
      <c r="A467" s="26"/>
      <c r="B467" s="39" t="e">
        <f>#REF!</f>
        <v>#REF!</v>
      </c>
      <c r="C467" s="40" t="s">
        <v>879</v>
      </c>
      <c r="D467" s="40" t="s">
        <v>1009</v>
      </c>
      <c r="E467" s="41" t="s">
        <v>749</v>
      </c>
      <c r="F467" s="142" t="s">
        <v>636</v>
      </c>
      <c r="G467" s="143"/>
      <c r="H467" s="42" t="s">
        <v>881</v>
      </c>
      <c r="I467" s="44">
        <f t="shared" si="12"/>
        <v>0.17499999999999999</v>
      </c>
      <c r="J467" s="44">
        <v>0.7</v>
      </c>
      <c r="K467" s="45" t="e">
        <f t="shared" si="13"/>
        <v>#REF!</v>
      </c>
      <c r="L467" s="27"/>
    </row>
    <row r="468" spans="1:12" ht="12.75" customHeight="1">
      <c r="A468" s="26"/>
      <c r="B468" s="39" t="e">
        <f>#REF!</f>
        <v>#REF!</v>
      </c>
      <c r="C468" s="40" t="s">
        <v>879</v>
      </c>
      <c r="D468" s="40" t="s">
        <v>1009</v>
      </c>
      <c r="E468" s="41" t="s">
        <v>749</v>
      </c>
      <c r="F468" s="142" t="s">
        <v>682</v>
      </c>
      <c r="G468" s="143"/>
      <c r="H468" s="42" t="s">
        <v>881</v>
      </c>
      <c r="I468" s="44">
        <f t="shared" si="12"/>
        <v>0.17499999999999999</v>
      </c>
      <c r="J468" s="44">
        <v>0.7</v>
      </c>
      <c r="K468" s="45" t="e">
        <f t="shared" si="13"/>
        <v>#REF!</v>
      </c>
      <c r="L468" s="27"/>
    </row>
    <row r="469" spans="1:12" ht="12.75" customHeight="1">
      <c r="A469" s="26"/>
      <c r="B469" s="39" t="e">
        <f>#REF!</f>
        <v>#REF!</v>
      </c>
      <c r="C469" s="40" t="s">
        <v>879</v>
      </c>
      <c r="D469" s="40" t="s">
        <v>1009</v>
      </c>
      <c r="E469" s="41" t="s">
        <v>749</v>
      </c>
      <c r="F469" s="142" t="s">
        <v>684</v>
      </c>
      <c r="G469" s="143"/>
      <c r="H469" s="42" t="s">
        <v>881</v>
      </c>
      <c r="I469" s="44">
        <f t="shared" si="12"/>
        <v>0.17499999999999999</v>
      </c>
      <c r="J469" s="44">
        <v>0.7</v>
      </c>
      <c r="K469" s="45" t="e">
        <f t="shared" si="13"/>
        <v>#REF!</v>
      </c>
      <c r="L469" s="27"/>
    </row>
    <row r="470" spans="1:12" ht="12.75" customHeight="1">
      <c r="A470" s="26"/>
      <c r="B470" s="39" t="e">
        <f>#REF!</f>
        <v>#REF!</v>
      </c>
      <c r="C470" s="40" t="s">
        <v>879</v>
      </c>
      <c r="D470" s="40" t="s">
        <v>1010</v>
      </c>
      <c r="E470" s="41" t="s">
        <v>755</v>
      </c>
      <c r="F470" s="142" t="s">
        <v>237</v>
      </c>
      <c r="G470" s="143"/>
      <c r="H470" s="42" t="s">
        <v>881</v>
      </c>
      <c r="I470" s="44">
        <f t="shared" ref="I470:I529" si="14">J470*$N$1</f>
        <v>0.19</v>
      </c>
      <c r="J470" s="44">
        <v>0.76</v>
      </c>
      <c r="K470" s="45" t="e">
        <f t="shared" ref="K470:K529" si="15">I470*B470</f>
        <v>#REF!</v>
      </c>
      <c r="L470" s="27"/>
    </row>
    <row r="471" spans="1:12" ht="12.75" customHeight="1">
      <c r="A471" s="26"/>
      <c r="B471" s="39" t="e">
        <f>#REF!</f>
        <v>#REF!</v>
      </c>
      <c r="C471" s="40" t="s">
        <v>879</v>
      </c>
      <c r="D471" s="40" t="s">
        <v>1010</v>
      </c>
      <c r="E471" s="41" t="s">
        <v>755</v>
      </c>
      <c r="F471" s="142" t="s">
        <v>110</v>
      </c>
      <c r="G471" s="143"/>
      <c r="H471" s="42" t="s">
        <v>881</v>
      </c>
      <c r="I471" s="44">
        <f t="shared" si="14"/>
        <v>0.19</v>
      </c>
      <c r="J471" s="44">
        <v>0.76</v>
      </c>
      <c r="K471" s="45" t="e">
        <f t="shared" si="15"/>
        <v>#REF!</v>
      </c>
      <c r="L471" s="27"/>
    </row>
    <row r="472" spans="1:12" ht="12.75" customHeight="1">
      <c r="A472" s="26"/>
      <c r="B472" s="39" t="e">
        <f>#REF!</f>
        <v>#REF!</v>
      </c>
      <c r="C472" s="40" t="s">
        <v>879</v>
      </c>
      <c r="D472" s="40" t="s">
        <v>1010</v>
      </c>
      <c r="E472" s="41" t="s">
        <v>755</v>
      </c>
      <c r="F472" s="142" t="s">
        <v>636</v>
      </c>
      <c r="G472" s="143"/>
      <c r="H472" s="42" t="s">
        <v>881</v>
      </c>
      <c r="I472" s="44">
        <f t="shared" si="14"/>
        <v>0.19</v>
      </c>
      <c r="J472" s="44">
        <v>0.76</v>
      </c>
      <c r="K472" s="45" t="e">
        <f t="shared" si="15"/>
        <v>#REF!</v>
      </c>
      <c r="L472" s="27"/>
    </row>
    <row r="473" spans="1:12" ht="12.75" customHeight="1">
      <c r="A473" s="26"/>
      <c r="B473" s="39" t="e">
        <f>#REF!</f>
        <v>#REF!</v>
      </c>
      <c r="C473" s="40" t="s">
        <v>879</v>
      </c>
      <c r="D473" s="40" t="s">
        <v>1010</v>
      </c>
      <c r="E473" s="41" t="s">
        <v>755</v>
      </c>
      <c r="F473" s="142" t="s">
        <v>682</v>
      </c>
      <c r="G473" s="143"/>
      <c r="H473" s="42" t="s">
        <v>881</v>
      </c>
      <c r="I473" s="44">
        <f t="shared" si="14"/>
        <v>0.19</v>
      </c>
      <c r="J473" s="44">
        <v>0.76</v>
      </c>
      <c r="K473" s="45" t="e">
        <f t="shared" si="15"/>
        <v>#REF!</v>
      </c>
      <c r="L473" s="27"/>
    </row>
    <row r="474" spans="1:12" ht="12.75" customHeight="1">
      <c r="A474" s="26"/>
      <c r="B474" s="39" t="e">
        <f>#REF!</f>
        <v>#REF!</v>
      </c>
      <c r="C474" s="40" t="s">
        <v>879</v>
      </c>
      <c r="D474" s="40" t="s">
        <v>1010</v>
      </c>
      <c r="E474" s="41" t="s">
        <v>755</v>
      </c>
      <c r="F474" s="142" t="s">
        <v>688</v>
      </c>
      <c r="G474" s="143"/>
      <c r="H474" s="42" t="s">
        <v>881</v>
      </c>
      <c r="I474" s="44">
        <f t="shared" si="14"/>
        <v>0.19</v>
      </c>
      <c r="J474" s="44">
        <v>0.76</v>
      </c>
      <c r="K474" s="45" t="e">
        <f t="shared" si="15"/>
        <v>#REF!</v>
      </c>
      <c r="L474" s="27"/>
    </row>
    <row r="475" spans="1:12" ht="12.75" customHeight="1">
      <c r="A475" s="26"/>
      <c r="B475" s="39" t="e">
        <f>#REF!</f>
        <v>#REF!</v>
      </c>
      <c r="C475" s="40" t="s">
        <v>879</v>
      </c>
      <c r="D475" s="40" t="s">
        <v>1010</v>
      </c>
      <c r="E475" s="41" t="s">
        <v>755</v>
      </c>
      <c r="F475" s="142" t="s">
        <v>684</v>
      </c>
      <c r="G475" s="143"/>
      <c r="H475" s="42" t="s">
        <v>881</v>
      </c>
      <c r="I475" s="44">
        <f t="shared" si="14"/>
        <v>0.19</v>
      </c>
      <c r="J475" s="44">
        <v>0.76</v>
      </c>
      <c r="K475" s="45" t="e">
        <f t="shared" si="15"/>
        <v>#REF!</v>
      </c>
      <c r="L475" s="27"/>
    </row>
    <row r="476" spans="1:12" ht="12.75" customHeight="1">
      <c r="A476" s="26"/>
      <c r="B476" s="39" t="e">
        <f>#REF!</f>
        <v>#REF!</v>
      </c>
      <c r="C476" s="40" t="s">
        <v>879</v>
      </c>
      <c r="D476" s="40" t="s">
        <v>1010</v>
      </c>
      <c r="E476" s="41" t="s">
        <v>755</v>
      </c>
      <c r="F476" s="142" t="s">
        <v>685</v>
      </c>
      <c r="G476" s="143"/>
      <c r="H476" s="42" t="s">
        <v>881</v>
      </c>
      <c r="I476" s="44">
        <f t="shared" si="14"/>
        <v>0.19</v>
      </c>
      <c r="J476" s="44">
        <v>0.76</v>
      </c>
      <c r="K476" s="45" t="e">
        <f t="shared" si="15"/>
        <v>#REF!</v>
      </c>
      <c r="L476" s="27"/>
    </row>
    <row r="477" spans="1:12" ht="12.75" customHeight="1">
      <c r="A477" s="26"/>
      <c r="B477" s="39" t="e">
        <f>#REF!</f>
        <v>#REF!</v>
      </c>
      <c r="C477" s="40" t="s">
        <v>879</v>
      </c>
      <c r="D477" s="40" t="s">
        <v>1010</v>
      </c>
      <c r="E477" s="41" t="s">
        <v>755</v>
      </c>
      <c r="F477" s="142" t="s">
        <v>882</v>
      </c>
      <c r="G477" s="143"/>
      <c r="H477" s="42" t="s">
        <v>881</v>
      </c>
      <c r="I477" s="44">
        <f t="shared" si="14"/>
        <v>0.19</v>
      </c>
      <c r="J477" s="44">
        <v>0.76</v>
      </c>
      <c r="K477" s="45" t="e">
        <f t="shared" si="15"/>
        <v>#REF!</v>
      </c>
      <c r="L477" s="27"/>
    </row>
    <row r="478" spans="1:12" ht="12.75" customHeight="1">
      <c r="A478" s="26"/>
      <c r="B478" s="39" t="e">
        <f>#REF!</f>
        <v>#REF!</v>
      </c>
      <c r="C478" s="40" t="s">
        <v>879</v>
      </c>
      <c r="D478" s="40" t="s">
        <v>1011</v>
      </c>
      <c r="E478" s="41" t="s">
        <v>769</v>
      </c>
      <c r="F478" s="142" t="s">
        <v>546</v>
      </c>
      <c r="G478" s="143"/>
      <c r="H478" s="42" t="s">
        <v>881</v>
      </c>
      <c r="I478" s="44">
        <f t="shared" si="14"/>
        <v>0.2225</v>
      </c>
      <c r="J478" s="44">
        <v>0.89</v>
      </c>
      <c r="K478" s="45" t="e">
        <f t="shared" si="15"/>
        <v>#REF!</v>
      </c>
      <c r="L478" s="27"/>
    </row>
    <row r="479" spans="1:12" ht="12.75" customHeight="1">
      <c r="A479" s="26"/>
      <c r="B479" s="39" t="e">
        <f>#REF!</f>
        <v>#REF!</v>
      </c>
      <c r="C479" s="40" t="s">
        <v>879</v>
      </c>
      <c r="D479" s="40" t="s">
        <v>1011</v>
      </c>
      <c r="E479" s="41" t="s">
        <v>769</v>
      </c>
      <c r="F479" s="142" t="s">
        <v>110</v>
      </c>
      <c r="G479" s="143"/>
      <c r="H479" s="42" t="s">
        <v>881</v>
      </c>
      <c r="I479" s="44">
        <f t="shared" si="14"/>
        <v>0.2225</v>
      </c>
      <c r="J479" s="44">
        <v>0.89</v>
      </c>
      <c r="K479" s="45" t="e">
        <f t="shared" si="15"/>
        <v>#REF!</v>
      </c>
      <c r="L479" s="27"/>
    </row>
    <row r="480" spans="1:12" ht="12.75" customHeight="1">
      <c r="A480" s="26"/>
      <c r="B480" s="39" t="e">
        <f>#REF!</f>
        <v>#REF!</v>
      </c>
      <c r="C480" s="40" t="s">
        <v>879</v>
      </c>
      <c r="D480" s="40" t="s">
        <v>1011</v>
      </c>
      <c r="E480" s="41" t="s">
        <v>769</v>
      </c>
      <c r="F480" s="142" t="s">
        <v>636</v>
      </c>
      <c r="G480" s="143"/>
      <c r="H480" s="42" t="s">
        <v>881</v>
      </c>
      <c r="I480" s="44">
        <f t="shared" si="14"/>
        <v>0.2225</v>
      </c>
      <c r="J480" s="44">
        <v>0.89</v>
      </c>
      <c r="K480" s="45" t="e">
        <f t="shared" si="15"/>
        <v>#REF!</v>
      </c>
      <c r="L480" s="27"/>
    </row>
    <row r="481" spans="1:12" ht="12.75" customHeight="1">
      <c r="A481" s="26"/>
      <c r="B481" s="39" t="e">
        <f>#REF!</f>
        <v>#REF!</v>
      </c>
      <c r="C481" s="40" t="s">
        <v>879</v>
      </c>
      <c r="D481" s="40" t="s">
        <v>1011</v>
      </c>
      <c r="E481" s="41" t="s">
        <v>769</v>
      </c>
      <c r="F481" s="142" t="s">
        <v>682</v>
      </c>
      <c r="G481" s="143"/>
      <c r="H481" s="42" t="s">
        <v>881</v>
      </c>
      <c r="I481" s="44">
        <f t="shared" si="14"/>
        <v>0.2225</v>
      </c>
      <c r="J481" s="44">
        <v>0.89</v>
      </c>
      <c r="K481" s="45" t="e">
        <f t="shared" si="15"/>
        <v>#REF!</v>
      </c>
      <c r="L481" s="27"/>
    </row>
    <row r="482" spans="1:12" ht="12.75" customHeight="1">
      <c r="A482" s="26"/>
      <c r="B482" s="39" t="e">
        <f>#REF!</f>
        <v>#REF!</v>
      </c>
      <c r="C482" s="40" t="s">
        <v>879</v>
      </c>
      <c r="D482" s="40" t="s">
        <v>1011</v>
      </c>
      <c r="E482" s="41" t="s">
        <v>769</v>
      </c>
      <c r="F482" s="142" t="s">
        <v>688</v>
      </c>
      <c r="G482" s="143"/>
      <c r="H482" s="42" t="s">
        <v>881</v>
      </c>
      <c r="I482" s="44">
        <f t="shared" si="14"/>
        <v>0.2225</v>
      </c>
      <c r="J482" s="44">
        <v>0.89</v>
      </c>
      <c r="K482" s="45" t="e">
        <f t="shared" si="15"/>
        <v>#REF!</v>
      </c>
      <c r="L482" s="27"/>
    </row>
    <row r="483" spans="1:12" ht="12.75" customHeight="1">
      <c r="A483" s="26"/>
      <c r="B483" s="39" t="e">
        <f>#REF!</f>
        <v>#REF!</v>
      </c>
      <c r="C483" s="40" t="s">
        <v>879</v>
      </c>
      <c r="D483" s="40" t="s">
        <v>1011</v>
      </c>
      <c r="E483" s="41" t="s">
        <v>769</v>
      </c>
      <c r="F483" s="142" t="s">
        <v>684</v>
      </c>
      <c r="G483" s="143"/>
      <c r="H483" s="42" t="s">
        <v>881</v>
      </c>
      <c r="I483" s="44">
        <f t="shared" si="14"/>
        <v>0.2225</v>
      </c>
      <c r="J483" s="44">
        <v>0.89</v>
      </c>
      <c r="K483" s="45" t="e">
        <f t="shared" si="15"/>
        <v>#REF!</v>
      </c>
      <c r="L483" s="27"/>
    </row>
    <row r="484" spans="1:12" ht="12.75" customHeight="1">
      <c r="A484" s="26"/>
      <c r="B484" s="39" t="e">
        <f>#REF!</f>
        <v>#REF!</v>
      </c>
      <c r="C484" s="40" t="s">
        <v>879</v>
      </c>
      <c r="D484" s="40" t="s">
        <v>1011</v>
      </c>
      <c r="E484" s="41" t="s">
        <v>769</v>
      </c>
      <c r="F484" s="142" t="s">
        <v>685</v>
      </c>
      <c r="G484" s="143"/>
      <c r="H484" s="42" t="s">
        <v>881</v>
      </c>
      <c r="I484" s="44">
        <f t="shared" si="14"/>
        <v>0.2225</v>
      </c>
      <c r="J484" s="44">
        <v>0.89</v>
      </c>
      <c r="K484" s="45" t="e">
        <f t="shared" si="15"/>
        <v>#REF!</v>
      </c>
      <c r="L484" s="27"/>
    </row>
    <row r="485" spans="1:12" ht="12.75" customHeight="1">
      <c r="A485" s="26"/>
      <c r="B485" s="39" t="e">
        <f>#REF!</f>
        <v>#REF!</v>
      </c>
      <c r="C485" s="40" t="s">
        <v>879</v>
      </c>
      <c r="D485" s="40" t="s">
        <v>1011</v>
      </c>
      <c r="E485" s="41" t="s">
        <v>769</v>
      </c>
      <c r="F485" s="142" t="s">
        <v>882</v>
      </c>
      <c r="G485" s="143"/>
      <c r="H485" s="42" t="s">
        <v>881</v>
      </c>
      <c r="I485" s="44">
        <f t="shared" si="14"/>
        <v>0.2225</v>
      </c>
      <c r="J485" s="44">
        <v>0.89</v>
      </c>
      <c r="K485" s="45" t="e">
        <f t="shared" si="15"/>
        <v>#REF!</v>
      </c>
      <c r="L485" s="27"/>
    </row>
    <row r="486" spans="1:12" ht="24" customHeight="1">
      <c r="A486" s="26"/>
      <c r="B486" s="39" t="e">
        <f>#REF!</f>
        <v>#REF!</v>
      </c>
      <c r="C486" s="40" t="s">
        <v>883</v>
      </c>
      <c r="D486" s="40" t="s">
        <v>1012</v>
      </c>
      <c r="E486" s="41" t="s">
        <v>766</v>
      </c>
      <c r="F486" s="142" t="s">
        <v>237</v>
      </c>
      <c r="G486" s="143"/>
      <c r="H486" s="42" t="s">
        <v>884</v>
      </c>
      <c r="I486" s="44">
        <f t="shared" si="14"/>
        <v>0.67249999999999999</v>
      </c>
      <c r="J486" s="44">
        <v>2.69</v>
      </c>
      <c r="K486" s="45" t="e">
        <f t="shared" si="15"/>
        <v>#REF!</v>
      </c>
      <c r="L486" s="27"/>
    </row>
    <row r="487" spans="1:12" ht="24" customHeight="1">
      <c r="A487" s="26"/>
      <c r="B487" s="39" t="e">
        <f>#REF!</f>
        <v>#REF!</v>
      </c>
      <c r="C487" s="40" t="s">
        <v>883</v>
      </c>
      <c r="D487" s="40" t="s">
        <v>1012</v>
      </c>
      <c r="E487" s="41" t="s">
        <v>766</v>
      </c>
      <c r="F487" s="142" t="s">
        <v>636</v>
      </c>
      <c r="G487" s="143"/>
      <c r="H487" s="42" t="s">
        <v>884</v>
      </c>
      <c r="I487" s="44">
        <f t="shared" si="14"/>
        <v>0.67249999999999999</v>
      </c>
      <c r="J487" s="44">
        <v>2.69</v>
      </c>
      <c r="K487" s="45" t="e">
        <f t="shared" si="15"/>
        <v>#REF!</v>
      </c>
      <c r="L487" s="27"/>
    </row>
    <row r="488" spans="1:12" ht="24" customHeight="1">
      <c r="A488" s="26"/>
      <c r="B488" s="39" t="e">
        <f>#REF!</f>
        <v>#REF!</v>
      </c>
      <c r="C488" s="40" t="s">
        <v>883</v>
      </c>
      <c r="D488" s="40" t="s">
        <v>1013</v>
      </c>
      <c r="E488" s="41" t="s">
        <v>747</v>
      </c>
      <c r="F488" s="142" t="s">
        <v>636</v>
      </c>
      <c r="G488" s="143"/>
      <c r="H488" s="42" t="s">
        <v>884</v>
      </c>
      <c r="I488" s="44">
        <f t="shared" si="14"/>
        <v>0.72250000000000003</v>
      </c>
      <c r="J488" s="44">
        <v>2.89</v>
      </c>
      <c r="K488" s="45" t="e">
        <f t="shared" si="15"/>
        <v>#REF!</v>
      </c>
      <c r="L488" s="27"/>
    </row>
    <row r="489" spans="1:12" ht="24" customHeight="1">
      <c r="A489" s="26"/>
      <c r="B489" s="39" t="e">
        <f>#REF!</f>
        <v>#REF!</v>
      </c>
      <c r="C489" s="40" t="s">
        <v>883</v>
      </c>
      <c r="D489" s="40" t="s">
        <v>1013</v>
      </c>
      <c r="E489" s="41" t="s">
        <v>747</v>
      </c>
      <c r="F489" s="142" t="s">
        <v>236</v>
      </c>
      <c r="G489" s="143"/>
      <c r="H489" s="42" t="s">
        <v>884</v>
      </c>
      <c r="I489" s="44">
        <f t="shared" si="14"/>
        <v>0.72250000000000003</v>
      </c>
      <c r="J489" s="44">
        <v>2.89</v>
      </c>
      <c r="K489" s="45" t="e">
        <f t="shared" si="15"/>
        <v>#REF!</v>
      </c>
      <c r="L489" s="27"/>
    </row>
    <row r="490" spans="1:12" ht="24" customHeight="1">
      <c r="A490" s="26"/>
      <c r="B490" s="39" t="e">
        <f>#REF!</f>
        <v>#REF!</v>
      </c>
      <c r="C490" s="40" t="s">
        <v>883</v>
      </c>
      <c r="D490" s="40" t="s">
        <v>1014</v>
      </c>
      <c r="E490" s="41" t="s">
        <v>757</v>
      </c>
      <c r="F490" s="142" t="s">
        <v>235</v>
      </c>
      <c r="G490" s="143"/>
      <c r="H490" s="42" t="s">
        <v>884</v>
      </c>
      <c r="I490" s="44">
        <f t="shared" si="14"/>
        <v>0.77249999999999996</v>
      </c>
      <c r="J490" s="44">
        <v>3.09</v>
      </c>
      <c r="K490" s="45" t="e">
        <f t="shared" si="15"/>
        <v>#REF!</v>
      </c>
      <c r="L490" s="27"/>
    </row>
    <row r="491" spans="1:12" ht="24" customHeight="1">
      <c r="A491" s="26"/>
      <c r="B491" s="39" t="e">
        <f>#REF!</f>
        <v>#REF!</v>
      </c>
      <c r="C491" s="40" t="s">
        <v>883</v>
      </c>
      <c r="D491" s="40" t="s">
        <v>1015</v>
      </c>
      <c r="E491" s="41" t="s">
        <v>764</v>
      </c>
      <c r="F491" s="142" t="s">
        <v>237</v>
      </c>
      <c r="G491" s="143"/>
      <c r="H491" s="42" t="s">
        <v>884</v>
      </c>
      <c r="I491" s="44">
        <f t="shared" si="14"/>
        <v>0.82250000000000001</v>
      </c>
      <c r="J491" s="44">
        <v>3.29</v>
      </c>
      <c r="K491" s="45" t="e">
        <f t="shared" si="15"/>
        <v>#REF!</v>
      </c>
      <c r="L491" s="27"/>
    </row>
    <row r="492" spans="1:12" ht="24" customHeight="1">
      <c r="A492" s="26"/>
      <c r="B492" s="39" t="e">
        <f>#REF!</f>
        <v>#REF!</v>
      </c>
      <c r="C492" s="40" t="s">
        <v>883</v>
      </c>
      <c r="D492" s="40" t="s">
        <v>1015</v>
      </c>
      <c r="E492" s="41" t="s">
        <v>764</v>
      </c>
      <c r="F492" s="142" t="s">
        <v>636</v>
      </c>
      <c r="G492" s="143"/>
      <c r="H492" s="42" t="s">
        <v>884</v>
      </c>
      <c r="I492" s="44">
        <f t="shared" si="14"/>
        <v>0.82250000000000001</v>
      </c>
      <c r="J492" s="44">
        <v>3.29</v>
      </c>
      <c r="K492" s="45" t="e">
        <f t="shared" si="15"/>
        <v>#REF!</v>
      </c>
      <c r="L492" s="27"/>
    </row>
    <row r="493" spans="1:12" ht="24" customHeight="1">
      <c r="A493" s="26"/>
      <c r="B493" s="39" t="e">
        <f>#REF!</f>
        <v>#REF!</v>
      </c>
      <c r="C493" s="40" t="s">
        <v>883</v>
      </c>
      <c r="D493" s="40" t="s">
        <v>1016</v>
      </c>
      <c r="E493" s="41" t="s">
        <v>744</v>
      </c>
      <c r="F493" s="142" t="s">
        <v>235</v>
      </c>
      <c r="G493" s="143"/>
      <c r="H493" s="42" t="s">
        <v>884</v>
      </c>
      <c r="I493" s="44">
        <f t="shared" si="14"/>
        <v>0.88500000000000001</v>
      </c>
      <c r="J493" s="44">
        <v>3.54</v>
      </c>
      <c r="K493" s="45" t="e">
        <f t="shared" si="15"/>
        <v>#REF!</v>
      </c>
      <c r="L493" s="27"/>
    </row>
    <row r="494" spans="1:12" ht="24" customHeight="1">
      <c r="A494" s="26"/>
      <c r="B494" s="39" t="e">
        <f>#REF!</f>
        <v>#REF!</v>
      </c>
      <c r="C494" s="40" t="s">
        <v>883</v>
      </c>
      <c r="D494" s="40" t="s">
        <v>1017</v>
      </c>
      <c r="E494" s="41" t="s">
        <v>748</v>
      </c>
      <c r="F494" s="142" t="s">
        <v>237</v>
      </c>
      <c r="G494" s="143"/>
      <c r="H494" s="42" t="s">
        <v>884</v>
      </c>
      <c r="I494" s="44">
        <f t="shared" si="14"/>
        <v>1.01</v>
      </c>
      <c r="J494" s="44">
        <v>4.04</v>
      </c>
      <c r="K494" s="45" t="e">
        <f t="shared" si="15"/>
        <v>#REF!</v>
      </c>
      <c r="L494" s="27"/>
    </row>
    <row r="495" spans="1:12" ht="24" customHeight="1">
      <c r="A495" s="26"/>
      <c r="B495" s="39" t="e">
        <f>#REF!</f>
        <v>#REF!</v>
      </c>
      <c r="C495" s="40" t="s">
        <v>883</v>
      </c>
      <c r="D495" s="40" t="s">
        <v>1017</v>
      </c>
      <c r="E495" s="41" t="s">
        <v>748</v>
      </c>
      <c r="F495" s="142" t="s">
        <v>636</v>
      </c>
      <c r="G495" s="143"/>
      <c r="H495" s="42" t="s">
        <v>884</v>
      </c>
      <c r="I495" s="44">
        <f t="shared" si="14"/>
        <v>1.01</v>
      </c>
      <c r="J495" s="44">
        <v>4.04</v>
      </c>
      <c r="K495" s="45" t="e">
        <f t="shared" si="15"/>
        <v>#REF!</v>
      </c>
      <c r="L495" s="27"/>
    </row>
    <row r="496" spans="1:12" ht="24" customHeight="1">
      <c r="A496" s="26"/>
      <c r="B496" s="39" t="e">
        <f>#REF!</f>
        <v>#REF!</v>
      </c>
      <c r="C496" s="40" t="s">
        <v>883</v>
      </c>
      <c r="D496" s="40" t="s">
        <v>1017</v>
      </c>
      <c r="E496" s="41" t="s">
        <v>748</v>
      </c>
      <c r="F496" s="142" t="s">
        <v>235</v>
      </c>
      <c r="G496" s="143"/>
      <c r="H496" s="42" t="s">
        <v>884</v>
      </c>
      <c r="I496" s="44">
        <f t="shared" si="14"/>
        <v>1.01</v>
      </c>
      <c r="J496" s="44">
        <v>4.04</v>
      </c>
      <c r="K496" s="45" t="e">
        <f t="shared" si="15"/>
        <v>#REF!</v>
      </c>
      <c r="L496" s="27"/>
    </row>
    <row r="497" spans="1:12" ht="24" customHeight="1">
      <c r="A497" s="26"/>
      <c r="B497" s="39" t="e">
        <f>#REF!</f>
        <v>#REF!</v>
      </c>
      <c r="C497" s="40" t="s">
        <v>883</v>
      </c>
      <c r="D497" s="40" t="s">
        <v>1017</v>
      </c>
      <c r="E497" s="41" t="s">
        <v>748</v>
      </c>
      <c r="F497" s="142" t="s">
        <v>236</v>
      </c>
      <c r="G497" s="143"/>
      <c r="H497" s="42" t="s">
        <v>884</v>
      </c>
      <c r="I497" s="44">
        <f t="shared" si="14"/>
        <v>1.01</v>
      </c>
      <c r="J497" s="44">
        <v>4.04</v>
      </c>
      <c r="K497" s="45" t="e">
        <f t="shared" si="15"/>
        <v>#REF!</v>
      </c>
      <c r="L497" s="27"/>
    </row>
    <row r="498" spans="1:12" ht="24" customHeight="1">
      <c r="A498" s="26"/>
      <c r="B498" s="39" t="e">
        <f>#REF!</f>
        <v>#REF!</v>
      </c>
      <c r="C498" s="40" t="s">
        <v>883</v>
      </c>
      <c r="D498" s="40" t="s">
        <v>1018</v>
      </c>
      <c r="E498" s="41" t="s">
        <v>754</v>
      </c>
      <c r="F498" s="142" t="s">
        <v>237</v>
      </c>
      <c r="G498" s="143"/>
      <c r="H498" s="42" t="s">
        <v>884</v>
      </c>
      <c r="I498" s="44">
        <f t="shared" si="14"/>
        <v>1.1100000000000001</v>
      </c>
      <c r="J498" s="44">
        <v>4.4400000000000004</v>
      </c>
      <c r="K498" s="45" t="e">
        <f t="shared" si="15"/>
        <v>#REF!</v>
      </c>
      <c r="L498" s="27"/>
    </row>
    <row r="499" spans="1:12" ht="24" customHeight="1">
      <c r="A499" s="26"/>
      <c r="B499" s="39" t="e">
        <f>#REF!</f>
        <v>#REF!</v>
      </c>
      <c r="C499" s="40" t="s">
        <v>883</v>
      </c>
      <c r="D499" s="40" t="s">
        <v>1018</v>
      </c>
      <c r="E499" s="41" t="s">
        <v>754</v>
      </c>
      <c r="F499" s="142" t="s">
        <v>636</v>
      </c>
      <c r="G499" s="143"/>
      <c r="H499" s="42" t="s">
        <v>884</v>
      </c>
      <c r="I499" s="44">
        <f t="shared" si="14"/>
        <v>1.1100000000000001</v>
      </c>
      <c r="J499" s="44">
        <v>4.4400000000000004</v>
      </c>
      <c r="K499" s="45" t="e">
        <f t="shared" si="15"/>
        <v>#REF!</v>
      </c>
      <c r="L499" s="27"/>
    </row>
    <row r="500" spans="1:12" ht="24" customHeight="1">
      <c r="A500" s="26"/>
      <c r="B500" s="39" t="e">
        <f>#REF!</f>
        <v>#REF!</v>
      </c>
      <c r="C500" s="40" t="s">
        <v>883</v>
      </c>
      <c r="D500" s="40" t="s">
        <v>1018</v>
      </c>
      <c r="E500" s="41" t="s">
        <v>754</v>
      </c>
      <c r="F500" s="142" t="s">
        <v>235</v>
      </c>
      <c r="G500" s="143"/>
      <c r="H500" s="42" t="s">
        <v>884</v>
      </c>
      <c r="I500" s="44">
        <f t="shared" si="14"/>
        <v>1.1100000000000001</v>
      </c>
      <c r="J500" s="44">
        <v>4.4400000000000004</v>
      </c>
      <c r="K500" s="45" t="e">
        <f t="shared" si="15"/>
        <v>#REF!</v>
      </c>
      <c r="L500" s="27"/>
    </row>
    <row r="501" spans="1:12" ht="24" customHeight="1">
      <c r="A501" s="26"/>
      <c r="B501" s="39" t="e">
        <f>#REF!</f>
        <v>#REF!</v>
      </c>
      <c r="C501" s="40" t="s">
        <v>883</v>
      </c>
      <c r="D501" s="40" t="s">
        <v>1018</v>
      </c>
      <c r="E501" s="41" t="s">
        <v>754</v>
      </c>
      <c r="F501" s="142" t="s">
        <v>236</v>
      </c>
      <c r="G501" s="143"/>
      <c r="H501" s="42" t="s">
        <v>884</v>
      </c>
      <c r="I501" s="44">
        <f t="shared" si="14"/>
        <v>1.1100000000000001</v>
      </c>
      <c r="J501" s="44">
        <v>4.4400000000000004</v>
      </c>
      <c r="K501" s="45" t="e">
        <f t="shared" si="15"/>
        <v>#REF!</v>
      </c>
      <c r="L501" s="27"/>
    </row>
    <row r="502" spans="1:12" ht="24" customHeight="1">
      <c r="A502" s="26"/>
      <c r="B502" s="39" t="e">
        <f>#REF!</f>
        <v>#REF!</v>
      </c>
      <c r="C502" s="40" t="s">
        <v>883</v>
      </c>
      <c r="D502" s="40" t="s">
        <v>1019</v>
      </c>
      <c r="E502" s="41" t="s">
        <v>769</v>
      </c>
      <c r="F502" s="142" t="s">
        <v>636</v>
      </c>
      <c r="G502" s="143"/>
      <c r="H502" s="42" t="s">
        <v>884</v>
      </c>
      <c r="I502" s="44">
        <f t="shared" si="14"/>
        <v>1.3875</v>
      </c>
      <c r="J502" s="44">
        <v>5.55</v>
      </c>
      <c r="K502" s="45" t="e">
        <f t="shared" si="15"/>
        <v>#REF!</v>
      </c>
      <c r="L502" s="27"/>
    </row>
    <row r="503" spans="1:12" ht="24" customHeight="1">
      <c r="A503" s="26"/>
      <c r="B503" s="39" t="e">
        <f>#REF!</f>
        <v>#REF!</v>
      </c>
      <c r="C503" s="40" t="s">
        <v>883</v>
      </c>
      <c r="D503" s="40" t="s">
        <v>1019</v>
      </c>
      <c r="E503" s="41" t="s">
        <v>769</v>
      </c>
      <c r="F503" s="142" t="s">
        <v>235</v>
      </c>
      <c r="G503" s="143"/>
      <c r="H503" s="42" t="s">
        <v>884</v>
      </c>
      <c r="I503" s="44">
        <f t="shared" si="14"/>
        <v>1.3875</v>
      </c>
      <c r="J503" s="44">
        <v>5.55</v>
      </c>
      <c r="K503" s="45" t="e">
        <f t="shared" si="15"/>
        <v>#REF!</v>
      </c>
      <c r="L503" s="27"/>
    </row>
    <row r="504" spans="1:12" ht="24" customHeight="1">
      <c r="A504" s="26"/>
      <c r="B504" s="39" t="e">
        <f>#REF!</f>
        <v>#REF!</v>
      </c>
      <c r="C504" s="40" t="s">
        <v>883</v>
      </c>
      <c r="D504" s="40" t="s">
        <v>1019</v>
      </c>
      <c r="E504" s="41" t="s">
        <v>769</v>
      </c>
      <c r="F504" s="142" t="s">
        <v>236</v>
      </c>
      <c r="G504" s="143"/>
      <c r="H504" s="42" t="s">
        <v>884</v>
      </c>
      <c r="I504" s="44">
        <f t="shared" si="14"/>
        <v>1.3875</v>
      </c>
      <c r="J504" s="44">
        <v>5.55</v>
      </c>
      <c r="K504" s="45" t="e">
        <f t="shared" si="15"/>
        <v>#REF!</v>
      </c>
      <c r="L504" s="27"/>
    </row>
    <row r="505" spans="1:12" ht="24" customHeight="1">
      <c r="A505" s="26"/>
      <c r="B505" s="39" t="e">
        <f>#REF!</f>
        <v>#REF!</v>
      </c>
      <c r="C505" s="40" t="s">
        <v>885</v>
      </c>
      <c r="D505" s="40" t="s">
        <v>1020</v>
      </c>
      <c r="E505" s="41" t="s">
        <v>764</v>
      </c>
      <c r="F505" s="142"/>
      <c r="G505" s="143"/>
      <c r="H505" s="42" t="s">
        <v>886</v>
      </c>
      <c r="I505" s="44">
        <f t="shared" si="14"/>
        <v>0.47249999999999998</v>
      </c>
      <c r="J505" s="44">
        <v>1.89</v>
      </c>
      <c r="K505" s="45" t="e">
        <f t="shared" si="15"/>
        <v>#REF!</v>
      </c>
      <c r="L505" s="27"/>
    </row>
    <row r="506" spans="1:12" ht="24" customHeight="1">
      <c r="A506" s="26"/>
      <c r="B506" s="39" t="e">
        <f>#REF!</f>
        <v>#REF!</v>
      </c>
      <c r="C506" s="40" t="s">
        <v>885</v>
      </c>
      <c r="D506" s="40" t="s">
        <v>1021</v>
      </c>
      <c r="E506" s="41" t="s">
        <v>768</v>
      </c>
      <c r="F506" s="142"/>
      <c r="G506" s="143"/>
      <c r="H506" s="42" t="s">
        <v>886</v>
      </c>
      <c r="I506" s="44">
        <f t="shared" si="14"/>
        <v>0.74750000000000005</v>
      </c>
      <c r="J506" s="44">
        <v>2.99</v>
      </c>
      <c r="K506" s="45" t="e">
        <f t="shared" si="15"/>
        <v>#REF!</v>
      </c>
      <c r="L506" s="27"/>
    </row>
    <row r="507" spans="1:12" ht="24" customHeight="1">
      <c r="A507" s="26"/>
      <c r="B507" s="39" t="e">
        <f>#REF!</f>
        <v>#REF!</v>
      </c>
      <c r="C507" s="40" t="s">
        <v>887</v>
      </c>
      <c r="D507" s="40" t="s">
        <v>1022</v>
      </c>
      <c r="E507" s="41" t="s">
        <v>764</v>
      </c>
      <c r="F507" s="142"/>
      <c r="G507" s="143"/>
      <c r="H507" s="42" t="s">
        <v>888</v>
      </c>
      <c r="I507" s="44">
        <f t="shared" si="14"/>
        <v>0.39750000000000002</v>
      </c>
      <c r="J507" s="44">
        <v>1.59</v>
      </c>
      <c r="K507" s="45" t="e">
        <f t="shared" si="15"/>
        <v>#REF!</v>
      </c>
      <c r="L507" s="27"/>
    </row>
    <row r="508" spans="1:12" ht="12.75" customHeight="1">
      <c r="A508" s="26"/>
      <c r="B508" s="39" t="e">
        <f>#REF!</f>
        <v>#REF!</v>
      </c>
      <c r="C508" s="40" t="s">
        <v>889</v>
      </c>
      <c r="D508" s="40" t="s">
        <v>889</v>
      </c>
      <c r="E508" s="41" t="s">
        <v>28</v>
      </c>
      <c r="F508" s="142"/>
      <c r="G508" s="143"/>
      <c r="H508" s="42" t="s">
        <v>890</v>
      </c>
      <c r="I508" s="44">
        <f t="shared" si="14"/>
        <v>0.39250000000000002</v>
      </c>
      <c r="J508" s="44">
        <v>1.57</v>
      </c>
      <c r="K508" s="45" t="e">
        <f t="shared" si="15"/>
        <v>#REF!</v>
      </c>
      <c r="L508" s="27"/>
    </row>
    <row r="509" spans="1:12" ht="12.75" customHeight="1">
      <c r="A509" s="26"/>
      <c r="B509" s="39" t="e">
        <f>#REF!</f>
        <v>#REF!</v>
      </c>
      <c r="C509" s="40" t="s">
        <v>889</v>
      </c>
      <c r="D509" s="40" t="s">
        <v>889</v>
      </c>
      <c r="E509" s="41" t="s">
        <v>29</v>
      </c>
      <c r="F509" s="142"/>
      <c r="G509" s="143"/>
      <c r="H509" s="42" t="s">
        <v>890</v>
      </c>
      <c r="I509" s="44">
        <f t="shared" si="14"/>
        <v>0.39250000000000002</v>
      </c>
      <c r="J509" s="44">
        <v>1.57</v>
      </c>
      <c r="K509" s="45" t="e">
        <f t="shared" si="15"/>
        <v>#REF!</v>
      </c>
      <c r="L509" s="27"/>
    </row>
    <row r="510" spans="1:12" ht="12.75" customHeight="1">
      <c r="A510" s="26"/>
      <c r="B510" s="39" t="e">
        <f>#REF!</f>
        <v>#REF!</v>
      </c>
      <c r="C510" s="40" t="s">
        <v>889</v>
      </c>
      <c r="D510" s="40" t="s">
        <v>889</v>
      </c>
      <c r="E510" s="41" t="s">
        <v>48</v>
      </c>
      <c r="F510" s="142"/>
      <c r="G510" s="143"/>
      <c r="H510" s="42" t="s">
        <v>890</v>
      </c>
      <c r="I510" s="44">
        <f t="shared" si="14"/>
        <v>0.39250000000000002</v>
      </c>
      <c r="J510" s="44">
        <v>1.57</v>
      </c>
      <c r="K510" s="45" t="e">
        <f t="shared" si="15"/>
        <v>#REF!</v>
      </c>
      <c r="L510" s="27"/>
    </row>
    <row r="511" spans="1:12" ht="12.75" customHeight="1">
      <c r="A511" s="26"/>
      <c r="B511" s="39" t="e">
        <f>#REF!</f>
        <v>#REF!</v>
      </c>
      <c r="C511" s="40" t="s">
        <v>889</v>
      </c>
      <c r="D511" s="40" t="s">
        <v>889</v>
      </c>
      <c r="E511" s="41" t="s">
        <v>49</v>
      </c>
      <c r="F511" s="142"/>
      <c r="G511" s="143"/>
      <c r="H511" s="42" t="s">
        <v>890</v>
      </c>
      <c r="I511" s="44">
        <f t="shared" si="14"/>
        <v>0.39250000000000002</v>
      </c>
      <c r="J511" s="44">
        <v>1.57</v>
      </c>
      <c r="K511" s="45" t="e">
        <f t="shared" si="15"/>
        <v>#REF!</v>
      </c>
      <c r="L511" s="27"/>
    </row>
    <row r="512" spans="1:12" ht="24" customHeight="1">
      <c r="A512" s="26"/>
      <c r="B512" s="39" t="e">
        <f>#REF!</f>
        <v>#REF!</v>
      </c>
      <c r="C512" s="40" t="s">
        <v>891</v>
      </c>
      <c r="D512" s="40" t="s">
        <v>891</v>
      </c>
      <c r="E512" s="41" t="s">
        <v>107</v>
      </c>
      <c r="F512" s="142" t="s">
        <v>27</v>
      </c>
      <c r="G512" s="143"/>
      <c r="H512" s="42" t="s">
        <v>892</v>
      </c>
      <c r="I512" s="44">
        <f t="shared" si="14"/>
        <v>0.4975</v>
      </c>
      <c r="J512" s="44">
        <v>1.99</v>
      </c>
      <c r="K512" s="45" t="e">
        <f t="shared" si="15"/>
        <v>#REF!</v>
      </c>
      <c r="L512" s="27"/>
    </row>
    <row r="513" spans="1:12" ht="24" customHeight="1">
      <c r="A513" s="26"/>
      <c r="B513" s="39" t="e">
        <f>#REF!</f>
        <v>#REF!</v>
      </c>
      <c r="C513" s="40" t="s">
        <v>891</v>
      </c>
      <c r="D513" s="40" t="s">
        <v>891</v>
      </c>
      <c r="E513" s="41" t="s">
        <v>107</v>
      </c>
      <c r="F513" s="142" t="s">
        <v>28</v>
      </c>
      <c r="G513" s="143"/>
      <c r="H513" s="42" t="s">
        <v>892</v>
      </c>
      <c r="I513" s="44">
        <f t="shared" si="14"/>
        <v>0.4975</v>
      </c>
      <c r="J513" s="44">
        <v>1.99</v>
      </c>
      <c r="K513" s="45" t="e">
        <f t="shared" si="15"/>
        <v>#REF!</v>
      </c>
      <c r="L513" s="27"/>
    </row>
    <row r="514" spans="1:12" ht="36" customHeight="1">
      <c r="A514" s="26"/>
      <c r="B514" s="39" t="e">
        <f>#REF!</f>
        <v>#REF!</v>
      </c>
      <c r="C514" s="40" t="s">
        <v>893</v>
      </c>
      <c r="D514" s="40" t="s">
        <v>893</v>
      </c>
      <c r="E514" s="41" t="s">
        <v>206</v>
      </c>
      <c r="F514" s="142" t="s">
        <v>23</v>
      </c>
      <c r="G514" s="143"/>
      <c r="H514" s="42" t="s">
        <v>894</v>
      </c>
      <c r="I514" s="44">
        <f t="shared" si="14"/>
        <v>0.99750000000000005</v>
      </c>
      <c r="J514" s="44">
        <v>3.99</v>
      </c>
      <c r="K514" s="45" t="e">
        <f t="shared" si="15"/>
        <v>#REF!</v>
      </c>
      <c r="L514" s="27"/>
    </row>
    <row r="515" spans="1:12" ht="36" customHeight="1">
      <c r="A515" s="26"/>
      <c r="B515" s="39" t="e">
        <f>#REF!</f>
        <v>#REF!</v>
      </c>
      <c r="C515" s="40" t="s">
        <v>893</v>
      </c>
      <c r="D515" s="40" t="s">
        <v>893</v>
      </c>
      <c r="E515" s="41" t="s">
        <v>206</v>
      </c>
      <c r="F515" s="142" t="s">
        <v>25</v>
      </c>
      <c r="G515" s="143"/>
      <c r="H515" s="42" t="s">
        <v>894</v>
      </c>
      <c r="I515" s="44">
        <f t="shared" si="14"/>
        <v>0.99750000000000005</v>
      </c>
      <c r="J515" s="44">
        <v>3.99</v>
      </c>
      <c r="K515" s="45" t="e">
        <f t="shared" si="15"/>
        <v>#REF!</v>
      </c>
      <c r="L515" s="27"/>
    </row>
    <row r="516" spans="1:12" ht="36" customHeight="1">
      <c r="A516" s="26"/>
      <c r="B516" s="39" t="e">
        <f>#REF!</f>
        <v>#REF!</v>
      </c>
      <c r="C516" s="40" t="s">
        <v>893</v>
      </c>
      <c r="D516" s="40" t="s">
        <v>893</v>
      </c>
      <c r="E516" s="41" t="s">
        <v>206</v>
      </c>
      <c r="F516" s="142" t="s">
        <v>26</v>
      </c>
      <c r="G516" s="143"/>
      <c r="H516" s="42" t="s">
        <v>894</v>
      </c>
      <c r="I516" s="44">
        <f t="shared" si="14"/>
        <v>0.99750000000000005</v>
      </c>
      <c r="J516" s="44">
        <v>3.99</v>
      </c>
      <c r="K516" s="45" t="e">
        <f t="shared" si="15"/>
        <v>#REF!</v>
      </c>
      <c r="L516" s="27"/>
    </row>
    <row r="517" spans="1:12" ht="36" customHeight="1">
      <c r="A517" s="26"/>
      <c r="B517" s="39" t="e">
        <f>#REF!</f>
        <v>#REF!</v>
      </c>
      <c r="C517" s="40" t="s">
        <v>895</v>
      </c>
      <c r="D517" s="40" t="s">
        <v>895</v>
      </c>
      <c r="E517" s="41" t="s">
        <v>206</v>
      </c>
      <c r="F517" s="142" t="s">
        <v>23</v>
      </c>
      <c r="G517" s="143"/>
      <c r="H517" s="42" t="s">
        <v>896</v>
      </c>
      <c r="I517" s="44">
        <f t="shared" si="14"/>
        <v>1.7875000000000001</v>
      </c>
      <c r="J517" s="44">
        <v>7.15</v>
      </c>
      <c r="K517" s="45" t="e">
        <f t="shared" si="15"/>
        <v>#REF!</v>
      </c>
      <c r="L517" s="27"/>
    </row>
    <row r="518" spans="1:12" ht="36" customHeight="1">
      <c r="A518" s="26"/>
      <c r="B518" s="39" t="e">
        <f>#REF!</f>
        <v>#REF!</v>
      </c>
      <c r="C518" s="40" t="s">
        <v>895</v>
      </c>
      <c r="D518" s="40" t="s">
        <v>895</v>
      </c>
      <c r="E518" s="41" t="s">
        <v>206</v>
      </c>
      <c r="F518" s="142" t="s">
        <v>25</v>
      </c>
      <c r="G518" s="143"/>
      <c r="H518" s="42" t="s">
        <v>896</v>
      </c>
      <c r="I518" s="44">
        <f t="shared" si="14"/>
        <v>1.7875000000000001</v>
      </c>
      <c r="J518" s="44">
        <v>7.15</v>
      </c>
      <c r="K518" s="45" t="e">
        <f t="shared" si="15"/>
        <v>#REF!</v>
      </c>
      <c r="L518" s="27"/>
    </row>
    <row r="519" spans="1:12" ht="36" customHeight="1">
      <c r="A519" s="26"/>
      <c r="B519" s="39" t="e">
        <f>#REF!</f>
        <v>#REF!</v>
      </c>
      <c r="C519" s="40" t="s">
        <v>895</v>
      </c>
      <c r="D519" s="40" t="s">
        <v>895</v>
      </c>
      <c r="E519" s="41" t="s">
        <v>206</v>
      </c>
      <c r="F519" s="142" t="s">
        <v>26</v>
      </c>
      <c r="G519" s="143"/>
      <c r="H519" s="42" t="s">
        <v>896</v>
      </c>
      <c r="I519" s="44">
        <f t="shared" si="14"/>
        <v>1.7875000000000001</v>
      </c>
      <c r="J519" s="44">
        <v>7.15</v>
      </c>
      <c r="K519" s="45" t="e">
        <f t="shared" si="15"/>
        <v>#REF!</v>
      </c>
      <c r="L519" s="27"/>
    </row>
    <row r="520" spans="1:12" ht="36" customHeight="1">
      <c r="A520" s="26"/>
      <c r="B520" s="39" t="e">
        <f>#REF!</f>
        <v>#REF!</v>
      </c>
      <c r="C520" s="40" t="s">
        <v>897</v>
      </c>
      <c r="D520" s="40" t="s">
        <v>897</v>
      </c>
      <c r="E520" s="41" t="s">
        <v>28</v>
      </c>
      <c r="F520" s="142" t="s">
        <v>107</v>
      </c>
      <c r="G520" s="143"/>
      <c r="H520" s="42" t="s">
        <v>898</v>
      </c>
      <c r="I520" s="44">
        <f t="shared" si="14"/>
        <v>0.84250000000000003</v>
      </c>
      <c r="J520" s="44">
        <v>3.37</v>
      </c>
      <c r="K520" s="45" t="e">
        <f t="shared" si="15"/>
        <v>#REF!</v>
      </c>
      <c r="L520" s="27"/>
    </row>
    <row r="521" spans="1:12" ht="36" customHeight="1">
      <c r="A521" s="26"/>
      <c r="B521" s="39" t="e">
        <f>#REF!</f>
        <v>#REF!</v>
      </c>
      <c r="C521" s="40" t="s">
        <v>897</v>
      </c>
      <c r="D521" s="40" t="s">
        <v>897</v>
      </c>
      <c r="E521" s="41" t="s">
        <v>28</v>
      </c>
      <c r="F521" s="142" t="s">
        <v>177</v>
      </c>
      <c r="G521" s="143"/>
      <c r="H521" s="42" t="s">
        <v>898</v>
      </c>
      <c r="I521" s="44">
        <f t="shared" si="14"/>
        <v>0.84250000000000003</v>
      </c>
      <c r="J521" s="44">
        <v>3.37</v>
      </c>
      <c r="K521" s="45" t="e">
        <f t="shared" si="15"/>
        <v>#REF!</v>
      </c>
      <c r="L521" s="27"/>
    </row>
    <row r="522" spans="1:12" ht="36" customHeight="1">
      <c r="A522" s="26"/>
      <c r="B522" s="39" t="e">
        <f>#REF!</f>
        <v>#REF!</v>
      </c>
      <c r="C522" s="40" t="s">
        <v>897</v>
      </c>
      <c r="D522" s="40" t="s">
        <v>897</v>
      </c>
      <c r="E522" s="41" t="s">
        <v>28</v>
      </c>
      <c r="F522" s="142" t="s">
        <v>179</v>
      </c>
      <c r="G522" s="143"/>
      <c r="H522" s="42" t="s">
        <v>898</v>
      </c>
      <c r="I522" s="44">
        <f t="shared" si="14"/>
        <v>0.84250000000000003</v>
      </c>
      <c r="J522" s="44">
        <v>3.37</v>
      </c>
      <c r="K522" s="45" t="e">
        <f t="shared" si="15"/>
        <v>#REF!</v>
      </c>
      <c r="L522" s="27"/>
    </row>
    <row r="523" spans="1:12" ht="36" customHeight="1">
      <c r="A523" s="26"/>
      <c r="B523" s="39" t="e">
        <f>#REF!</f>
        <v>#REF!</v>
      </c>
      <c r="C523" s="40" t="s">
        <v>897</v>
      </c>
      <c r="D523" s="40" t="s">
        <v>897</v>
      </c>
      <c r="E523" s="41" t="s">
        <v>28</v>
      </c>
      <c r="F523" s="142" t="s">
        <v>227</v>
      </c>
      <c r="G523" s="143"/>
      <c r="H523" s="42" t="s">
        <v>898</v>
      </c>
      <c r="I523" s="44">
        <f t="shared" si="14"/>
        <v>0.84250000000000003</v>
      </c>
      <c r="J523" s="44">
        <v>3.37</v>
      </c>
      <c r="K523" s="45" t="e">
        <f t="shared" si="15"/>
        <v>#REF!</v>
      </c>
      <c r="L523" s="27"/>
    </row>
    <row r="524" spans="1:12" ht="36" customHeight="1">
      <c r="A524" s="26"/>
      <c r="B524" s="39" t="e">
        <f>#REF!</f>
        <v>#REF!</v>
      </c>
      <c r="C524" s="40" t="s">
        <v>897</v>
      </c>
      <c r="D524" s="40" t="s">
        <v>897</v>
      </c>
      <c r="E524" s="41" t="s">
        <v>28</v>
      </c>
      <c r="F524" s="142" t="s">
        <v>230</v>
      </c>
      <c r="G524" s="143"/>
      <c r="H524" s="42" t="s">
        <v>898</v>
      </c>
      <c r="I524" s="44">
        <f t="shared" si="14"/>
        <v>0.84250000000000003</v>
      </c>
      <c r="J524" s="44">
        <v>3.37</v>
      </c>
      <c r="K524" s="45" t="e">
        <f t="shared" si="15"/>
        <v>#REF!</v>
      </c>
      <c r="L524" s="27"/>
    </row>
    <row r="525" spans="1:12" ht="24" customHeight="1">
      <c r="A525" s="26"/>
      <c r="B525" s="39" t="e">
        <f>#REF!</f>
        <v>#REF!</v>
      </c>
      <c r="C525" s="40" t="s">
        <v>899</v>
      </c>
      <c r="D525" s="40" t="s">
        <v>1023</v>
      </c>
      <c r="E525" s="41" t="s">
        <v>26</v>
      </c>
      <c r="F525" s="142"/>
      <c r="G525" s="143"/>
      <c r="H525" s="42" t="s">
        <v>900</v>
      </c>
      <c r="I525" s="44">
        <f t="shared" si="14"/>
        <v>0.96250000000000002</v>
      </c>
      <c r="J525" s="44">
        <v>3.85</v>
      </c>
      <c r="K525" s="45" t="e">
        <f t="shared" si="15"/>
        <v>#REF!</v>
      </c>
      <c r="L525" s="27"/>
    </row>
    <row r="526" spans="1:12" ht="24" customHeight="1">
      <c r="A526" s="26"/>
      <c r="B526" s="39" t="e">
        <f>#REF!</f>
        <v>#REF!</v>
      </c>
      <c r="C526" s="40" t="s">
        <v>901</v>
      </c>
      <c r="D526" s="40" t="s">
        <v>901</v>
      </c>
      <c r="E526" s="41"/>
      <c r="F526" s="142"/>
      <c r="G526" s="143"/>
      <c r="H526" s="42" t="s">
        <v>902</v>
      </c>
      <c r="I526" s="44">
        <f t="shared" si="14"/>
        <v>0.1525</v>
      </c>
      <c r="J526" s="44">
        <v>0.61</v>
      </c>
      <c r="K526" s="45" t="e">
        <f t="shared" si="15"/>
        <v>#REF!</v>
      </c>
      <c r="L526" s="27"/>
    </row>
    <row r="527" spans="1:12" ht="24" customHeight="1">
      <c r="A527" s="26"/>
      <c r="B527" s="39" t="e">
        <f>#REF!</f>
        <v>#REF!</v>
      </c>
      <c r="C527" s="40" t="s">
        <v>903</v>
      </c>
      <c r="D527" s="40" t="s">
        <v>903</v>
      </c>
      <c r="E527" s="41"/>
      <c r="F527" s="142"/>
      <c r="G527" s="143"/>
      <c r="H527" s="42" t="s">
        <v>904</v>
      </c>
      <c r="I527" s="44">
        <f t="shared" si="14"/>
        <v>0.18</v>
      </c>
      <c r="J527" s="44">
        <v>0.72</v>
      </c>
      <c r="K527" s="45" t="e">
        <f t="shared" si="15"/>
        <v>#REF!</v>
      </c>
      <c r="L527" s="27"/>
    </row>
    <row r="528" spans="1:12" ht="24" customHeight="1">
      <c r="A528" s="26"/>
      <c r="B528" s="39" t="e">
        <f>#REF!</f>
        <v>#REF!</v>
      </c>
      <c r="C528" s="40" t="s">
        <v>905</v>
      </c>
      <c r="D528" s="40" t="s">
        <v>905</v>
      </c>
      <c r="E528" s="41"/>
      <c r="F528" s="142"/>
      <c r="G528" s="143"/>
      <c r="H528" s="42" t="s">
        <v>906</v>
      </c>
      <c r="I528" s="44">
        <f t="shared" si="14"/>
        <v>0.18</v>
      </c>
      <c r="J528" s="44">
        <v>0.72</v>
      </c>
      <c r="K528" s="45" t="e">
        <f t="shared" si="15"/>
        <v>#REF!</v>
      </c>
      <c r="L528" s="27"/>
    </row>
    <row r="529" spans="1:12" ht="24" customHeight="1">
      <c r="A529" s="26"/>
      <c r="B529" s="24" t="e">
        <f>#REF!</f>
        <v>#REF!</v>
      </c>
      <c r="C529" s="10" t="s">
        <v>907</v>
      </c>
      <c r="D529" s="10" t="s">
        <v>907</v>
      </c>
      <c r="E529" s="30"/>
      <c r="F529" s="154"/>
      <c r="G529" s="155"/>
      <c r="H529" s="11" t="s">
        <v>908</v>
      </c>
      <c r="I529" s="12">
        <f t="shared" si="14"/>
        <v>0.1875</v>
      </c>
      <c r="J529" s="12">
        <v>0.75</v>
      </c>
      <c r="K529" s="25" t="e">
        <f t="shared" si="15"/>
        <v>#REF!</v>
      </c>
      <c r="L529" s="27"/>
    </row>
    <row r="530" spans="1:12" ht="12.75" customHeight="1">
      <c r="A530" s="26"/>
      <c r="B530" s="43"/>
      <c r="C530" s="43"/>
      <c r="D530" s="43"/>
      <c r="E530" s="43"/>
      <c r="F530" s="43"/>
      <c r="G530" s="43"/>
      <c r="H530" s="43"/>
      <c r="I530" s="46" t="s">
        <v>222</v>
      </c>
      <c r="J530" s="46" t="s">
        <v>222</v>
      </c>
      <c r="K530" s="47" t="e">
        <f>SUM(K22:K529)</f>
        <v>#REF!</v>
      </c>
      <c r="L530" s="27"/>
    </row>
    <row r="531" spans="1:12" ht="12.75" customHeight="1">
      <c r="A531" s="26"/>
      <c r="B531" s="43"/>
      <c r="C531" s="43"/>
      <c r="D531" s="43"/>
      <c r="E531" s="43"/>
      <c r="F531" s="43"/>
      <c r="G531" s="43"/>
      <c r="H531" s="43"/>
      <c r="I531" s="46" t="s">
        <v>1119</v>
      </c>
      <c r="J531" s="46" t="s">
        <v>151</v>
      </c>
      <c r="K531" s="47">
        <v>0</v>
      </c>
      <c r="L531" s="27"/>
    </row>
    <row r="532" spans="1:12" ht="12.75" hidden="1" customHeight="1" outlineLevel="1">
      <c r="A532" s="26"/>
      <c r="B532" s="43"/>
      <c r="C532" s="43"/>
      <c r="D532" s="43"/>
      <c r="E532" s="43"/>
      <c r="F532" s="43"/>
      <c r="G532" s="43"/>
      <c r="H532" s="43"/>
      <c r="I532" s="46" t="s">
        <v>152</v>
      </c>
      <c r="J532" s="46" t="s">
        <v>152</v>
      </c>
      <c r="K532" s="47">
        <v>0</v>
      </c>
      <c r="L532" s="27"/>
    </row>
    <row r="533" spans="1:12" ht="12.75" customHeight="1" collapsed="1">
      <c r="A533" s="26"/>
      <c r="B533" s="43"/>
      <c r="C533" s="43"/>
      <c r="D533" s="43"/>
      <c r="E533" s="43"/>
      <c r="F533" s="43"/>
      <c r="G533" s="43"/>
      <c r="H533" s="43"/>
      <c r="I533" s="46" t="s">
        <v>224</v>
      </c>
      <c r="J533" s="46" t="s">
        <v>224</v>
      </c>
      <c r="K533" s="47" t="e">
        <f>SUM(K530:K532)</f>
        <v>#REF!</v>
      </c>
      <c r="L533" s="27"/>
    </row>
    <row r="534" spans="1:12" ht="12.75" customHeight="1">
      <c r="A534" s="6"/>
      <c r="B534" s="7"/>
      <c r="C534" s="7"/>
      <c r="D534" s="7"/>
      <c r="E534" s="7"/>
      <c r="F534" s="7"/>
      <c r="G534" s="7"/>
      <c r="H534" s="7" t="s">
        <v>1118</v>
      </c>
      <c r="I534" s="7"/>
      <c r="J534" s="7"/>
      <c r="K534" s="7"/>
      <c r="L534" s="8"/>
    </row>
    <row r="535" spans="1:12" ht="12.75" customHeight="1"/>
    <row r="536" spans="1:12" ht="12.75" customHeight="1"/>
    <row r="537" spans="1:12" ht="12.75" customHeight="1"/>
    <row r="538" spans="1:12" ht="12.75" customHeight="1"/>
    <row r="539" spans="1:12" ht="12.75" customHeight="1"/>
    <row r="540" spans="1:12" ht="12.75" customHeight="1"/>
    <row r="541" spans="1:12" ht="12.75" customHeight="1"/>
  </sheetData>
  <mergeCells count="512">
    <mergeCell ref="F528:G528"/>
    <mergeCell ref="F529:G529"/>
    <mergeCell ref="F523:G523"/>
    <mergeCell ref="F524:G524"/>
    <mergeCell ref="F525:G525"/>
    <mergeCell ref="F526:G526"/>
    <mergeCell ref="F527:G527"/>
    <mergeCell ref="F518:G518"/>
    <mergeCell ref="F519:G519"/>
    <mergeCell ref="F520:G520"/>
    <mergeCell ref="F521:G521"/>
    <mergeCell ref="F522:G522"/>
    <mergeCell ref="F513:G513"/>
    <mergeCell ref="F514:G514"/>
    <mergeCell ref="F515:G515"/>
    <mergeCell ref="F516:G516"/>
    <mergeCell ref="F517:G517"/>
    <mergeCell ref="F508:G508"/>
    <mergeCell ref="F509:G509"/>
    <mergeCell ref="F510:G510"/>
    <mergeCell ref="F511:G511"/>
    <mergeCell ref="F512:G512"/>
    <mergeCell ref="F503:G503"/>
    <mergeCell ref="F504:G504"/>
    <mergeCell ref="F505:G505"/>
    <mergeCell ref="F506:G506"/>
    <mergeCell ref="F507:G507"/>
    <mergeCell ref="F498:G498"/>
    <mergeCell ref="F499:G499"/>
    <mergeCell ref="F500:G500"/>
    <mergeCell ref="F501:G501"/>
    <mergeCell ref="F502:G502"/>
    <mergeCell ref="F493:G493"/>
    <mergeCell ref="F494:G494"/>
    <mergeCell ref="F495:G495"/>
    <mergeCell ref="F496:G496"/>
    <mergeCell ref="F497:G497"/>
    <mergeCell ref="F488:G488"/>
    <mergeCell ref="F489:G489"/>
    <mergeCell ref="F490:G490"/>
    <mergeCell ref="F491:G491"/>
    <mergeCell ref="F492:G492"/>
    <mergeCell ref="F483:G483"/>
    <mergeCell ref="F484:G484"/>
    <mergeCell ref="F485:G485"/>
    <mergeCell ref="F486:G486"/>
    <mergeCell ref="F487:G487"/>
    <mergeCell ref="F478:G478"/>
    <mergeCell ref="F479:G479"/>
    <mergeCell ref="F480:G480"/>
    <mergeCell ref="F481:G481"/>
    <mergeCell ref="F482:G482"/>
    <mergeCell ref="F473:G473"/>
    <mergeCell ref="F474:G474"/>
    <mergeCell ref="F475:G475"/>
    <mergeCell ref="F476:G476"/>
    <mergeCell ref="F477:G477"/>
    <mergeCell ref="F468:G468"/>
    <mergeCell ref="F469:G469"/>
    <mergeCell ref="F470:G470"/>
    <mergeCell ref="F471:G471"/>
    <mergeCell ref="F472:G472"/>
    <mergeCell ref="F463:G463"/>
    <mergeCell ref="F464:G464"/>
    <mergeCell ref="F465:G465"/>
    <mergeCell ref="F466:G466"/>
    <mergeCell ref="F467:G467"/>
    <mergeCell ref="F458:G458"/>
    <mergeCell ref="F459:G459"/>
    <mergeCell ref="F460:G460"/>
    <mergeCell ref="F461:G461"/>
    <mergeCell ref="F462:G462"/>
    <mergeCell ref="F453:G453"/>
    <mergeCell ref="F454:G454"/>
    <mergeCell ref="F455:G455"/>
    <mergeCell ref="F456:G456"/>
    <mergeCell ref="F457:G457"/>
    <mergeCell ref="F448:G448"/>
    <mergeCell ref="F449:G449"/>
    <mergeCell ref="F450:G450"/>
    <mergeCell ref="F451:G451"/>
    <mergeCell ref="F452:G452"/>
    <mergeCell ref="F443:G443"/>
    <mergeCell ref="F444:G444"/>
    <mergeCell ref="F445:G445"/>
    <mergeCell ref="F446:G446"/>
    <mergeCell ref="F447:G447"/>
    <mergeCell ref="F438:G438"/>
    <mergeCell ref="F439:G439"/>
    <mergeCell ref="F440:G440"/>
    <mergeCell ref="F441:G441"/>
    <mergeCell ref="F442:G442"/>
    <mergeCell ref="F433:G433"/>
    <mergeCell ref="F434:G434"/>
    <mergeCell ref="F435:G435"/>
    <mergeCell ref="F436:G436"/>
    <mergeCell ref="F437:G437"/>
    <mergeCell ref="F428:G428"/>
    <mergeCell ref="F429:G429"/>
    <mergeCell ref="F430:G430"/>
    <mergeCell ref="F431:G431"/>
    <mergeCell ref="F432:G432"/>
    <mergeCell ref="F423:G423"/>
    <mergeCell ref="F424:G424"/>
    <mergeCell ref="F425:G425"/>
    <mergeCell ref="F426:G426"/>
    <mergeCell ref="F427:G427"/>
    <mergeCell ref="F418:G418"/>
    <mergeCell ref="F419:G419"/>
    <mergeCell ref="F420:G420"/>
    <mergeCell ref="F421:G421"/>
    <mergeCell ref="F422:G422"/>
    <mergeCell ref="F413:G413"/>
    <mergeCell ref="F414:G414"/>
    <mergeCell ref="F415:G415"/>
    <mergeCell ref="F416:G416"/>
    <mergeCell ref="F417:G417"/>
    <mergeCell ref="F408:G408"/>
    <mergeCell ref="F409:G409"/>
    <mergeCell ref="F410:G410"/>
    <mergeCell ref="F411:G411"/>
    <mergeCell ref="F412:G412"/>
    <mergeCell ref="F403:G403"/>
    <mergeCell ref="F404:G404"/>
    <mergeCell ref="F405:G405"/>
    <mergeCell ref="F406:G406"/>
    <mergeCell ref="F407:G407"/>
    <mergeCell ref="F398:G398"/>
    <mergeCell ref="F399:G399"/>
    <mergeCell ref="F400:G400"/>
    <mergeCell ref="F401:G401"/>
    <mergeCell ref="F402:G402"/>
    <mergeCell ref="F393:G393"/>
    <mergeCell ref="F394:G394"/>
    <mergeCell ref="F395:G395"/>
    <mergeCell ref="F396:G396"/>
    <mergeCell ref="F397:G397"/>
    <mergeCell ref="F388:G388"/>
    <mergeCell ref="F389:G389"/>
    <mergeCell ref="F390:G390"/>
    <mergeCell ref="F391:G391"/>
    <mergeCell ref="F392:G392"/>
    <mergeCell ref="F383:G383"/>
    <mergeCell ref="F384:G384"/>
    <mergeCell ref="F385:G385"/>
    <mergeCell ref="F386:G386"/>
    <mergeCell ref="F387:G387"/>
    <mergeCell ref="F378:G378"/>
    <mergeCell ref="F379:G379"/>
    <mergeCell ref="F380:G380"/>
    <mergeCell ref="F381:G381"/>
    <mergeCell ref="F382:G382"/>
    <mergeCell ref="F373:G373"/>
    <mergeCell ref="F374:G374"/>
    <mergeCell ref="F375:G375"/>
    <mergeCell ref="F376:G376"/>
    <mergeCell ref="F377:G377"/>
    <mergeCell ref="F368:G368"/>
    <mergeCell ref="F369:G369"/>
    <mergeCell ref="F370:G370"/>
    <mergeCell ref="F371:G371"/>
    <mergeCell ref="F372:G372"/>
    <mergeCell ref="F363:G363"/>
    <mergeCell ref="F364:G364"/>
    <mergeCell ref="F365:G365"/>
    <mergeCell ref="F366:G366"/>
    <mergeCell ref="F367:G367"/>
    <mergeCell ref="F358:G358"/>
    <mergeCell ref="F359:G359"/>
    <mergeCell ref="F360:G360"/>
    <mergeCell ref="F361:G361"/>
    <mergeCell ref="F362:G362"/>
    <mergeCell ref="F353:G353"/>
    <mergeCell ref="F354:G354"/>
    <mergeCell ref="F355:G355"/>
    <mergeCell ref="F356:G356"/>
    <mergeCell ref="F357:G357"/>
    <mergeCell ref="F348:G348"/>
    <mergeCell ref="F349:G349"/>
    <mergeCell ref="F350:G350"/>
    <mergeCell ref="F351:G351"/>
    <mergeCell ref="F352:G352"/>
    <mergeCell ref="F343:G343"/>
    <mergeCell ref="F344:G344"/>
    <mergeCell ref="F345:G345"/>
    <mergeCell ref="F346:G346"/>
    <mergeCell ref="F347:G347"/>
    <mergeCell ref="F338:G338"/>
    <mergeCell ref="F339:G339"/>
    <mergeCell ref="F340:G340"/>
    <mergeCell ref="F341:G341"/>
    <mergeCell ref="F342:G342"/>
    <mergeCell ref="F333:G333"/>
    <mergeCell ref="F334:G334"/>
    <mergeCell ref="F335:G335"/>
    <mergeCell ref="F336:G336"/>
    <mergeCell ref="F337:G337"/>
    <mergeCell ref="F328:G328"/>
    <mergeCell ref="F329:G329"/>
    <mergeCell ref="F330:G330"/>
    <mergeCell ref="F331:G331"/>
    <mergeCell ref="F332:G332"/>
    <mergeCell ref="F323:G323"/>
    <mergeCell ref="F324:G324"/>
    <mergeCell ref="F325:G325"/>
    <mergeCell ref="F326:G326"/>
    <mergeCell ref="F327:G327"/>
    <mergeCell ref="F318:G318"/>
    <mergeCell ref="F319:G319"/>
    <mergeCell ref="F320:G320"/>
    <mergeCell ref="F321:G321"/>
    <mergeCell ref="F322:G322"/>
    <mergeCell ref="F313:G313"/>
    <mergeCell ref="F314:G314"/>
    <mergeCell ref="F315:G315"/>
    <mergeCell ref="F316:G316"/>
    <mergeCell ref="F317:G317"/>
    <mergeCell ref="F308:G308"/>
    <mergeCell ref="F309:G309"/>
    <mergeCell ref="F310:G310"/>
    <mergeCell ref="F311:G311"/>
    <mergeCell ref="F312:G312"/>
    <mergeCell ref="F303:G303"/>
    <mergeCell ref="F304:G304"/>
    <mergeCell ref="F305:G305"/>
    <mergeCell ref="F306:G306"/>
    <mergeCell ref="F307:G307"/>
    <mergeCell ref="F298:G298"/>
    <mergeCell ref="F299:G299"/>
    <mergeCell ref="F300:G300"/>
    <mergeCell ref="F301:G301"/>
    <mergeCell ref="F302:G302"/>
    <mergeCell ref="F293:G293"/>
    <mergeCell ref="F294:G294"/>
    <mergeCell ref="F295:G295"/>
    <mergeCell ref="F296:G296"/>
    <mergeCell ref="F297:G297"/>
    <mergeCell ref="F288:G288"/>
    <mergeCell ref="F289:G289"/>
    <mergeCell ref="F290:G290"/>
    <mergeCell ref="F291:G291"/>
    <mergeCell ref="F292:G292"/>
    <mergeCell ref="F283:G283"/>
    <mergeCell ref="F284:G284"/>
    <mergeCell ref="F285:G285"/>
    <mergeCell ref="F286:G286"/>
    <mergeCell ref="F287:G287"/>
    <mergeCell ref="F278:G278"/>
    <mergeCell ref="F279:G279"/>
    <mergeCell ref="F280:G280"/>
    <mergeCell ref="F281:G281"/>
    <mergeCell ref="F282:G282"/>
    <mergeCell ref="F273:G273"/>
    <mergeCell ref="F274:G274"/>
    <mergeCell ref="F275:G275"/>
    <mergeCell ref="F276:G276"/>
    <mergeCell ref="F277:G277"/>
    <mergeCell ref="F268:G268"/>
    <mergeCell ref="F269:G269"/>
    <mergeCell ref="F270:G270"/>
    <mergeCell ref="F271:G271"/>
    <mergeCell ref="F272:G272"/>
    <mergeCell ref="F263:G263"/>
    <mergeCell ref="F264:G264"/>
    <mergeCell ref="F265:G265"/>
    <mergeCell ref="F266:G266"/>
    <mergeCell ref="F267:G267"/>
    <mergeCell ref="F258:G258"/>
    <mergeCell ref="F259:G259"/>
    <mergeCell ref="F260:G260"/>
    <mergeCell ref="F261:G261"/>
    <mergeCell ref="F262:G262"/>
    <mergeCell ref="F253:G253"/>
    <mergeCell ref="F254:G254"/>
    <mergeCell ref="F255:G255"/>
    <mergeCell ref="F256:G256"/>
    <mergeCell ref="F257:G257"/>
    <mergeCell ref="F248:G248"/>
    <mergeCell ref="F249:G249"/>
    <mergeCell ref="F250:G250"/>
    <mergeCell ref="F251:G251"/>
    <mergeCell ref="F252:G252"/>
    <mergeCell ref="F243:G243"/>
    <mergeCell ref="F244:G244"/>
    <mergeCell ref="F245:G245"/>
    <mergeCell ref="F246:G246"/>
    <mergeCell ref="F247:G247"/>
    <mergeCell ref="F238:G238"/>
    <mergeCell ref="F239:G239"/>
    <mergeCell ref="F240:G240"/>
    <mergeCell ref="F241:G241"/>
    <mergeCell ref="F242:G242"/>
    <mergeCell ref="F233:G233"/>
    <mergeCell ref="F234:G234"/>
    <mergeCell ref="F235:G235"/>
    <mergeCell ref="F236:G236"/>
    <mergeCell ref="F237:G237"/>
    <mergeCell ref="F228:G228"/>
    <mergeCell ref="F229:G229"/>
    <mergeCell ref="F230:G230"/>
    <mergeCell ref="F231:G231"/>
    <mergeCell ref="F232:G232"/>
    <mergeCell ref="F223:G223"/>
    <mergeCell ref="F224:G224"/>
    <mergeCell ref="F225:G225"/>
    <mergeCell ref="F226:G226"/>
    <mergeCell ref="F227:G227"/>
    <mergeCell ref="F218:G218"/>
    <mergeCell ref="F219:G219"/>
    <mergeCell ref="F220:G220"/>
    <mergeCell ref="F221:G221"/>
    <mergeCell ref="F222:G222"/>
    <mergeCell ref="F213:G213"/>
    <mergeCell ref="F214:G214"/>
    <mergeCell ref="F215:G215"/>
    <mergeCell ref="F216:G216"/>
    <mergeCell ref="F217:G217"/>
    <mergeCell ref="F208:G208"/>
    <mergeCell ref="F209:G209"/>
    <mergeCell ref="F210:G210"/>
    <mergeCell ref="F211:G211"/>
    <mergeCell ref="F212:G212"/>
    <mergeCell ref="F203:G203"/>
    <mergeCell ref="F204:G204"/>
    <mergeCell ref="F205:G205"/>
    <mergeCell ref="F206:G206"/>
    <mergeCell ref="F207:G207"/>
    <mergeCell ref="F198:G198"/>
    <mergeCell ref="F199:G199"/>
    <mergeCell ref="F200:G200"/>
    <mergeCell ref="F201:G201"/>
    <mergeCell ref="F202:G202"/>
    <mergeCell ref="F193:G193"/>
    <mergeCell ref="F194:G194"/>
    <mergeCell ref="F195:G195"/>
    <mergeCell ref="F196:G196"/>
    <mergeCell ref="F197:G197"/>
    <mergeCell ref="F188:G188"/>
    <mergeCell ref="F189:G189"/>
    <mergeCell ref="F190:G190"/>
    <mergeCell ref="F191:G191"/>
    <mergeCell ref="F192:G192"/>
    <mergeCell ref="F183:G183"/>
    <mergeCell ref="F184:G184"/>
    <mergeCell ref="F185:G185"/>
    <mergeCell ref="F186:G186"/>
    <mergeCell ref="F187:G187"/>
    <mergeCell ref="F178:G178"/>
    <mergeCell ref="F179:G179"/>
    <mergeCell ref="F180:G180"/>
    <mergeCell ref="F181:G181"/>
    <mergeCell ref="F182:G182"/>
    <mergeCell ref="F173:G173"/>
    <mergeCell ref="F174:G174"/>
    <mergeCell ref="F175:G175"/>
    <mergeCell ref="F176:G176"/>
    <mergeCell ref="F177:G177"/>
    <mergeCell ref="F168:G168"/>
    <mergeCell ref="F169:G169"/>
    <mergeCell ref="F170:G170"/>
    <mergeCell ref="F171:G171"/>
    <mergeCell ref="F172:G172"/>
    <mergeCell ref="F163:G163"/>
    <mergeCell ref="F164:G164"/>
    <mergeCell ref="F165:G165"/>
    <mergeCell ref="F166:G166"/>
    <mergeCell ref="F167:G167"/>
    <mergeCell ref="F158:G158"/>
    <mergeCell ref="F159:G159"/>
    <mergeCell ref="F160:G160"/>
    <mergeCell ref="F161:G161"/>
    <mergeCell ref="F162:G162"/>
    <mergeCell ref="F153:G153"/>
    <mergeCell ref="F154:G154"/>
    <mergeCell ref="F155:G155"/>
    <mergeCell ref="F156:G156"/>
    <mergeCell ref="F157:G157"/>
    <mergeCell ref="F148:G148"/>
    <mergeCell ref="F149:G149"/>
    <mergeCell ref="F150:G150"/>
    <mergeCell ref="F151:G151"/>
    <mergeCell ref="F152:G152"/>
    <mergeCell ref="F143:G143"/>
    <mergeCell ref="F144:G144"/>
    <mergeCell ref="F145:G145"/>
    <mergeCell ref="F146:G146"/>
    <mergeCell ref="F147:G147"/>
    <mergeCell ref="F138:G138"/>
    <mergeCell ref="F139:G139"/>
    <mergeCell ref="F140:G140"/>
    <mergeCell ref="F141:G141"/>
    <mergeCell ref="F142:G142"/>
    <mergeCell ref="F133:G133"/>
    <mergeCell ref="F134:G134"/>
    <mergeCell ref="F135:G135"/>
    <mergeCell ref="F136:G136"/>
    <mergeCell ref="F137:G137"/>
    <mergeCell ref="F128:G128"/>
    <mergeCell ref="F129:G129"/>
    <mergeCell ref="F130:G130"/>
    <mergeCell ref="F131:G131"/>
    <mergeCell ref="F132:G132"/>
    <mergeCell ref="F123:G123"/>
    <mergeCell ref="F124:G124"/>
    <mergeCell ref="F125:G125"/>
    <mergeCell ref="F126:G126"/>
    <mergeCell ref="F127:G127"/>
    <mergeCell ref="F118:G118"/>
    <mergeCell ref="F119:G119"/>
    <mergeCell ref="F120:G120"/>
    <mergeCell ref="F121:G121"/>
    <mergeCell ref="F122:G122"/>
    <mergeCell ref="F113:G113"/>
    <mergeCell ref="F114:G114"/>
    <mergeCell ref="F115:G115"/>
    <mergeCell ref="F116:G116"/>
    <mergeCell ref="F117:G117"/>
    <mergeCell ref="F108:G108"/>
    <mergeCell ref="F109:G109"/>
    <mergeCell ref="F110:G110"/>
    <mergeCell ref="F111:G111"/>
    <mergeCell ref="F112:G112"/>
    <mergeCell ref="F103:G103"/>
    <mergeCell ref="F104:G104"/>
    <mergeCell ref="F105:G105"/>
    <mergeCell ref="F106:G106"/>
    <mergeCell ref="F107:G107"/>
    <mergeCell ref="F98:G98"/>
    <mergeCell ref="F99:G99"/>
    <mergeCell ref="F100:G100"/>
    <mergeCell ref="F101:G101"/>
    <mergeCell ref="F102:G102"/>
    <mergeCell ref="F93:G93"/>
    <mergeCell ref="F94:G94"/>
    <mergeCell ref="F95:G95"/>
    <mergeCell ref="F96:G96"/>
    <mergeCell ref="F97:G97"/>
    <mergeCell ref="F88:G88"/>
    <mergeCell ref="F89:G89"/>
    <mergeCell ref="F90:G90"/>
    <mergeCell ref="F91:G91"/>
    <mergeCell ref="F92:G92"/>
    <mergeCell ref="F83:G83"/>
    <mergeCell ref="F84:G84"/>
    <mergeCell ref="F85:G85"/>
    <mergeCell ref="F86:G86"/>
    <mergeCell ref="F87:G87"/>
    <mergeCell ref="F78:G78"/>
    <mergeCell ref="F79:G79"/>
    <mergeCell ref="F80:G80"/>
    <mergeCell ref="F81:G81"/>
    <mergeCell ref="F82:G82"/>
    <mergeCell ref="F73:G73"/>
    <mergeCell ref="F74:G74"/>
    <mergeCell ref="F75:G75"/>
    <mergeCell ref="F76:G76"/>
    <mergeCell ref="F77:G77"/>
    <mergeCell ref="F68:G68"/>
    <mergeCell ref="F69:G69"/>
    <mergeCell ref="F70:G70"/>
    <mergeCell ref="F71:G71"/>
    <mergeCell ref="F72:G72"/>
    <mergeCell ref="F63:G63"/>
    <mergeCell ref="F64:G64"/>
    <mergeCell ref="F65:G65"/>
    <mergeCell ref="F66:G66"/>
    <mergeCell ref="F67:G67"/>
    <mergeCell ref="F58:G58"/>
    <mergeCell ref="F59:G59"/>
    <mergeCell ref="F60:G60"/>
    <mergeCell ref="F61:G61"/>
    <mergeCell ref="F62:G62"/>
    <mergeCell ref="F53:G53"/>
    <mergeCell ref="F54:G54"/>
    <mergeCell ref="F55:G55"/>
    <mergeCell ref="F56:G56"/>
    <mergeCell ref="F57:G57"/>
    <mergeCell ref="F48:G48"/>
    <mergeCell ref="F49:G49"/>
    <mergeCell ref="F50:G50"/>
    <mergeCell ref="F51:G51"/>
    <mergeCell ref="F52:G52"/>
    <mergeCell ref="F43:G43"/>
    <mergeCell ref="F44:G44"/>
    <mergeCell ref="F45:G45"/>
    <mergeCell ref="F46:G46"/>
    <mergeCell ref="F47:G47"/>
    <mergeCell ref="F38:G38"/>
    <mergeCell ref="F39:G39"/>
    <mergeCell ref="F40:G40"/>
    <mergeCell ref="F41:G41"/>
    <mergeCell ref="F42:G42"/>
    <mergeCell ref="F33:G33"/>
    <mergeCell ref="F34:G34"/>
    <mergeCell ref="F35:G35"/>
    <mergeCell ref="F36:G36"/>
    <mergeCell ref="F37:G37"/>
    <mergeCell ref="F28:G28"/>
    <mergeCell ref="F29:G29"/>
    <mergeCell ref="F30:G30"/>
    <mergeCell ref="F31:G31"/>
    <mergeCell ref="F32:G32"/>
    <mergeCell ref="F23:G23"/>
    <mergeCell ref="F24:G24"/>
    <mergeCell ref="F25:G25"/>
    <mergeCell ref="F26:G26"/>
    <mergeCell ref="F27:G27"/>
    <mergeCell ref="F20:G20"/>
    <mergeCell ref="F21:G21"/>
    <mergeCell ref="F22:G22"/>
    <mergeCell ref="K10:K11"/>
    <mergeCell ref="K14:K15"/>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B868E-E6CD-41CC-BA95-BAEE7C3F7126}">
  <sheetPr>
    <tabColor rgb="FFFFFF00"/>
  </sheetPr>
  <dimension ref="A1:L349"/>
  <sheetViews>
    <sheetView topLeftCell="A318" zoomScale="90" zoomScaleNormal="90" workbookViewId="0">
      <selection activeCell="T343" sqref="T343"/>
    </sheetView>
  </sheetViews>
  <sheetFormatPr defaultColWidth="9.140625" defaultRowHeight="12.75" outlineLevelRow="1"/>
  <cols>
    <col min="1" max="1" width="1.5703125" style="2" customWidth="1"/>
    <col min="2" max="2" width="5.7109375" style="2" customWidth="1"/>
    <col min="3" max="3" width="12.85546875" style="2" customWidth="1"/>
    <col min="4" max="4" width="17.140625" style="2" hidden="1" customWidth="1"/>
    <col min="5" max="5" width="17.140625" style="2" customWidth="1"/>
    <col min="6" max="7" width="8.5703125" style="2" customWidth="1"/>
    <col min="8" max="8" width="51.42578125" style="2" customWidth="1"/>
    <col min="9" max="9" width="11.42578125" style="2" customWidth="1"/>
    <col min="10" max="10" width="14.7109375" style="2" customWidth="1"/>
    <col min="11" max="11" width="2" style="2" customWidth="1"/>
    <col min="12" max="16384" width="9.140625" style="2"/>
  </cols>
  <sheetData>
    <row r="1" spans="1:11">
      <c r="A1" s="3"/>
      <c r="B1" s="4"/>
      <c r="C1" s="4"/>
      <c r="D1" s="4"/>
      <c r="E1" s="4"/>
      <c r="F1" s="4"/>
      <c r="G1" s="4"/>
      <c r="H1" s="4"/>
      <c r="I1" s="4"/>
      <c r="J1" s="4"/>
      <c r="K1" s="5"/>
    </row>
    <row r="2" spans="1:11" ht="15.75">
      <c r="A2" s="26"/>
      <c r="B2" s="35" t="s">
        <v>134</v>
      </c>
      <c r="C2" s="31"/>
      <c r="D2" s="31"/>
      <c r="E2" s="31"/>
      <c r="F2" s="31"/>
      <c r="G2" s="31"/>
      <c r="H2" s="31"/>
      <c r="I2" s="31"/>
      <c r="J2" s="36" t="s">
        <v>140</v>
      </c>
      <c r="K2" s="27"/>
    </row>
    <row r="3" spans="1:11">
      <c r="A3" s="26"/>
      <c r="B3" s="32" t="s">
        <v>135</v>
      </c>
      <c r="C3" s="31"/>
      <c r="D3" s="31"/>
      <c r="E3" s="31"/>
      <c r="F3" s="31"/>
      <c r="G3" s="31"/>
      <c r="H3" s="31"/>
      <c r="I3" s="31"/>
      <c r="J3" s="31"/>
      <c r="K3" s="27"/>
    </row>
    <row r="4" spans="1:11">
      <c r="A4" s="26"/>
      <c r="B4" s="32" t="s">
        <v>136</v>
      </c>
      <c r="C4" s="31"/>
      <c r="D4" s="31"/>
      <c r="E4" s="31"/>
      <c r="F4" s="31"/>
      <c r="G4" s="31"/>
      <c r="H4" s="31"/>
      <c r="I4" s="31"/>
      <c r="J4" s="31"/>
      <c r="K4" s="27"/>
    </row>
    <row r="5" spans="1:11">
      <c r="A5" s="26"/>
      <c r="B5" s="32" t="s">
        <v>137</v>
      </c>
      <c r="C5" s="31"/>
      <c r="D5" s="31"/>
      <c r="E5" s="31"/>
      <c r="F5" s="31"/>
      <c r="G5" s="31"/>
      <c r="H5" s="31"/>
      <c r="I5" s="31"/>
      <c r="J5" s="31"/>
      <c r="K5" s="27"/>
    </row>
    <row r="6" spans="1:11">
      <c r="A6" s="26"/>
      <c r="B6" s="32" t="s">
        <v>138</v>
      </c>
      <c r="C6" s="31"/>
      <c r="D6" s="31"/>
      <c r="E6" s="31"/>
      <c r="F6" s="31"/>
      <c r="G6" s="31"/>
      <c r="H6" s="31"/>
      <c r="I6" s="31"/>
      <c r="J6" s="31"/>
      <c r="K6" s="27"/>
    </row>
    <row r="7" spans="1:11">
      <c r="A7" s="26"/>
      <c r="B7" s="32" t="s">
        <v>139</v>
      </c>
      <c r="C7" s="31"/>
      <c r="D7" s="31"/>
      <c r="E7" s="31"/>
      <c r="F7" s="31"/>
      <c r="G7" s="31"/>
      <c r="H7" s="31"/>
      <c r="I7" s="31"/>
      <c r="J7" s="31"/>
      <c r="K7" s="27"/>
    </row>
    <row r="8" spans="1:11">
      <c r="A8" s="26"/>
      <c r="B8" s="31"/>
      <c r="C8" s="31"/>
      <c r="D8" s="31"/>
      <c r="E8" s="31"/>
      <c r="F8" s="31"/>
      <c r="G8" s="31"/>
      <c r="H8" s="31"/>
      <c r="I8" s="31"/>
      <c r="J8" s="31"/>
      <c r="K8" s="27"/>
    </row>
    <row r="9" spans="1:11">
      <c r="A9" s="26"/>
      <c r="B9" s="20" t="s">
        <v>0</v>
      </c>
      <c r="C9" s="21"/>
      <c r="D9" s="21"/>
      <c r="E9" s="21"/>
      <c r="F9" s="22"/>
      <c r="G9" s="17"/>
      <c r="H9" s="18" t="s">
        <v>7</v>
      </c>
      <c r="I9" s="31"/>
      <c r="J9" s="18" t="s">
        <v>162</v>
      </c>
      <c r="K9" s="27"/>
    </row>
    <row r="10" spans="1:11" ht="15" customHeight="1">
      <c r="A10" s="26"/>
      <c r="B10" s="26" t="s">
        <v>671</v>
      </c>
      <c r="C10" s="31"/>
      <c r="D10" s="31"/>
      <c r="E10" s="31"/>
      <c r="F10" s="27"/>
      <c r="G10" s="28"/>
      <c r="H10" s="28" t="s">
        <v>671</v>
      </c>
      <c r="I10" s="31"/>
      <c r="J10" s="144">
        <v>49842</v>
      </c>
      <c r="K10" s="27"/>
    </row>
    <row r="11" spans="1:11">
      <c r="A11" s="26"/>
      <c r="B11" s="26" t="s">
        <v>672</v>
      </c>
      <c r="C11" s="31"/>
      <c r="D11" s="31"/>
      <c r="E11" s="31"/>
      <c r="F11" s="27"/>
      <c r="G11" s="28"/>
      <c r="H11" s="28" t="s">
        <v>672</v>
      </c>
      <c r="I11" s="31"/>
      <c r="J11" s="145"/>
      <c r="K11" s="27"/>
    </row>
    <row r="12" spans="1:11">
      <c r="A12" s="26"/>
      <c r="B12" s="26" t="s">
        <v>1037</v>
      </c>
      <c r="C12" s="31"/>
      <c r="D12" s="31"/>
      <c r="E12" s="31"/>
      <c r="F12" s="27"/>
      <c r="G12" s="28"/>
      <c r="H12" s="28" t="s">
        <v>1037</v>
      </c>
      <c r="I12" s="31"/>
      <c r="J12" s="31"/>
      <c r="K12" s="27"/>
    </row>
    <row r="13" spans="1:11">
      <c r="A13" s="26"/>
      <c r="B13" s="26" t="s">
        <v>1038</v>
      </c>
      <c r="C13" s="31"/>
      <c r="D13" s="31"/>
      <c r="E13" s="31"/>
      <c r="F13" s="27"/>
      <c r="G13" s="28"/>
      <c r="H13" s="28" t="s">
        <v>1038</v>
      </c>
      <c r="I13" s="31"/>
      <c r="J13" s="18" t="s">
        <v>11</v>
      </c>
      <c r="K13" s="27"/>
    </row>
    <row r="14" spans="1:11" ht="15" customHeight="1">
      <c r="A14" s="26"/>
      <c r="B14" s="26" t="s">
        <v>675</v>
      </c>
      <c r="C14" s="31"/>
      <c r="D14" s="31"/>
      <c r="E14" s="31"/>
      <c r="F14" s="27"/>
      <c r="G14" s="28"/>
      <c r="H14" s="28" t="s">
        <v>675</v>
      </c>
      <c r="I14" s="31"/>
      <c r="J14" s="146">
        <v>45055</v>
      </c>
      <c r="K14" s="27"/>
    </row>
    <row r="15" spans="1:11" ht="15" customHeight="1">
      <c r="A15" s="26"/>
      <c r="B15" s="50" t="s">
        <v>1039</v>
      </c>
      <c r="C15" s="7"/>
      <c r="D15" s="7"/>
      <c r="E15" s="7"/>
      <c r="F15" s="8"/>
      <c r="G15" s="28"/>
      <c r="H15" s="49" t="s">
        <v>1039</v>
      </c>
      <c r="I15" s="31"/>
      <c r="J15" s="147"/>
      <c r="K15" s="27"/>
    </row>
    <row r="16" spans="1:11" ht="15" customHeight="1">
      <c r="A16" s="26"/>
      <c r="B16" s="31"/>
      <c r="C16" s="31"/>
      <c r="D16" s="31"/>
      <c r="E16" s="31"/>
      <c r="F16" s="31"/>
      <c r="G16" s="31"/>
      <c r="H16" s="31"/>
      <c r="I16" s="34" t="s">
        <v>142</v>
      </c>
      <c r="J16" s="48">
        <v>38533</v>
      </c>
      <c r="K16" s="27"/>
    </row>
    <row r="17" spans="1:11">
      <c r="A17" s="26"/>
      <c r="B17" s="31" t="s">
        <v>677</v>
      </c>
      <c r="C17" s="31"/>
      <c r="D17" s="31"/>
      <c r="E17" s="31"/>
      <c r="F17" s="31"/>
      <c r="G17" s="31"/>
      <c r="H17" s="31"/>
      <c r="I17" s="34" t="s">
        <v>143</v>
      </c>
      <c r="J17" s="48" t="s">
        <v>1036</v>
      </c>
      <c r="K17" s="27"/>
    </row>
    <row r="18" spans="1:11" ht="18">
      <c r="A18" s="26"/>
      <c r="B18" s="31" t="s">
        <v>678</v>
      </c>
      <c r="C18" s="31"/>
      <c r="D18" s="31"/>
      <c r="E18" s="31"/>
      <c r="F18" s="31"/>
      <c r="G18" s="31"/>
      <c r="H18" s="31"/>
      <c r="I18" s="33" t="s">
        <v>225</v>
      </c>
      <c r="J18" s="23" t="s">
        <v>145</v>
      </c>
      <c r="K18" s="27"/>
    </row>
    <row r="19" spans="1:11">
      <c r="A19" s="26"/>
      <c r="B19" s="31"/>
      <c r="C19" s="31"/>
      <c r="D19" s="31"/>
      <c r="E19" s="31"/>
      <c r="F19" s="31"/>
      <c r="G19" s="31"/>
      <c r="H19" s="31"/>
      <c r="I19" s="31"/>
      <c r="J19" s="31"/>
      <c r="K19" s="27"/>
    </row>
    <row r="20" spans="1:11">
      <c r="A20" s="26"/>
      <c r="B20" s="19" t="s">
        <v>165</v>
      </c>
      <c r="C20" s="19" t="s">
        <v>166</v>
      </c>
      <c r="D20" s="29" t="s">
        <v>247</v>
      </c>
      <c r="E20" s="29" t="s">
        <v>167</v>
      </c>
      <c r="F20" s="148" t="s">
        <v>168</v>
      </c>
      <c r="G20" s="149"/>
      <c r="H20" s="19" t="s">
        <v>147</v>
      </c>
      <c r="I20" s="19" t="s">
        <v>169</v>
      </c>
      <c r="J20" s="19" t="s">
        <v>21</v>
      </c>
      <c r="K20" s="27"/>
    </row>
    <row r="21" spans="1:11">
      <c r="A21" s="26"/>
      <c r="B21" s="37"/>
      <c r="C21" s="37"/>
      <c r="D21" s="38"/>
      <c r="E21" s="38"/>
      <c r="F21" s="150"/>
      <c r="G21" s="151"/>
      <c r="H21" s="37" t="s">
        <v>141</v>
      </c>
      <c r="I21" s="37"/>
      <c r="J21" s="37"/>
      <c r="K21" s="27"/>
    </row>
    <row r="22" spans="1:11" ht="24">
      <c r="A22" s="26"/>
      <c r="B22" s="39">
        <v>4</v>
      </c>
      <c r="C22" s="40" t="s">
        <v>679</v>
      </c>
      <c r="D22" s="41" t="s">
        <v>679</v>
      </c>
      <c r="E22" s="41" t="s">
        <v>29</v>
      </c>
      <c r="F22" s="142" t="s">
        <v>680</v>
      </c>
      <c r="G22" s="143"/>
      <c r="H22" s="42" t="s">
        <v>681</v>
      </c>
      <c r="I22" s="44">
        <v>0.21</v>
      </c>
      <c r="J22" s="45">
        <f t="shared" ref="J22:J85" si="0">I22*B22</f>
        <v>0.84</v>
      </c>
      <c r="K22" s="27"/>
    </row>
    <row r="23" spans="1:11" ht="24">
      <c r="A23" s="26"/>
      <c r="B23" s="39">
        <v>4</v>
      </c>
      <c r="C23" s="40" t="s">
        <v>679</v>
      </c>
      <c r="D23" s="41" t="s">
        <v>679</v>
      </c>
      <c r="E23" s="41" t="s">
        <v>29</v>
      </c>
      <c r="F23" s="142" t="s">
        <v>237</v>
      </c>
      <c r="G23" s="143"/>
      <c r="H23" s="42" t="s">
        <v>681</v>
      </c>
      <c r="I23" s="44">
        <v>0.21</v>
      </c>
      <c r="J23" s="45">
        <f t="shared" si="0"/>
        <v>0.84</v>
      </c>
      <c r="K23" s="27"/>
    </row>
    <row r="24" spans="1:11" ht="24">
      <c r="A24" s="26"/>
      <c r="B24" s="39">
        <v>4</v>
      </c>
      <c r="C24" s="40" t="s">
        <v>679</v>
      </c>
      <c r="D24" s="41" t="s">
        <v>679</v>
      </c>
      <c r="E24" s="41" t="s">
        <v>29</v>
      </c>
      <c r="F24" s="142" t="s">
        <v>110</v>
      </c>
      <c r="G24" s="143"/>
      <c r="H24" s="42" t="s">
        <v>681</v>
      </c>
      <c r="I24" s="44">
        <v>0.21</v>
      </c>
      <c r="J24" s="45">
        <f t="shared" si="0"/>
        <v>0.84</v>
      </c>
      <c r="K24" s="27"/>
    </row>
    <row r="25" spans="1:11" ht="24">
      <c r="A25" s="26"/>
      <c r="B25" s="39">
        <v>4</v>
      </c>
      <c r="C25" s="40" t="s">
        <v>679</v>
      </c>
      <c r="D25" s="41" t="s">
        <v>679</v>
      </c>
      <c r="E25" s="41" t="s">
        <v>29</v>
      </c>
      <c r="F25" s="142" t="s">
        <v>636</v>
      </c>
      <c r="G25" s="143"/>
      <c r="H25" s="42" t="s">
        <v>681</v>
      </c>
      <c r="I25" s="44">
        <v>0.21</v>
      </c>
      <c r="J25" s="45">
        <f t="shared" si="0"/>
        <v>0.84</v>
      </c>
      <c r="K25" s="27"/>
    </row>
    <row r="26" spans="1:11" ht="24">
      <c r="A26" s="26"/>
      <c r="B26" s="39">
        <v>4</v>
      </c>
      <c r="C26" s="40" t="s">
        <v>679</v>
      </c>
      <c r="D26" s="41" t="s">
        <v>679</v>
      </c>
      <c r="E26" s="41" t="s">
        <v>29</v>
      </c>
      <c r="F26" s="142" t="s">
        <v>447</v>
      </c>
      <c r="G26" s="143"/>
      <c r="H26" s="42" t="s">
        <v>681</v>
      </c>
      <c r="I26" s="44">
        <v>0.21</v>
      </c>
      <c r="J26" s="45">
        <f t="shared" si="0"/>
        <v>0.84</v>
      </c>
      <c r="K26" s="27"/>
    </row>
    <row r="27" spans="1:11" ht="24">
      <c r="A27" s="26"/>
      <c r="B27" s="39">
        <v>4</v>
      </c>
      <c r="C27" s="40" t="s">
        <v>679</v>
      </c>
      <c r="D27" s="41" t="s">
        <v>679</v>
      </c>
      <c r="E27" s="41" t="s">
        <v>29</v>
      </c>
      <c r="F27" s="142" t="s">
        <v>682</v>
      </c>
      <c r="G27" s="143"/>
      <c r="H27" s="42" t="s">
        <v>681</v>
      </c>
      <c r="I27" s="44">
        <v>0.21</v>
      </c>
      <c r="J27" s="45">
        <f t="shared" si="0"/>
        <v>0.84</v>
      </c>
      <c r="K27" s="27"/>
    </row>
    <row r="28" spans="1:11" ht="24">
      <c r="A28" s="26"/>
      <c r="B28" s="39">
        <v>4</v>
      </c>
      <c r="C28" s="40" t="s">
        <v>679</v>
      </c>
      <c r="D28" s="41" t="s">
        <v>679</v>
      </c>
      <c r="E28" s="41" t="s">
        <v>29</v>
      </c>
      <c r="F28" s="142" t="s">
        <v>683</v>
      </c>
      <c r="G28" s="143"/>
      <c r="H28" s="42" t="s">
        <v>681</v>
      </c>
      <c r="I28" s="44">
        <v>0.21</v>
      </c>
      <c r="J28" s="45">
        <f t="shared" si="0"/>
        <v>0.84</v>
      </c>
      <c r="K28" s="27"/>
    </row>
    <row r="29" spans="1:11" ht="24">
      <c r="A29" s="26"/>
      <c r="B29" s="39">
        <v>4</v>
      </c>
      <c r="C29" s="40" t="s">
        <v>679</v>
      </c>
      <c r="D29" s="41" t="s">
        <v>679</v>
      </c>
      <c r="E29" s="41" t="s">
        <v>29</v>
      </c>
      <c r="F29" s="142" t="s">
        <v>684</v>
      </c>
      <c r="G29" s="143"/>
      <c r="H29" s="42" t="s">
        <v>681</v>
      </c>
      <c r="I29" s="44">
        <v>0.21</v>
      </c>
      <c r="J29" s="45">
        <f t="shared" si="0"/>
        <v>0.84</v>
      </c>
      <c r="K29" s="27"/>
    </row>
    <row r="30" spans="1:11" ht="24">
      <c r="A30" s="26"/>
      <c r="B30" s="39">
        <v>4</v>
      </c>
      <c r="C30" s="40" t="s">
        <v>679</v>
      </c>
      <c r="D30" s="41" t="s">
        <v>679</v>
      </c>
      <c r="E30" s="41" t="s">
        <v>29</v>
      </c>
      <c r="F30" s="142" t="s">
        <v>685</v>
      </c>
      <c r="G30" s="143"/>
      <c r="H30" s="42" t="s">
        <v>681</v>
      </c>
      <c r="I30" s="44">
        <v>0.21</v>
      </c>
      <c r="J30" s="45">
        <f t="shared" si="0"/>
        <v>0.84</v>
      </c>
      <c r="K30" s="27"/>
    </row>
    <row r="31" spans="1:11" ht="24">
      <c r="A31" s="26"/>
      <c r="B31" s="39">
        <v>4</v>
      </c>
      <c r="C31" s="40" t="s">
        <v>679</v>
      </c>
      <c r="D31" s="41" t="s">
        <v>679</v>
      </c>
      <c r="E31" s="41" t="s">
        <v>48</v>
      </c>
      <c r="F31" s="142" t="s">
        <v>680</v>
      </c>
      <c r="G31" s="143"/>
      <c r="H31" s="42" t="s">
        <v>681</v>
      </c>
      <c r="I31" s="44">
        <v>0.21</v>
      </c>
      <c r="J31" s="45">
        <f t="shared" si="0"/>
        <v>0.84</v>
      </c>
      <c r="K31" s="27"/>
    </row>
    <row r="32" spans="1:11" ht="24">
      <c r="A32" s="26"/>
      <c r="B32" s="39">
        <v>4</v>
      </c>
      <c r="C32" s="40" t="s">
        <v>679</v>
      </c>
      <c r="D32" s="41" t="s">
        <v>679</v>
      </c>
      <c r="E32" s="41" t="s">
        <v>48</v>
      </c>
      <c r="F32" s="142" t="s">
        <v>237</v>
      </c>
      <c r="G32" s="143"/>
      <c r="H32" s="42" t="s">
        <v>681</v>
      </c>
      <c r="I32" s="44">
        <v>0.21</v>
      </c>
      <c r="J32" s="45">
        <f t="shared" si="0"/>
        <v>0.84</v>
      </c>
      <c r="K32" s="27"/>
    </row>
    <row r="33" spans="1:11" ht="24">
      <c r="A33" s="26"/>
      <c r="B33" s="39">
        <v>4</v>
      </c>
      <c r="C33" s="40" t="s">
        <v>679</v>
      </c>
      <c r="D33" s="41" t="s">
        <v>679</v>
      </c>
      <c r="E33" s="41" t="s">
        <v>48</v>
      </c>
      <c r="F33" s="142" t="s">
        <v>110</v>
      </c>
      <c r="G33" s="143"/>
      <c r="H33" s="42" t="s">
        <v>681</v>
      </c>
      <c r="I33" s="44">
        <v>0.21</v>
      </c>
      <c r="J33" s="45">
        <f t="shared" si="0"/>
        <v>0.84</v>
      </c>
      <c r="K33" s="27"/>
    </row>
    <row r="34" spans="1:11" ht="24">
      <c r="A34" s="26"/>
      <c r="B34" s="39">
        <v>4</v>
      </c>
      <c r="C34" s="40" t="s">
        <v>679</v>
      </c>
      <c r="D34" s="41" t="s">
        <v>679</v>
      </c>
      <c r="E34" s="41" t="s">
        <v>48</v>
      </c>
      <c r="F34" s="142" t="s">
        <v>636</v>
      </c>
      <c r="G34" s="143"/>
      <c r="H34" s="42" t="s">
        <v>681</v>
      </c>
      <c r="I34" s="44">
        <v>0.21</v>
      </c>
      <c r="J34" s="45">
        <f t="shared" si="0"/>
        <v>0.84</v>
      </c>
      <c r="K34" s="27"/>
    </row>
    <row r="35" spans="1:11" ht="24">
      <c r="A35" s="26"/>
      <c r="B35" s="39">
        <v>4</v>
      </c>
      <c r="C35" s="40" t="s">
        <v>679</v>
      </c>
      <c r="D35" s="41" t="s">
        <v>679</v>
      </c>
      <c r="E35" s="41" t="s">
        <v>48</v>
      </c>
      <c r="F35" s="142" t="s">
        <v>447</v>
      </c>
      <c r="G35" s="143"/>
      <c r="H35" s="42" t="s">
        <v>681</v>
      </c>
      <c r="I35" s="44">
        <v>0.21</v>
      </c>
      <c r="J35" s="45">
        <f t="shared" si="0"/>
        <v>0.84</v>
      </c>
      <c r="K35" s="27"/>
    </row>
    <row r="36" spans="1:11" ht="24">
      <c r="A36" s="26"/>
      <c r="B36" s="39">
        <v>4</v>
      </c>
      <c r="C36" s="40" t="s">
        <v>679</v>
      </c>
      <c r="D36" s="41" t="s">
        <v>679</v>
      </c>
      <c r="E36" s="41" t="s">
        <v>48</v>
      </c>
      <c r="F36" s="142" t="s">
        <v>682</v>
      </c>
      <c r="G36" s="143"/>
      <c r="H36" s="42" t="s">
        <v>681</v>
      </c>
      <c r="I36" s="44">
        <v>0.21</v>
      </c>
      <c r="J36" s="45">
        <f t="shared" si="0"/>
        <v>0.84</v>
      </c>
      <c r="K36" s="27"/>
    </row>
    <row r="37" spans="1:11" ht="24">
      <c r="A37" s="26"/>
      <c r="B37" s="39">
        <v>4</v>
      </c>
      <c r="C37" s="40" t="s">
        <v>679</v>
      </c>
      <c r="D37" s="41" t="s">
        <v>679</v>
      </c>
      <c r="E37" s="41" t="s">
        <v>48</v>
      </c>
      <c r="F37" s="142" t="s">
        <v>683</v>
      </c>
      <c r="G37" s="143"/>
      <c r="H37" s="42" t="s">
        <v>681</v>
      </c>
      <c r="I37" s="44">
        <v>0.21</v>
      </c>
      <c r="J37" s="45">
        <f t="shared" si="0"/>
        <v>0.84</v>
      </c>
      <c r="K37" s="27"/>
    </row>
    <row r="38" spans="1:11" ht="24">
      <c r="A38" s="26"/>
      <c r="B38" s="39">
        <v>4</v>
      </c>
      <c r="C38" s="40" t="s">
        <v>679</v>
      </c>
      <c r="D38" s="41" t="s">
        <v>679</v>
      </c>
      <c r="E38" s="41" t="s">
        <v>48</v>
      </c>
      <c r="F38" s="142" t="s">
        <v>684</v>
      </c>
      <c r="G38" s="143"/>
      <c r="H38" s="42" t="s">
        <v>681</v>
      </c>
      <c r="I38" s="44">
        <v>0.21</v>
      </c>
      <c r="J38" s="45">
        <f t="shared" si="0"/>
        <v>0.84</v>
      </c>
      <c r="K38" s="27"/>
    </row>
    <row r="39" spans="1:11" ht="24">
      <c r="A39" s="26"/>
      <c r="B39" s="39">
        <v>4</v>
      </c>
      <c r="C39" s="40" t="s">
        <v>679</v>
      </c>
      <c r="D39" s="41" t="s">
        <v>679</v>
      </c>
      <c r="E39" s="41" t="s">
        <v>48</v>
      </c>
      <c r="F39" s="142" t="s">
        <v>685</v>
      </c>
      <c r="G39" s="143"/>
      <c r="H39" s="42" t="s">
        <v>681</v>
      </c>
      <c r="I39" s="44">
        <v>0.21</v>
      </c>
      <c r="J39" s="45">
        <f t="shared" si="0"/>
        <v>0.84</v>
      </c>
      <c r="K39" s="27"/>
    </row>
    <row r="40" spans="1:11" ht="24">
      <c r="A40" s="26"/>
      <c r="B40" s="39">
        <v>40</v>
      </c>
      <c r="C40" s="40" t="s">
        <v>686</v>
      </c>
      <c r="D40" s="41" t="s">
        <v>686</v>
      </c>
      <c r="E40" s="41" t="s">
        <v>110</v>
      </c>
      <c r="F40" s="142"/>
      <c r="G40" s="143"/>
      <c r="H40" s="42" t="s">
        <v>1025</v>
      </c>
      <c r="I40" s="44">
        <v>0.17</v>
      </c>
      <c r="J40" s="45">
        <f t="shared" si="0"/>
        <v>6.8000000000000007</v>
      </c>
      <c r="K40" s="27"/>
    </row>
    <row r="41" spans="1:11" ht="24">
      <c r="A41" s="26"/>
      <c r="B41" s="39">
        <v>2</v>
      </c>
      <c r="C41" s="40" t="s">
        <v>687</v>
      </c>
      <c r="D41" s="41" t="s">
        <v>687</v>
      </c>
      <c r="E41" s="41" t="s">
        <v>237</v>
      </c>
      <c r="F41" s="142"/>
      <c r="G41" s="143"/>
      <c r="H41" s="42" t="s">
        <v>1026</v>
      </c>
      <c r="I41" s="44">
        <v>0.17</v>
      </c>
      <c r="J41" s="45">
        <f t="shared" si="0"/>
        <v>0.34</v>
      </c>
      <c r="K41" s="27"/>
    </row>
    <row r="42" spans="1:11" ht="24">
      <c r="A42" s="26"/>
      <c r="B42" s="39">
        <v>2</v>
      </c>
      <c r="C42" s="40" t="s">
        <v>687</v>
      </c>
      <c r="D42" s="41" t="s">
        <v>687</v>
      </c>
      <c r="E42" s="41" t="s">
        <v>636</v>
      </c>
      <c r="F42" s="142"/>
      <c r="G42" s="143"/>
      <c r="H42" s="42" t="s">
        <v>1026</v>
      </c>
      <c r="I42" s="44">
        <v>0.17</v>
      </c>
      <c r="J42" s="45">
        <f t="shared" si="0"/>
        <v>0.34</v>
      </c>
      <c r="K42" s="27"/>
    </row>
    <row r="43" spans="1:11" ht="24">
      <c r="A43" s="26"/>
      <c r="B43" s="39">
        <v>2</v>
      </c>
      <c r="C43" s="40" t="s">
        <v>687</v>
      </c>
      <c r="D43" s="41" t="s">
        <v>687</v>
      </c>
      <c r="E43" s="41" t="s">
        <v>447</v>
      </c>
      <c r="F43" s="142"/>
      <c r="G43" s="143"/>
      <c r="H43" s="42" t="s">
        <v>1026</v>
      </c>
      <c r="I43" s="44">
        <v>0.17</v>
      </c>
      <c r="J43" s="45">
        <f t="shared" si="0"/>
        <v>0.34</v>
      </c>
      <c r="K43" s="27"/>
    </row>
    <row r="44" spans="1:11" ht="24">
      <c r="A44" s="26"/>
      <c r="B44" s="39">
        <v>2</v>
      </c>
      <c r="C44" s="40" t="s">
        <v>687</v>
      </c>
      <c r="D44" s="41" t="s">
        <v>687</v>
      </c>
      <c r="E44" s="41" t="s">
        <v>683</v>
      </c>
      <c r="F44" s="142"/>
      <c r="G44" s="143"/>
      <c r="H44" s="42" t="s">
        <v>1026</v>
      </c>
      <c r="I44" s="44">
        <v>0.17</v>
      </c>
      <c r="J44" s="45">
        <f t="shared" si="0"/>
        <v>0.34</v>
      </c>
      <c r="K44" s="27"/>
    </row>
    <row r="45" spans="1:11" ht="24">
      <c r="A45" s="26"/>
      <c r="B45" s="39">
        <v>2</v>
      </c>
      <c r="C45" s="40" t="s">
        <v>687</v>
      </c>
      <c r="D45" s="41" t="s">
        <v>687</v>
      </c>
      <c r="E45" s="41" t="s">
        <v>688</v>
      </c>
      <c r="F45" s="142"/>
      <c r="G45" s="143"/>
      <c r="H45" s="42" t="s">
        <v>1026</v>
      </c>
      <c r="I45" s="44">
        <v>0.17</v>
      </c>
      <c r="J45" s="45">
        <f t="shared" si="0"/>
        <v>0.34</v>
      </c>
      <c r="K45" s="27"/>
    </row>
    <row r="46" spans="1:11" ht="24">
      <c r="A46" s="26"/>
      <c r="B46" s="39">
        <v>2</v>
      </c>
      <c r="C46" s="40" t="s">
        <v>687</v>
      </c>
      <c r="D46" s="41" t="s">
        <v>687</v>
      </c>
      <c r="E46" s="41" t="s">
        <v>684</v>
      </c>
      <c r="F46" s="142"/>
      <c r="G46" s="143"/>
      <c r="H46" s="42" t="s">
        <v>1026</v>
      </c>
      <c r="I46" s="44">
        <v>0.17</v>
      </c>
      <c r="J46" s="45">
        <f t="shared" si="0"/>
        <v>0.34</v>
      </c>
      <c r="K46" s="27"/>
    </row>
    <row r="47" spans="1:11" ht="24">
      <c r="A47" s="26"/>
      <c r="B47" s="39">
        <v>2</v>
      </c>
      <c r="C47" s="40" t="s">
        <v>687</v>
      </c>
      <c r="D47" s="41" t="s">
        <v>687</v>
      </c>
      <c r="E47" s="41" t="s">
        <v>689</v>
      </c>
      <c r="F47" s="142"/>
      <c r="G47" s="143"/>
      <c r="H47" s="42" t="s">
        <v>1026</v>
      </c>
      <c r="I47" s="44">
        <v>0.17</v>
      </c>
      <c r="J47" s="45">
        <f t="shared" si="0"/>
        <v>0.34</v>
      </c>
      <c r="K47" s="27"/>
    </row>
    <row r="48" spans="1:11">
      <c r="A48" s="26"/>
      <c r="B48" s="39">
        <v>10</v>
      </c>
      <c r="C48" s="40" t="s">
        <v>690</v>
      </c>
      <c r="D48" s="41" t="s">
        <v>909</v>
      </c>
      <c r="E48" s="41" t="s">
        <v>257</v>
      </c>
      <c r="F48" s="142"/>
      <c r="G48" s="143"/>
      <c r="H48" s="42" t="s">
        <v>691</v>
      </c>
      <c r="I48" s="44">
        <v>0.99</v>
      </c>
      <c r="J48" s="45">
        <f t="shared" si="0"/>
        <v>9.9</v>
      </c>
      <c r="K48" s="27"/>
    </row>
    <row r="49" spans="1:11">
      <c r="A49" s="26"/>
      <c r="B49" s="39">
        <v>10</v>
      </c>
      <c r="C49" s="40" t="s">
        <v>690</v>
      </c>
      <c r="D49" s="41" t="s">
        <v>910</v>
      </c>
      <c r="E49" s="41" t="s">
        <v>277</v>
      </c>
      <c r="F49" s="142"/>
      <c r="G49" s="143"/>
      <c r="H49" s="42" t="s">
        <v>691</v>
      </c>
      <c r="I49" s="44">
        <v>1.2</v>
      </c>
      <c r="J49" s="45">
        <f t="shared" si="0"/>
        <v>12</v>
      </c>
      <c r="K49" s="27"/>
    </row>
    <row r="50" spans="1:11">
      <c r="A50" s="26"/>
      <c r="B50" s="39">
        <v>10</v>
      </c>
      <c r="C50" s="40" t="s">
        <v>690</v>
      </c>
      <c r="D50" s="41" t="s">
        <v>911</v>
      </c>
      <c r="E50" s="41" t="s">
        <v>664</v>
      </c>
      <c r="F50" s="142"/>
      <c r="G50" s="143"/>
      <c r="H50" s="42" t="s">
        <v>691</v>
      </c>
      <c r="I50" s="44">
        <v>1.4</v>
      </c>
      <c r="J50" s="45">
        <f t="shared" si="0"/>
        <v>14</v>
      </c>
      <c r="K50" s="27"/>
    </row>
    <row r="51" spans="1:11">
      <c r="A51" s="26"/>
      <c r="B51" s="39">
        <v>10</v>
      </c>
      <c r="C51" s="40" t="s">
        <v>692</v>
      </c>
      <c r="D51" s="41" t="s">
        <v>912</v>
      </c>
      <c r="E51" s="41" t="s">
        <v>257</v>
      </c>
      <c r="F51" s="142"/>
      <c r="G51" s="143"/>
      <c r="H51" s="42" t="s">
        <v>693</v>
      </c>
      <c r="I51" s="44">
        <v>0.64</v>
      </c>
      <c r="J51" s="45">
        <f t="shared" si="0"/>
        <v>6.4</v>
      </c>
      <c r="K51" s="27"/>
    </row>
    <row r="52" spans="1:11">
      <c r="A52" s="26"/>
      <c r="B52" s="39">
        <v>10</v>
      </c>
      <c r="C52" s="40" t="s">
        <v>692</v>
      </c>
      <c r="D52" s="41" t="s">
        <v>913</v>
      </c>
      <c r="E52" s="41" t="s">
        <v>277</v>
      </c>
      <c r="F52" s="142"/>
      <c r="G52" s="143"/>
      <c r="H52" s="42" t="s">
        <v>693</v>
      </c>
      <c r="I52" s="44">
        <v>0.8</v>
      </c>
      <c r="J52" s="45">
        <f t="shared" si="0"/>
        <v>8</v>
      </c>
      <c r="K52" s="27"/>
    </row>
    <row r="53" spans="1:11">
      <c r="A53" s="26"/>
      <c r="B53" s="39">
        <v>10</v>
      </c>
      <c r="C53" s="40" t="s">
        <v>692</v>
      </c>
      <c r="D53" s="41" t="s">
        <v>914</v>
      </c>
      <c r="E53" s="41" t="s">
        <v>664</v>
      </c>
      <c r="F53" s="142"/>
      <c r="G53" s="143"/>
      <c r="H53" s="42" t="s">
        <v>693</v>
      </c>
      <c r="I53" s="44">
        <v>0.91</v>
      </c>
      <c r="J53" s="45">
        <f t="shared" si="0"/>
        <v>9.1</v>
      </c>
      <c r="K53" s="27"/>
    </row>
    <row r="54" spans="1:11" ht="24">
      <c r="A54" s="26"/>
      <c r="B54" s="39">
        <v>2</v>
      </c>
      <c r="C54" s="40" t="s">
        <v>694</v>
      </c>
      <c r="D54" s="41" t="s">
        <v>694</v>
      </c>
      <c r="E54" s="41" t="s">
        <v>598</v>
      </c>
      <c r="F54" s="142"/>
      <c r="G54" s="143"/>
      <c r="H54" s="42" t="s">
        <v>1027</v>
      </c>
      <c r="I54" s="44">
        <v>0.18</v>
      </c>
      <c r="J54" s="45">
        <f t="shared" si="0"/>
        <v>0.36</v>
      </c>
      <c r="K54" s="27"/>
    </row>
    <row r="55" spans="1:11" ht="24">
      <c r="A55" s="26"/>
      <c r="B55" s="39">
        <v>2</v>
      </c>
      <c r="C55" s="40" t="s">
        <v>694</v>
      </c>
      <c r="D55" s="41" t="s">
        <v>694</v>
      </c>
      <c r="E55" s="41" t="s">
        <v>599</v>
      </c>
      <c r="F55" s="142"/>
      <c r="G55" s="143"/>
      <c r="H55" s="42" t="s">
        <v>1027</v>
      </c>
      <c r="I55" s="44">
        <v>0.18</v>
      </c>
      <c r="J55" s="45">
        <f t="shared" si="0"/>
        <v>0.36</v>
      </c>
      <c r="K55" s="27"/>
    </row>
    <row r="56" spans="1:11" ht="24">
      <c r="A56" s="26"/>
      <c r="B56" s="39">
        <v>2</v>
      </c>
      <c r="C56" s="40" t="s">
        <v>694</v>
      </c>
      <c r="D56" s="41" t="s">
        <v>694</v>
      </c>
      <c r="E56" s="41" t="s">
        <v>600</v>
      </c>
      <c r="F56" s="142"/>
      <c r="G56" s="143"/>
      <c r="H56" s="42" t="s">
        <v>1027</v>
      </c>
      <c r="I56" s="44">
        <v>0.18</v>
      </c>
      <c r="J56" s="45">
        <f t="shared" si="0"/>
        <v>0.36</v>
      </c>
      <c r="K56" s="27"/>
    </row>
    <row r="57" spans="1:11" ht="24">
      <c r="A57" s="26"/>
      <c r="B57" s="39">
        <v>2</v>
      </c>
      <c r="C57" s="40" t="s">
        <v>694</v>
      </c>
      <c r="D57" s="41" t="s">
        <v>694</v>
      </c>
      <c r="E57" s="41" t="s">
        <v>601</v>
      </c>
      <c r="F57" s="142"/>
      <c r="G57" s="143"/>
      <c r="H57" s="42" t="s">
        <v>1027</v>
      </c>
      <c r="I57" s="44">
        <v>0.18</v>
      </c>
      <c r="J57" s="45">
        <f t="shared" si="0"/>
        <v>0.36</v>
      </c>
      <c r="K57" s="27"/>
    </row>
    <row r="58" spans="1:11" ht="24">
      <c r="A58" s="26"/>
      <c r="B58" s="39">
        <v>2</v>
      </c>
      <c r="C58" s="40" t="s">
        <v>694</v>
      </c>
      <c r="D58" s="41" t="s">
        <v>694</v>
      </c>
      <c r="E58" s="41" t="s">
        <v>602</v>
      </c>
      <c r="F58" s="142"/>
      <c r="G58" s="143"/>
      <c r="H58" s="42" t="s">
        <v>1027</v>
      </c>
      <c r="I58" s="44">
        <v>0.18</v>
      </c>
      <c r="J58" s="45">
        <f t="shared" si="0"/>
        <v>0.36</v>
      </c>
      <c r="K58" s="27"/>
    </row>
    <row r="59" spans="1:11" ht="24">
      <c r="A59" s="26"/>
      <c r="B59" s="39">
        <v>2</v>
      </c>
      <c r="C59" s="40" t="s">
        <v>694</v>
      </c>
      <c r="D59" s="41" t="s">
        <v>694</v>
      </c>
      <c r="E59" s="41" t="s">
        <v>603</v>
      </c>
      <c r="F59" s="142"/>
      <c r="G59" s="143"/>
      <c r="H59" s="42" t="s">
        <v>1027</v>
      </c>
      <c r="I59" s="44">
        <v>0.18</v>
      </c>
      <c r="J59" s="45">
        <f t="shared" si="0"/>
        <v>0.36</v>
      </c>
      <c r="K59" s="27"/>
    </row>
    <row r="60" spans="1:11" ht="24">
      <c r="A60" s="26"/>
      <c r="B60" s="39">
        <v>2</v>
      </c>
      <c r="C60" s="40" t="s">
        <v>694</v>
      </c>
      <c r="D60" s="41" t="s">
        <v>694</v>
      </c>
      <c r="E60" s="41" t="s">
        <v>695</v>
      </c>
      <c r="F60" s="142"/>
      <c r="G60" s="143"/>
      <c r="H60" s="42" t="s">
        <v>1027</v>
      </c>
      <c r="I60" s="44">
        <v>0.18</v>
      </c>
      <c r="J60" s="45">
        <f t="shared" si="0"/>
        <v>0.36</v>
      </c>
      <c r="K60" s="27"/>
    </row>
    <row r="61" spans="1:11" ht="24">
      <c r="A61" s="26"/>
      <c r="B61" s="39">
        <v>2</v>
      </c>
      <c r="C61" s="40" t="s">
        <v>694</v>
      </c>
      <c r="D61" s="41" t="s">
        <v>694</v>
      </c>
      <c r="E61" s="41" t="s">
        <v>604</v>
      </c>
      <c r="F61" s="142"/>
      <c r="G61" s="143"/>
      <c r="H61" s="42" t="s">
        <v>1027</v>
      </c>
      <c r="I61" s="44">
        <v>0.18</v>
      </c>
      <c r="J61" s="45">
        <f t="shared" si="0"/>
        <v>0.36</v>
      </c>
      <c r="K61" s="27"/>
    </row>
    <row r="62" spans="1:11" ht="24">
      <c r="A62" s="26"/>
      <c r="B62" s="39">
        <v>2</v>
      </c>
      <c r="C62" s="40" t="s">
        <v>696</v>
      </c>
      <c r="D62" s="41" t="s">
        <v>696</v>
      </c>
      <c r="E62" s="41" t="s">
        <v>598</v>
      </c>
      <c r="F62" s="142"/>
      <c r="G62" s="143"/>
      <c r="H62" s="42" t="s">
        <v>1028</v>
      </c>
      <c r="I62" s="44">
        <v>0.18</v>
      </c>
      <c r="J62" s="45">
        <f t="shared" si="0"/>
        <v>0.36</v>
      </c>
      <c r="K62" s="27"/>
    </row>
    <row r="63" spans="1:11" ht="24">
      <c r="A63" s="26"/>
      <c r="B63" s="39">
        <v>2</v>
      </c>
      <c r="C63" s="40" t="s">
        <v>696</v>
      </c>
      <c r="D63" s="41" t="s">
        <v>696</v>
      </c>
      <c r="E63" s="41" t="s">
        <v>599</v>
      </c>
      <c r="F63" s="142"/>
      <c r="G63" s="143"/>
      <c r="H63" s="42" t="s">
        <v>1028</v>
      </c>
      <c r="I63" s="44">
        <v>0.18</v>
      </c>
      <c r="J63" s="45">
        <f t="shared" si="0"/>
        <v>0.36</v>
      </c>
      <c r="K63" s="27"/>
    </row>
    <row r="64" spans="1:11" ht="24">
      <c r="A64" s="26"/>
      <c r="B64" s="39">
        <v>2</v>
      </c>
      <c r="C64" s="40" t="s">
        <v>696</v>
      </c>
      <c r="D64" s="41" t="s">
        <v>696</v>
      </c>
      <c r="E64" s="41" t="s">
        <v>600</v>
      </c>
      <c r="F64" s="142"/>
      <c r="G64" s="143"/>
      <c r="H64" s="42" t="s">
        <v>1028</v>
      </c>
      <c r="I64" s="44">
        <v>0.18</v>
      </c>
      <c r="J64" s="45">
        <f t="shared" si="0"/>
        <v>0.36</v>
      </c>
      <c r="K64" s="27"/>
    </row>
    <row r="65" spans="1:11" ht="24">
      <c r="A65" s="26"/>
      <c r="B65" s="39">
        <v>2</v>
      </c>
      <c r="C65" s="40" t="s">
        <v>696</v>
      </c>
      <c r="D65" s="41" t="s">
        <v>696</v>
      </c>
      <c r="E65" s="41" t="s">
        <v>601</v>
      </c>
      <c r="F65" s="142"/>
      <c r="G65" s="143"/>
      <c r="H65" s="42" t="s">
        <v>1028</v>
      </c>
      <c r="I65" s="44">
        <v>0.18</v>
      </c>
      <c r="J65" s="45">
        <f t="shared" si="0"/>
        <v>0.36</v>
      </c>
      <c r="K65" s="27"/>
    </row>
    <row r="66" spans="1:11" ht="24">
      <c r="A66" s="26"/>
      <c r="B66" s="39">
        <v>2</v>
      </c>
      <c r="C66" s="40" t="s">
        <v>696</v>
      </c>
      <c r="D66" s="41" t="s">
        <v>696</v>
      </c>
      <c r="E66" s="41" t="s">
        <v>602</v>
      </c>
      <c r="F66" s="142"/>
      <c r="G66" s="143"/>
      <c r="H66" s="42" t="s">
        <v>1028</v>
      </c>
      <c r="I66" s="44">
        <v>0.18</v>
      </c>
      <c r="J66" s="45">
        <f t="shared" si="0"/>
        <v>0.36</v>
      </c>
      <c r="K66" s="27"/>
    </row>
    <row r="67" spans="1:11" ht="24">
      <c r="A67" s="26"/>
      <c r="B67" s="39">
        <v>2</v>
      </c>
      <c r="C67" s="40" t="s">
        <v>696</v>
      </c>
      <c r="D67" s="41" t="s">
        <v>696</v>
      </c>
      <c r="E67" s="41" t="s">
        <v>603</v>
      </c>
      <c r="F67" s="142"/>
      <c r="G67" s="143"/>
      <c r="H67" s="42" t="s">
        <v>1028</v>
      </c>
      <c r="I67" s="44">
        <v>0.18</v>
      </c>
      <c r="J67" s="45">
        <f t="shared" si="0"/>
        <v>0.36</v>
      </c>
      <c r="K67" s="27"/>
    </row>
    <row r="68" spans="1:11" ht="24">
      <c r="A68" s="26"/>
      <c r="B68" s="39">
        <v>2</v>
      </c>
      <c r="C68" s="40" t="s">
        <v>696</v>
      </c>
      <c r="D68" s="41" t="s">
        <v>696</v>
      </c>
      <c r="E68" s="41" t="s">
        <v>695</v>
      </c>
      <c r="F68" s="142"/>
      <c r="G68" s="143"/>
      <c r="H68" s="42" t="s">
        <v>1028</v>
      </c>
      <c r="I68" s="44">
        <v>0.18</v>
      </c>
      <c r="J68" s="45">
        <f t="shared" si="0"/>
        <v>0.36</v>
      </c>
      <c r="K68" s="27"/>
    </row>
    <row r="69" spans="1:11" ht="36">
      <c r="A69" s="26"/>
      <c r="B69" s="39">
        <v>1</v>
      </c>
      <c r="C69" s="40" t="s">
        <v>697</v>
      </c>
      <c r="D69" s="41" t="s">
        <v>697</v>
      </c>
      <c r="E69" s="41" t="s">
        <v>28</v>
      </c>
      <c r="F69" s="142" t="s">
        <v>107</v>
      </c>
      <c r="G69" s="143"/>
      <c r="H69" s="42" t="s">
        <v>698</v>
      </c>
      <c r="I69" s="44">
        <v>1.66</v>
      </c>
      <c r="J69" s="45">
        <f t="shared" si="0"/>
        <v>1.66</v>
      </c>
      <c r="K69" s="27"/>
    </row>
    <row r="70" spans="1:11" ht="36">
      <c r="A70" s="26"/>
      <c r="B70" s="39">
        <v>1</v>
      </c>
      <c r="C70" s="40" t="s">
        <v>697</v>
      </c>
      <c r="D70" s="41" t="s">
        <v>697</v>
      </c>
      <c r="E70" s="41" t="s">
        <v>28</v>
      </c>
      <c r="F70" s="142" t="s">
        <v>177</v>
      </c>
      <c r="G70" s="143"/>
      <c r="H70" s="42" t="s">
        <v>698</v>
      </c>
      <c r="I70" s="44">
        <v>1.66</v>
      </c>
      <c r="J70" s="45">
        <f t="shared" si="0"/>
        <v>1.66</v>
      </c>
      <c r="K70" s="27"/>
    </row>
    <row r="71" spans="1:11" ht="36">
      <c r="A71" s="26"/>
      <c r="B71" s="39">
        <v>1</v>
      </c>
      <c r="C71" s="40" t="s">
        <v>697</v>
      </c>
      <c r="D71" s="41" t="s">
        <v>697</v>
      </c>
      <c r="E71" s="41" t="s">
        <v>28</v>
      </c>
      <c r="F71" s="142" t="s">
        <v>179</v>
      </c>
      <c r="G71" s="143"/>
      <c r="H71" s="42" t="s">
        <v>698</v>
      </c>
      <c r="I71" s="44">
        <v>1.66</v>
      </c>
      <c r="J71" s="45">
        <f t="shared" si="0"/>
        <v>1.66</v>
      </c>
      <c r="K71" s="27"/>
    </row>
    <row r="72" spans="1:11" ht="36">
      <c r="A72" s="26"/>
      <c r="B72" s="39">
        <v>1</v>
      </c>
      <c r="C72" s="40" t="s">
        <v>697</v>
      </c>
      <c r="D72" s="41" t="s">
        <v>697</v>
      </c>
      <c r="E72" s="41" t="s">
        <v>28</v>
      </c>
      <c r="F72" s="142" t="s">
        <v>227</v>
      </c>
      <c r="G72" s="143"/>
      <c r="H72" s="42" t="s">
        <v>698</v>
      </c>
      <c r="I72" s="44">
        <v>1.66</v>
      </c>
      <c r="J72" s="45">
        <f t="shared" si="0"/>
        <v>1.66</v>
      </c>
      <c r="K72" s="27"/>
    </row>
    <row r="73" spans="1:11" ht="36">
      <c r="A73" s="26"/>
      <c r="B73" s="39">
        <v>1</v>
      </c>
      <c r="C73" s="40" t="s">
        <v>697</v>
      </c>
      <c r="D73" s="41" t="s">
        <v>697</v>
      </c>
      <c r="E73" s="41" t="s">
        <v>28</v>
      </c>
      <c r="F73" s="142" t="s">
        <v>229</v>
      </c>
      <c r="G73" s="143"/>
      <c r="H73" s="42" t="s">
        <v>698</v>
      </c>
      <c r="I73" s="44">
        <v>1.66</v>
      </c>
      <c r="J73" s="45">
        <f t="shared" si="0"/>
        <v>1.66</v>
      </c>
      <c r="K73" s="27"/>
    </row>
    <row r="74" spans="1:11" ht="36">
      <c r="A74" s="26"/>
      <c r="B74" s="39">
        <v>1</v>
      </c>
      <c r="C74" s="40" t="s">
        <v>697</v>
      </c>
      <c r="D74" s="41" t="s">
        <v>697</v>
      </c>
      <c r="E74" s="41" t="s">
        <v>28</v>
      </c>
      <c r="F74" s="142" t="s">
        <v>230</v>
      </c>
      <c r="G74" s="143"/>
      <c r="H74" s="42" t="s">
        <v>698</v>
      </c>
      <c r="I74" s="44">
        <v>1.66</v>
      </c>
      <c r="J74" s="45">
        <f t="shared" si="0"/>
        <v>1.66</v>
      </c>
      <c r="K74" s="27"/>
    </row>
    <row r="75" spans="1:11" ht="36">
      <c r="A75" s="26"/>
      <c r="B75" s="39">
        <v>1</v>
      </c>
      <c r="C75" s="40" t="s">
        <v>697</v>
      </c>
      <c r="D75" s="41" t="s">
        <v>697</v>
      </c>
      <c r="E75" s="41" t="s">
        <v>28</v>
      </c>
      <c r="F75" s="142" t="s">
        <v>231</v>
      </c>
      <c r="G75" s="143"/>
      <c r="H75" s="42" t="s">
        <v>698</v>
      </c>
      <c r="I75" s="44">
        <v>1.66</v>
      </c>
      <c r="J75" s="45">
        <f t="shared" si="0"/>
        <v>1.66</v>
      </c>
      <c r="K75" s="27"/>
    </row>
    <row r="76" spans="1:11" ht="36">
      <c r="A76" s="26"/>
      <c r="B76" s="39">
        <v>1</v>
      </c>
      <c r="C76" s="40" t="s">
        <v>697</v>
      </c>
      <c r="D76" s="41" t="s">
        <v>697</v>
      </c>
      <c r="E76" s="41" t="s">
        <v>28</v>
      </c>
      <c r="F76" s="142" t="s">
        <v>233</v>
      </c>
      <c r="G76" s="143"/>
      <c r="H76" s="42" t="s">
        <v>698</v>
      </c>
      <c r="I76" s="44">
        <v>1.66</v>
      </c>
      <c r="J76" s="45">
        <f t="shared" si="0"/>
        <v>1.66</v>
      </c>
      <c r="K76" s="27"/>
    </row>
    <row r="77" spans="1:11" ht="24">
      <c r="A77" s="26"/>
      <c r="B77" s="39">
        <v>3</v>
      </c>
      <c r="C77" s="40" t="s">
        <v>699</v>
      </c>
      <c r="D77" s="41" t="s">
        <v>699</v>
      </c>
      <c r="E77" s="41" t="s">
        <v>237</v>
      </c>
      <c r="F77" s="142"/>
      <c r="G77" s="143"/>
      <c r="H77" s="42" t="s">
        <v>1029</v>
      </c>
      <c r="I77" s="44">
        <v>0.17</v>
      </c>
      <c r="J77" s="45">
        <f t="shared" si="0"/>
        <v>0.51</v>
      </c>
      <c r="K77" s="27"/>
    </row>
    <row r="78" spans="1:11" ht="24">
      <c r="A78" s="26"/>
      <c r="B78" s="39">
        <v>5</v>
      </c>
      <c r="C78" s="40" t="s">
        <v>699</v>
      </c>
      <c r="D78" s="41" t="s">
        <v>699</v>
      </c>
      <c r="E78" s="41" t="s">
        <v>110</v>
      </c>
      <c r="F78" s="142"/>
      <c r="G78" s="143"/>
      <c r="H78" s="42" t="s">
        <v>1029</v>
      </c>
      <c r="I78" s="44">
        <v>0.17</v>
      </c>
      <c r="J78" s="45">
        <f t="shared" si="0"/>
        <v>0.85000000000000009</v>
      </c>
      <c r="K78" s="27"/>
    </row>
    <row r="79" spans="1:11" ht="24">
      <c r="A79" s="26"/>
      <c r="B79" s="39">
        <v>3</v>
      </c>
      <c r="C79" s="40" t="s">
        <v>699</v>
      </c>
      <c r="D79" s="41" t="s">
        <v>699</v>
      </c>
      <c r="E79" s="41" t="s">
        <v>636</v>
      </c>
      <c r="F79" s="142"/>
      <c r="G79" s="143"/>
      <c r="H79" s="42" t="s">
        <v>1029</v>
      </c>
      <c r="I79" s="44">
        <v>0.17</v>
      </c>
      <c r="J79" s="45">
        <f t="shared" si="0"/>
        <v>0.51</v>
      </c>
      <c r="K79" s="27"/>
    </row>
    <row r="80" spans="1:11" ht="24">
      <c r="A80" s="26"/>
      <c r="B80" s="39">
        <v>3</v>
      </c>
      <c r="C80" s="40" t="s">
        <v>699</v>
      </c>
      <c r="D80" s="41" t="s">
        <v>699</v>
      </c>
      <c r="E80" s="41" t="s">
        <v>682</v>
      </c>
      <c r="F80" s="142"/>
      <c r="G80" s="143"/>
      <c r="H80" s="42" t="s">
        <v>1029</v>
      </c>
      <c r="I80" s="44">
        <v>0.17</v>
      </c>
      <c r="J80" s="45">
        <f t="shared" si="0"/>
        <v>0.51</v>
      </c>
      <c r="K80" s="27"/>
    </row>
    <row r="81" spans="1:11" ht="24">
      <c r="A81" s="26"/>
      <c r="B81" s="39">
        <v>3</v>
      </c>
      <c r="C81" s="40" t="s">
        <v>699</v>
      </c>
      <c r="D81" s="41" t="s">
        <v>699</v>
      </c>
      <c r="E81" s="41" t="s">
        <v>683</v>
      </c>
      <c r="F81" s="142"/>
      <c r="G81" s="143"/>
      <c r="H81" s="42" t="s">
        <v>1029</v>
      </c>
      <c r="I81" s="44">
        <v>0.17</v>
      </c>
      <c r="J81" s="45">
        <f t="shared" si="0"/>
        <v>0.51</v>
      </c>
      <c r="K81" s="27"/>
    </row>
    <row r="82" spans="1:11" ht="24">
      <c r="A82" s="26"/>
      <c r="B82" s="39">
        <v>3</v>
      </c>
      <c r="C82" s="40" t="s">
        <v>699</v>
      </c>
      <c r="D82" s="41" t="s">
        <v>699</v>
      </c>
      <c r="E82" s="41" t="s">
        <v>688</v>
      </c>
      <c r="F82" s="142"/>
      <c r="G82" s="143"/>
      <c r="H82" s="42" t="s">
        <v>1029</v>
      </c>
      <c r="I82" s="44">
        <v>0.17</v>
      </c>
      <c r="J82" s="45">
        <f t="shared" si="0"/>
        <v>0.51</v>
      </c>
      <c r="K82" s="27"/>
    </row>
    <row r="83" spans="1:11" ht="24">
      <c r="A83" s="26"/>
      <c r="B83" s="39">
        <v>3</v>
      </c>
      <c r="C83" s="40" t="s">
        <v>699</v>
      </c>
      <c r="D83" s="41" t="s">
        <v>699</v>
      </c>
      <c r="E83" s="41" t="s">
        <v>684</v>
      </c>
      <c r="F83" s="142"/>
      <c r="G83" s="143"/>
      <c r="H83" s="42" t="s">
        <v>1029</v>
      </c>
      <c r="I83" s="44">
        <v>0.17</v>
      </c>
      <c r="J83" s="45">
        <f t="shared" si="0"/>
        <v>0.51</v>
      </c>
      <c r="K83" s="27"/>
    </row>
    <row r="84" spans="1:11" ht="24">
      <c r="A84" s="26"/>
      <c r="B84" s="39">
        <v>3</v>
      </c>
      <c r="C84" s="40" t="s">
        <v>699</v>
      </c>
      <c r="D84" s="41" t="s">
        <v>699</v>
      </c>
      <c r="E84" s="41" t="s">
        <v>685</v>
      </c>
      <c r="F84" s="142"/>
      <c r="G84" s="143"/>
      <c r="H84" s="42" t="s">
        <v>1029</v>
      </c>
      <c r="I84" s="44">
        <v>0.17</v>
      </c>
      <c r="J84" s="45">
        <f t="shared" si="0"/>
        <v>0.51</v>
      </c>
      <c r="K84" s="27"/>
    </row>
    <row r="85" spans="1:11" ht="24">
      <c r="A85" s="26"/>
      <c r="B85" s="39">
        <v>4</v>
      </c>
      <c r="C85" s="40" t="s">
        <v>100</v>
      </c>
      <c r="D85" s="41" t="s">
        <v>915</v>
      </c>
      <c r="E85" s="41" t="s">
        <v>700</v>
      </c>
      <c r="F85" s="142" t="s">
        <v>107</v>
      </c>
      <c r="G85" s="143"/>
      <c r="H85" s="42" t="s">
        <v>701</v>
      </c>
      <c r="I85" s="44">
        <v>1.04</v>
      </c>
      <c r="J85" s="45">
        <f t="shared" si="0"/>
        <v>4.16</v>
      </c>
      <c r="K85" s="27"/>
    </row>
    <row r="86" spans="1:11" ht="24">
      <c r="A86" s="26"/>
      <c r="B86" s="39">
        <v>4</v>
      </c>
      <c r="C86" s="40" t="s">
        <v>100</v>
      </c>
      <c r="D86" s="41" t="s">
        <v>915</v>
      </c>
      <c r="E86" s="41" t="s">
        <v>702</v>
      </c>
      <c r="F86" s="142" t="s">
        <v>107</v>
      </c>
      <c r="G86" s="143"/>
      <c r="H86" s="42" t="s">
        <v>701</v>
      </c>
      <c r="I86" s="44">
        <v>1.04</v>
      </c>
      <c r="J86" s="45">
        <f t="shared" ref="J86:J149" si="1">I86*B86</f>
        <v>4.16</v>
      </c>
      <c r="K86" s="27"/>
    </row>
    <row r="87" spans="1:11" ht="24">
      <c r="A87" s="26"/>
      <c r="B87" s="39">
        <v>4</v>
      </c>
      <c r="C87" s="40" t="s">
        <v>100</v>
      </c>
      <c r="D87" s="41" t="s">
        <v>915</v>
      </c>
      <c r="E87" s="41" t="s">
        <v>703</v>
      </c>
      <c r="F87" s="142" t="s">
        <v>107</v>
      </c>
      <c r="G87" s="143"/>
      <c r="H87" s="42" t="s">
        <v>701</v>
      </c>
      <c r="I87" s="44">
        <v>1.04</v>
      </c>
      <c r="J87" s="45">
        <f t="shared" si="1"/>
        <v>4.16</v>
      </c>
      <c r="K87" s="27"/>
    </row>
    <row r="88" spans="1:11" ht="24">
      <c r="A88" s="26"/>
      <c r="B88" s="39">
        <v>4</v>
      </c>
      <c r="C88" s="40" t="s">
        <v>704</v>
      </c>
      <c r="D88" s="41" t="s">
        <v>704</v>
      </c>
      <c r="E88" s="41" t="s">
        <v>27</v>
      </c>
      <c r="F88" s="142"/>
      <c r="G88" s="143"/>
      <c r="H88" s="42" t="s">
        <v>705</v>
      </c>
      <c r="I88" s="44">
        <v>1.5</v>
      </c>
      <c r="J88" s="45">
        <f t="shared" si="1"/>
        <v>6</v>
      </c>
      <c r="K88" s="27"/>
    </row>
    <row r="89" spans="1:11" ht="24">
      <c r="A89" s="26"/>
      <c r="B89" s="39">
        <v>4</v>
      </c>
      <c r="C89" s="40" t="s">
        <v>704</v>
      </c>
      <c r="D89" s="41" t="s">
        <v>704</v>
      </c>
      <c r="E89" s="41" t="s">
        <v>28</v>
      </c>
      <c r="F89" s="142"/>
      <c r="G89" s="143"/>
      <c r="H89" s="42" t="s">
        <v>705</v>
      </c>
      <c r="I89" s="44">
        <v>1.5</v>
      </c>
      <c r="J89" s="45">
        <f t="shared" si="1"/>
        <v>6</v>
      </c>
      <c r="K89" s="27"/>
    </row>
    <row r="90" spans="1:11">
      <c r="A90" s="26"/>
      <c r="B90" s="39">
        <v>40</v>
      </c>
      <c r="C90" s="40" t="s">
        <v>43</v>
      </c>
      <c r="D90" s="41" t="s">
        <v>43</v>
      </c>
      <c r="E90" s="41" t="s">
        <v>27</v>
      </c>
      <c r="F90" s="142"/>
      <c r="G90" s="143"/>
      <c r="H90" s="42" t="s">
        <v>706</v>
      </c>
      <c r="I90" s="44">
        <v>0.19</v>
      </c>
      <c r="J90" s="45">
        <f t="shared" si="1"/>
        <v>7.6</v>
      </c>
      <c r="K90" s="27"/>
    </row>
    <row r="91" spans="1:11">
      <c r="A91" s="26"/>
      <c r="B91" s="39">
        <v>30</v>
      </c>
      <c r="C91" s="40" t="s">
        <v>43</v>
      </c>
      <c r="D91" s="41" t="s">
        <v>43</v>
      </c>
      <c r="E91" s="41" t="s">
        <v>28</v>
      </c>
      <c r="F91" s="142"/>
      <c r="G91" s="143"/>
      <c r="H91" s="42" t="s">
        <v>706</v>
      </c>
      <c r="I91" s="44">
        <v>0.19</v>
      </c>
      <c r="J91" s="45">
        <f t="shared" si="1"/>
        <v>5.7</v>
      </c>
      <c r="K91" s="27"/>
    </row>
    <row r="92" spans="1:11">
      <c r="A92" s="26"/>
      <c r="B92" s="39">
        <v>200</v>
      </c>
      <c r="C92" s="40" t="s">
        <v>43</v>
      </c>
      <c r="D92" s="41" t="s">
        <v>43</v>
      </c>
      <c r="E92" s="41" t="s">
        <v>29</v>
      </c>
      <c r="F92" s="142"/>
      <c r="G92" s="143"/>
      <c r="H92" s="42" t="s">
        <v>706</v>
      </c>
      <c r="I92" s="44">
        <v>0.19</v>
      </c>
      <c r="J92" s="45">
        <f t="shared" si="1"/>
        <v>38</v>
      </c>
      <c r="K92" s="27"/>
    </row>
    <row r="93" spans="1:11">
      <c r="A93" s="26"/>
      <c r="B93" s="39">
        <v>200</v>
      </c>
      <c r="C93" s="40" t="s">
        <v>43</v>
      </c>
      <c r="D93" s="41" t="s">
        <v>43</v>
      </c>
      <c r="E93" s="41" t="s">
        <v>48</v>
      </c>
      <c r="F93" s="142"/>
      <c r="G93" s="143"/>
      <c r="H93" s="42" t="s">
        <v>706</v>
      </c>
      <c r="I93" s="44">
        <v>0.19</v>
      </c>
      <c r="J93" s="45">
        <f t="shared" si="1"/>
        <v>38</v>
      </c>
      <c r="K93" s="27"/>
    </row>
    <row r="94" spans="1:11">
      <c r="A94" s="26"/>
      <c r="B94" s="39">
        <v>50</v>
      </c>
      <c r="C94" s="40" t="s">
        <v>43</v>
      </c>
      <c r="D94" s="41" t="s">
        <v>43</v>
      </c>
      <c r="E94" s="41" t="s">
        <v>49</v>
      </c>
      <c r="F94" s="142"/>
      <c r="G94" s="143"/>
      <c r="H94" s="42" t="s">
        <v>706</v>
      </c>
      <c r="I94" s="44">
        <v>0.19</v>
      </c>
      <c r="J94" s="45">
        <f t="shared" si="1"/>
        <v>9.5</v>
      </c>
      <c r="K94" s="27"/>
    </row>
    <row r="95" spans="1:11" ht="24">
      <c r="A95" s="26"/>
      <c r="B95" s="39">
        <v>3</v>
      </c>
      <c r="C95" s="40" t="s">
        <v>707</v>
      </c>
      <c r="D95" s="41" t="s">
        <v>707</v>
      </c>
      <c r="E95" s="41" t="s">
        <v>28</v>
      </c>
      <c r="F95" s="142" t="s">
        <v>237</v>
      </c>
      <c r="G95" s="143"/>
      <c r="H95" s="42" t="s">
        <v>708</v>
      </c>
      <c r="I95" s="44">
        <v>0.69</v>
      </c>
      <c r="J95" s="45">
        <f t="shared" si="1"/>
        <v>2.0699999999999998</v>
      </c>
      <c r="K95" s="27"/>
    </row>
    <row r="96" spans="1:11" ht="24">
      <c r="A96" s="26"/>
      <c r="B96" s="39">
        <v>3</v>
      </c>
      <c r="C96" s="40" t="s">
        <v>707</v>
      </c>
      <c r="D96" s="41" t="s">
        <v>707</v>
      </c>
      <c r="E96" s="41" t="s">
        <v>28</v>
      </c>
      <c r="F96" s="142" t="s">
        <v>636</v>
      </c>
      <c r="G96" s="143"/>
      <c r="H96" s="42" t="s">
        <v>708</v>
      </c>
      <c r="I96" s="44">
        <v>0.69</v>
      </c>
      <c r="J96" s="45">
        <f t="shared" si="1"/>
        <v>2.0699999999999998</v>
      </c>
      <c r="K96" s="27"/>
    </row>
    <row r="97" spans="1:11" ht="24">
      <c r="A97" s="26"/>
      <c r="B97" s="39">
        <v>3</v>
      </c>
      <c r="C97" s="40" t="s">
        <v>707</v>
      </c>
      <c r="D97" s="41" t="s">
        <v>707</v>
      </c>
      <c r="E97" s="41" t="s">
        <v>28</v>
      </c>
      <c r="F97" s="142" t="s">
        <v>235</v>
      </c>
      <c r="G97" s="143"/>
      <c r="H97" s="42" t="s">
        <v>708</v>
      </c>
      <c r="I97" s="44">
        <v>0.69</v>
      </c>
      <c r="J97" s="45">
        <f t="shared" si="1"/>
        <v>2.0699999999999998</v>
      </c>
      <c r="K97" s="27"/>
    </row>
    <row r="98" spans="1:11" ht="24">
      <c r="A98" s="26"/>
      <c r="B98" s="39">
        <v>3</v>
      </c>
      <c r="C98" s="40" t="s">
        <v>707</v>
      </c>
      <c r="D98" s="41" t="s">
        <v>707</v>
      </c>
      <c r="E98" s="41" t="s">
        <v>28</v>
      </c>
      <c r="F98" s="142" t="s">
        <v>236</v>
      </c>
      <c r="G98" s="143"/>
      <c r="H98" s="42" t="s">
        <v>708</v>
      </c>
      <c r="I98" s="44">
        <v>0.69</v>
      </c>
      <c r="J98" s="45">
        <f t="shared" si="1"/>
        <v>2.0699999999999998</v>
      </c>
      <c r="K98" s="27"/>
    </row>
    <row r="99" spans="1:11" ht="24">
      <c r="A99" s="26"/>
      <c r="B99" s="39">
        <v>3</v>
      </c>
      <c r="C99" s="40" t="s">
        <v>707</v>
      </c>
      <c r="D99" s="41" t="s">
        <v>707</v>
      </c>
      <c r="E99" s="41" t="s">
        <v>29</v>
      </c>
      <c r="F99" s="142" t="s">
        <v>237</v>
      </c>
      <c r="G99" s="143"/>
      <c r="H99" s="42" t="s">
        <v>708</v>
      </c>
      <c r="I99" s="44">
        <v>0.69</v>
      </c>
      <c r="J99" s="45">
        <f t="shared" si="1"/>
        <v>2.0699999999999998</v>
      </c>
      <c r="K99" s="27"/>
    </row>
    <row r="100" spans="1:11" ht="24">
      <c r="A100" s="26"/>
      <c r="B100" s="39">
        <v>3</v>
      </c>
      <c r="C100" s="40" t="s">
        <v>707</v>
      </c>
      <c r="D100" s="41" t="s">
        <v>707</v>
      </c>
      <c r="E100" s="41" t="s">
        <v>29</v>
      </c>
      <c r="F100" s="142" t="s">
        <v>636</v>
      </c>
      <c r="G100" s="143"/>
      <c r="H100" s="42" t="s">
        <v>708</v>
      </c>
      <c r="I100" s="44">
        <v>0.69</v>
      </c>
      <c r="J100" s="45">
        <f t="shared" si="1"/>
        <v>2.0699999999999998</v>
      </c>
      <c r="K100" s="27"/>
    </row>
    <row r="101" spans="1:11" ht="24">
      <c r="A101" s="26"/>
      <c r="B101" s="39">
        <v>3</v>
      </c>
      <c r="C101" s="40" t="s">
        <v>707</v>
      </c>
      <c r="D101" s="41" t="s">
        <v>707</v>
      </c>
      <c r="E101" s="41" t="s">
        <v>29</v>
      </c>
      <c r="F101" s="142" t="s">
        <v>235</v>
      </c>
      <c r="G101" s="143"/>
      <c r="H101" s="42" t="s">
        <v>708</v>
      </c>
      <c r="I101" s="44">
        <v>0.69</v>
      </c>
      <c r="J101" s="45">
        <f t="shared" si="1"/>
        <v>2.0699999999999998</v>
      </c>
      <c r="K101" s="27"/>
    </row>
    <row r="102" spans="1:11" ht="24">
      <c r="A102" s="26"/>
      <c r="B102" s="39">
        <v>3</v>
      </c>
      <c r="C102" s="40" t="s">
        <v>707</v>
      </c>
      <c r="D102" s="41" t="s">
        <v>707</v>
      </c>
      <c r="E102" s="41" t="s">
        <v>29</v>
      </c>
      <c r="F102" s="142" t="s">
        <v>236</v>
      </c>
      <c r="G102" s="143"/>
      <c r="H102" s="42" t="s">
        <v>708</v>
      </c>
      <c r="I102" s="44">
        <v>0.69</v>
      </c>
      <c r="J102" s="45">
        <f t="shared" si="1"/>
        <v>2.0699999999999998</v>
      </c>
      <c r="K102" s="27"/>
    </row>
    <row r="103" spans="1:11" ht="24">
      <c r="A103" s="26"/>
      <c r="B103" s="39">
        <v>3</v>
      </c>
      <c r="C103" s="40" t="s">
        <v>707</v>
      </c>
      <c r="D103" s="41" t="s">
        <v>707</v>
      </c>
      <c r="E103" s="41" t="s">
        <v>48</v>
      </c>
      <c r="F103" s="142" t="s">
        <v>237</v>
      </c>
      <c r="G103" s="143"/>
      <c r="H103" s="42" t="s">
        <v>708</v>
      </c>
      <c r="I103" s="44">
        <v>0.69</v>
      </c>
      <c r="J103" s="45">
        <f t="shared" si="1"/>
        <v>2.0699999999999998</v>
      </c>
      <c r="K103" s="27"/>
    </row>
    <row r="104" spans="1:11" ht="24">
      <c r="A104" s="26"/>
      <c r="B104" s="39">
        <v>3</v>
      </c>
      <c r="C104" s="40" t="s">
        <v>707</v>
      </c>
      <c r="D104" s="41" t="s">
        <v>707</v>
      </c>
      <c r="E104" s="41" t="s">
        <v>48</v>
      </c>
      <c r="F104" s="142" t="s">
        <v>636</v>
      </c>
      <c r="G104" s="143"/>
      <c r="H104" s="42" t="s">
        <v>708</v>
      </c>
      <c r="I104" s="44">
        <v>0.69</v>
      </c>
      <c r="J104" s="45">
        <f t="shared" si="1"/>
        <v>2.0699999999999998</v>
      </c>
      <c r="K104" s="27"/>
    </row>
    <row r="105" spans="1:11" ht="24">
      <c r="A105" s="26"/>
      <c r="B105" s="39">
        <v>3</v>
      </c>
      <c r="C105" s="40" t="s">
        <v>707</v>
      </c>
      <c r="D105" s="41" t="s">
        <v>707</v>
      </c>
      <c r="E105" s="41" t="s">
        <v>48</v>
      </c>
      <c r="F105" s="142" t="s">
        <v>235</v>
      </c>
      <c r="G105" s="143"/>
      <c r="H105" s="42" t="s">
        <v>708</v>
      </c>
      <c r="I105" s="44">
        <v>0.69</v>
      </c>
      <c r="J105" s="45">
        <f t="shared" si="1"/>
        <v>2.0699999999999998</v>
      </c>
      <c r="K105" s="27"/>
    </row>
    <row r="106" spans="1:11" ht="24">
      <c r="A106" s="26"/>
      <c r="B106" s="39">
        <v>3</v>
      </c>
      <c r="C106" s="40" t="s">
        <v>707</v>
      </c>
      <c r="D106" s="41" t="s">
        <v>707</v>
      </c>
      <c r="E106" s="41" t="s">
        <v>48</v>
      </c>
      <c r="F106" s="142" t="s">
        <v>236</v>
      </c>
      <c r="G106" s="143"/>
      <c r="H106" s="42" t="s">
        <v>708</v>
      </c>
      <c r="I106" s="44">
        <v>0.69</v>
      </c>
      <c r="J106" s="45">
        <f t="shared" si="1"/>
        <v>2.0699999999999998</v>
      </c>
      <c r="K106" s="27"/>
    </row>
    <row r="107" spans="1:11" ht="24">
      <c r="A107" s="26"/>
      <c r="B107" s="39">
        <v>151</v>
      </c>
      <c r="C107" s="40" t="s">
        <v>625</v>
      </c>
      <c r="D107" s="41" t="s">
        <v>625</v>
      </c>
      <c r="E107" s="41" t="s">
        <v>27</v>
      </c>
      <c r="F107" s="142" t="s">
        <v>107</v>
      </c>
      <c r="G107" s="143"/>
      <c r="H107" s="42" t="s">
        <v>709</v>
      </c>
      <c r="I107" s="44">
        <v>0.79</v>
      </c>
      <c r="J107" s="45">
        <f t="shared" si="1"/>
        <v>119.29</v>
      </c>
      <c r="K107" s="27"/>
    </row>
    <row r="108" spans="1:11" ht="24">
      <c r="A108" s="26"/>
      <c r="B108" s="39">
        <v>10</v>
      </c>
      <c r="C108" s="40" t="s">
        <v>625</v>
      </c>
      <c r="D108" s="41" t="s">
        <v>625</v>
      </c>
      <c r="E108" s="41" t="s">
        <v>27</v>
      </c>
      <c r="F108" s="142" t="s">
        <v>179</v>
      </c>
      <c r="G108" s="143"/>
      <c r="H108" s="42" t="s">
        <v>709</v>
      </c>
      <c r="I108" s="44">
        <v>0.79</v>
      </c>
      <c r="J108" s="45">
        <f t="shared" si="1"/>
        <v>7.9</v>
      </c>
      <c r="K108" s="27"/>
    </row>
    <row r="109" spans="1:11" ht="24">
      <c r="A109" s="26"/>
      <c r="B109" s="39">
        <v>10</v>
      </c>
      <c r="C109" s="40" t="s">
        <v>625</v>
      </c>
      <c r="D109" s="41" t="s">
        <v>625</v>
      </c>
      <c r="E109" s="41" t="s">
        <v>27</v>
      </c>
      <c r="F109" s="142" t="s">
        <v>227</v>
      </c>
      <c r="G109" s="143"/>
      <c r="H109" s="42" t="s">
        <v>709</v>
      </c>
      <c r="I109" s="44">
        <v>0.79</v>
      </c>
      <c r="J109" s="45">
        <f t="shared" si="1"/>
        <v>7.9</v>
      </c>
      <c r="K109" s="27"/>
    </row>
    <row r="110" spans="1:11" ht="24">
      <c r="A110" s="26"/>
      <c r="B110" s="39">
        <v>10</v>
      </c>
      <c r="C110" s="40" t="s">
        <v>625</v>
      </c>
      <c r="D110" s="41" t="s">
        <v>625</v>
      </c>
      <c r="E110" s="41" t="s">
        <v>27</v>
      </c>
      <c r="F110" s="142" t="s">
        <v>181</v>
      </c>
      <c r="G110" s="143"/>
      <c r="H110" s="42" t="s">
        <v>709</v>
      </c>
      <c r="I110" s="44">
        <v>0.79</v>
      </c>
      <c r="J110" s="45">
        <f t="shared" si="1"/>
        <v>7.9</v>
      </c>
      <c r="K110" s="27"/>
    </row>
    <row r="111" spans="1:11" ht="24">
      <c r="A111" s="26"/>
      <c r="B111" s="39">
        <v>5</v>
      </c>
      <c r="C111" s="40" t="s">
        <v>625</v>
      </c>
      <c r="D111" s="41" t="s">
        <v>625</v>
      </c>
      <c r="E111" s="41" t="s">
        <v>27</v>
      </c>
      <c r="F111" s="142" t="s">
        <v>230</v>
      </c>
      <c r="G111" s="143"/>
      <c r="H111" s="42" t="s">
        <v>709</v>
      </c>
      <c r="I111" s="44">
        <v>0.79</v>
      </c>
      <c r="J111" s="45">
        <f t="shared" si="1"/>
        <v>3.95</v>
      </c>
      <c r="K111" s="27"/>
    </row>
    <row r="112" spans="1:11" ht="24">
      <c r="A112" s="26"/>
      <c r="B112" s="39">
        <v>15</v>
      </c>
      <c r="C112" s="40" t="s">
        <v>625</v>
      </c>
      <c r="D112" s="41" t="s">
        <v>625</v>
      </c>
      <c r="E112" s="41" t="s">
        <v>28</v>
      </c>
      <c r="F112" s="142" t="s">
        <v>107</v>
      </c>
      <c r="G112" s="143"/>
      <c r="H112" s="42" t="s">
        <v>709</v>
      </c>
      <c r="I112" s="44">
        <v>0.79</v>
      </c>
      <c r="J112" s="45">
        <f t="shared" si="1"/>
        <v>11.850000000000001</v>
      </c>
      <c r="K112" s="27"/>
    </row>
    <row r="113" spans="1:11" ht="24">
      <c r="A113" s="26"/>
      <c r="B113" s="39">
        <v>10</v>
      </c>
      <c r="C113" s="40" t="s">
        <v>625</v>
      </c>
      <c r="D113" s="41" t="s">
        <v>625</v>
      </c>
      <c r="E113" s="41" t="s">
        <v>28</v>
      </c>
      <c r="F113" s="142" t="s">
        <v>179</v>
      </c>
      <c r="G113" s="143"/>
      <c r="H113" s="42" t="s">
        <v>709</v>
      </c>
      <c r="I113" s="44">
        <v>0.79</v>
      </c>
      <c r="J113" s="45">
        <f t="shared" si="1"/>
        <v>7.9</v>
      </c>
      <c r="K113" s="27"/>
    </row>
    <row r="114" spans="1:11" ht="24">
      <c r="A114" s="26"/>
      <c r="B114" s="39">
        <v>10</v>
      </c>
      <c r="C114" s="40" t="s">
        <v>625</v>
      </c>
      <c r="D114" s="41" t="s">
        <v>625</v>
      </c>
      <c r="E114" s="41" t="s">
        <v>28</v>
      </c>
      <c r="F114" s="142" t="s">
        <v>227</v>
      </c>
      <c r="G114" s="143"/>
      <c r="H114" s="42" t="s">
        <v>709</v>
      </c>
      <c r="I114" s="44">
        <v>0.79</v>
      </c>
      <c r="J114" s="45">
        <f t="shared" si="1"/>
        <v>7.9</v>
      </c>
      <c r="K114" s="27"/>
    </row>
    <row r="115" spans="1:11" ht="24">
      <c r="A115" s="26"/>
      <c r="B115" s="39">
        <v>10</v>
      </c>
      <c r="C115" s="40" t="s">
        <v>625</v>
      </c>
      <c r="D115" s="41" t="s">
        <v>625</v>
      </c>
      <c r="E115" s="41" t="s">
        <v>28</v>
      </c>
      <c r="F115" s="142" t="s">
        <v>181</v>
      </c>
      <c r="G115" s="143"/>
      <c r="H115" s="42" t="s">
        <v>709</v>
      </c>
      <c r="I115" s="44">
        <v>0.79</v>
      </c>
      <c r="J115" s="45">
        <f t="shared" si="1"/>
        <v>7.9</v>
      </c>
      <c r="K115" s="27"/>
    </row>
    <row r="116" spans="1:11" ht="24">
      <c r="A116" s="26"/>
      <c r="B116" s="39">
        <v>4</v>
      </c>
      <c r="C116" s="40" t="s">
        <v>625</v>
      </c>
      <c r="D116" s="41" t="s">
        <v>625</v>
      </c>
      <c r="E116" s="41" t="s">
        <v>28</v>
      </c>
      <c r="F116" s="142" t="s">
        <v>230</v>
      </c>
      <c r="G116" s="143"/>
      <c r="H116" s="42" t="s">
        <v>709</v>
      </c>
      <c r="I116" s="44">
        <v>0.79</v>
      </c>
      <c r="J116" s="45">
        <f t="shared" si="1"/>
        <v>3.16</v>
      </c>
      <c r="K116" s="27"/>
    </row>
    <row r="117" spans="1:11" ht="36">
      <c r="A117" s="26"/>
      <c r="B117" s="39">
        <v>10</v>
      </c>
      <c r="C117" s="40" t="s">
        <v>710</v>
      </c>
      <c r="D117" s="41" t="s">
        <v>916</v>
      </c>
      <c r="E117" s="41" t="s">
        <v>198</v>
      </c>
      <c r="F117" s="142" t="s">
        <v>206</v>
      </c>
      <c r="G117" s="143"/>
      <c r="H117" s="42" t="s">
        <v>711</v>
      </c>
      <c r="I117" s="44">
        <v>2.04</v>
      </c>
      <c r="J117" s="45">
        <f t="shared" si="1"/>
        <v>20.399999999999999</v>
      </c>
      <c r="K117" s="27"/>
    </row>
    <row r="118" spans="1:11" ht="36">
      <c r="A118" s="26"/>
      <c r="B118" s="39">
        <v>10</v>
      </c>
      <c r="C118" s="40" t="s">
        <v>710</v>
      </c>
      <c r="D118" s="41" t="s">
        <v>916</v>
      </c>
      <c r="E118" s="41" t="s">
        <v>199</v>
      </c>
      <c r="F118" s="142" t="s">
        <v>206</v>
      </c>
      <c r="G118" s="143"/>
      <c r="H118" s="42" t="s">
        <v>711</v>
      </c>
      <c r="I118" s="44">
        <v>2.04</v>
      </c>
      <c r="J118" s="45">
        <f t="shared" si="1"/>
        <v>20.399999999999999</v>
      </c>
      <c r="K118" s="27"/>
    </row>
    <row r="119" spans="1:11" ht="36">
      <c r="A119" s="26"/>
      <c r="B119" s="39">
        <v>10</v>
      </c>
      <c r="C119" s="40" t="s">
        <v>710</v>
      </c>
      <c r="D119" s="41" t="s">
        <v>916</v>
      </c>
      <c r="E119" s="41" t="s">
        <v>712</v>
      </c>
      <c r="F119" s="142" t="s">
        <v>206</v>
      </c>
      <c r="G119" s="143"/>
      <c r="H119" s="42" t="s">
        <v>711</v>
      </c>
      <c r="I119" s="44">
        <v>2.04</v>
      </c>
      <c r="J119" s="45">
        <f t="shared" si="1"/>
        <v>20.399999999999999</v>
      </c>
      <c r="K119" s="27"/>
    </row>
    <row r="120" spans="1:11" ht="24">
      <c r="A120" s="26"/>
      <c r="B120" s="39">
        <v>100</v>
      </c>
      <c r="C120" s="40" t="s">
        <v>713</v>
      </c>
      <c r="D120" s="41" t="s">
        <v>713</v>
      </c>
      <c r="E120" s="41" t="s">
        <v>90</v>
      </c>
      <c r="F120" s="142"/>
      <c r="G120" s="143"/>
      <c r="H120" s="42" t="s">
        <v>714</v>
      </c>
      <c r="I120" s="44">
        <v>0.16</v>
      </c>
      <c r="J120" s="45">
        <f t="shared" si="1"/>
        <v>16</v>
      </c>
      <c r="K120" s="27"/>
    </row>
    <row r="121" spans="1:11" ht="24">
      <c r="A121" s="26"/>
      <c r="B121" s="39">
        <v>100</v>
      </c>
      <c r="C121" s="40" t="s">
        <v>713</v>
      </c>
      <c r="D121" s="41" t="s">
        <v>713</v>
      </c>
      <c r="E121" s="41" t="s">
        <v>27</v>
      </c>
      <c r="F121" s="142"/>
      <c r="G121" s="143"/>
      <c r="H121" s="42" t="s">
        <v>714</v>
      </c>
      <c r="I121" s="44">
        <v>0.16</v>
      </c>
      <c r="J121" s="45">
        <f t="shared" si="1"/>
        <v>16</v>
      </c>
      <c r="K121" s="27"/>
    </row>
    <row r="122" spans="1:11" ht="24">
      <c r="A122" s="26"/>
      <c r="B122" s="39">
        <v>50</v>
      </c>
      <c r="C122" s="40" t="s">
        <v>713</v>
      </c>
      <c r="D122" s="41" t="s">
        <v>917</v>
      </c>
      <c r="E122" s="41" t="s">
        <v>29</v>
      </c>
      <c r="F122" s="142"/>
      <c r="G122" s="143"/>
      <c r="H122" s="42" t="s">
        <v>714</v>
      </c>
      <c r="I122" s="44">
        <v>0.19</v>
      </c>
      <c r="J122" s="45">
        <f t="shared" si="1"/>
        <v>9.5</v>
      </c>
      <c r="K122" s="27"/>
    </row>
    <row r="123" spans="1:11" ht="24">
      <c r="A123" s="26"/>
      <c r="B123" s="39">
        <v>12</v>
      </c>
      <c r="C123" s="40" t="s">
        <v>715</v>
      </c>
      <c r="D123" s="41" t="s">
        <v>715</v>
      </c>
      <c r="E123" s="41" t="s">
        <v>25</v>
      </c>
      <c r="F123" s="142" t="s">
        <v>237</v>
      </c>
      <c r="G123" s="143"/>
      <c r="H123" s="42" t="s">
        <v>716</v>
      </c>
      <c r="I123" s="44">
        <v>0.59</v>
      </c>
      <c r="J123" s="45">
        <f t="shared" si="1"/>
        <v>7.08</v>
      </c>
      <c r="K123" s="27"/>
    </row>
    <row r="124" spans="1:11" ht="24">
      <c r="A124" s="26"/>
      <c r="B124" s="39">
        <v>4</v>
      </c>
      <c r="C124" s="40" t="s">
        <v>715</v>
      </c>
      <c r="D124" s="41" t="s">
        <v>715</v>
      </c>
      <c r="E124" s="41" t="s">
        <v>25</v>
      </c>
      <c r="F124" s="142" t="s">
        <v>636</v>
      </c>
      <c r="G124" s="143"/>
      <c r="H124" s="42" t="s">
        <v>716</v>
      </c>
      <c r="I124" s="44">
        <v>0.59</v>
      </c>
      <c r="J124" s="45">
        <f t="shared" si="1"/>
        <v>2.36</v>
      </c>
      <c r="K124" s="27"/>
    </row>
    <row r="125" spans="1:11" ht="24">
      <c r="A125" s="26"/>
      <c r="B125" s="39">
        <v>4</v>
      </c>
      <c r="C125" s="40" t="s">
        <v>715</v>
      </c>
      <c r="D125" s="41" t="s">
        <v>715</v>
      </c>
      <c r="E125" s="41" t="s">
        <v>25</v>
      </c>
      <c r="F125" s="142" t="s">
        <v>235</v>
      </c>
      <c r="G125" s="143"/>
      <c r="H125" s="42" t="s">
        <v>716</v>
      </c>
      <c r="I125" s="44">
        <v>0.59</v>
      </c>
      <c r="J125" s="45">
        <f t="shared" si="1"/>
        <v>2.36</v>
      </c>
      <c r="K125" s="27"/>
    </row>
    <row r="126" spans="1:11" ht="24">
      <c r="A126" s="26"/>
      <c r="B126" s="39">
        <v>4</v>
      </c>
      <c r="C126" s="40" t="s">
        <v>715</v>
      </c>
      <c r="D126" s="41" t="s">
        <v>715</v>
      </c>
      <c r="E126" s="41" t="s">
        <v>25</v>
      </c>
      <c r="F126" s="142" t="s">
        <v>236</v>
      </c>
      <c r="G126" s="143"/>
      <c r="H126" s="42" t="s">
        <v>716</v>
      </c>
      <c r="I126" s="44">
        <v>0.59</v>
      </c>
      <c r="J126" s="45">
        <f t="shared" si="1"/>
        <v>2.36</v>
      </c>
      <c r="K126" s="27"/>
    </row>
    <row r="127" spans="1:11" ht="24">
      <c r="A127" s="26"/>
      <c r="B127" s="39">
        <v>4</v>
      </c>
      <c r="C127" s="40" t="s">
        <v>715</v>
      </c>
      <c r="D127" s="41" t="s">
        <v>715</v>
      </c>
      <c r="E127" s="41" t="s">
        <v>25</v>
      </c>
      <c r="F127" s="142" t="s">
        <v>447</v>
      </c>
      <c r="G127" s="143"/>
      <c r="H127" s="42" t="s">
        <v>716</v>
      </c>
      <c r="I127" s="44">
        <v>0.59</v>
      </c>
      <c r="J127" s="45">
        <f t="shared" si="1"/>
        <v>2.36</v>
      </c>
      <c r="K127" s="27"/>
    </row>
    <row r="128" spans="1:11" ht="24">
      <c r="A128" s="26"/>
      <c r="B128" s="39">
        <v>12</v>
      </c>
      <c r="C128" s="40" t="s">
        <v>715</v>
      </c>
      <c r="D128" s="41" t="s">
        <v>715</v>
      </c>
      <c r="E128" s="41" t="s">
        <v>26</v>
      </c>
      <c r="F128" s="142" t="s">
        <v>237</v>
      </c>
      <c r="G128" s="143"/>
      <c r="H128" s="42" t="s">
        <v>716</v>
      </c>
      <c r="I128" s="44">
        <v>0.59</v>
      </c>
      <c r="J128" s="45">
        <f t="shared" si="1"/>
        <v>7.08</v>
      </c>
      <c r="K128" s="27"/>
    </row>
    <row r="129" spans="1:11" ht="24">
      <c r="A129" s="26"/>
      <c r="B129" s="39">
        <v>4</v>
      </c>
      <c r="C129" s="40" t="s">
        <v>715</v>
      </c>
      <c r="D129" s="41" t="s">
        <v>715</v>
      </c>
      <c r="E129" s="41" t="s">
        <v>26</v>
      </c>
      <c r="F129" s="142" t="s">
        <v>636</v>
      </c>
      <c r="G129" s="143"/>
      <c r="H129" s="42" t="s">
        <v>716</v>
      </c>
      <c r="I129" s="44">
        <v>0.59</v>
      </c>
      <c r="J129" s="45">
        <f t="shared" si="1"/>
        <v>2.36</v>
      </c>
      <c r="K129" s="27"/>
    </row>
    <row r="130" spans="1:11" ht="24">
      <c r="A130" s="26"/>
      <c r="B130" s="39">
        <v>4</v>
      </c>
      <c r="C130" s="40" t="s">
        <v>715</v>
      </c>
      <c r="D130" s="41" t="s">
        <v>715</v>
      </c>
      <c r="E130" s="41" t="s">
        <v>26</v>
      </c>
      <c r="F130" s="142" t="s">
        <v>235</v>
      </c>
      <c r="G130" s="143"/>
      <c r="H130" s="42" t="s">
        <v>716</v>
      </c>
      <c r="I130" s="44">
        <v>0.59</v>
      </c>
      <c r="J130" s="45">
        <f t="shared" si="1"/>
        <v>2.36</v>
      </c>
      <c r="K130" s="27"/>
    </row>
    <row r="131" spans="1:11" ht="24">
      <c r="A131" s="26"/>
      <c r="B131" s="39">
        <v>4</v>
      </c>
      <c r="C131" s="40" t="s">
        <v>715</v>
      </c>
      <c r="D131" s="41" t="s">
        <v>715</v>
      </c>
      <c r="E131" s="41" t="s">
        <v>26</v>
      </c>
      <c r="F131" s="142" t="s">
        <v>236</v>
      </c>
      <c r="G131" s="143"/>
      <c r="H131" s="42" t="s">
        <v>716</v>
      </c>
      <c r="I131" s="44">
        <v>0.59</v>
      </c>
      <c r="J131" s="45">
        <f t="shared" si="1"/>
        <v>2.36</v>
      </c>
      <c r="K131" s="27"/>
    </row>
    <row r="132" spans="1:11" ht="24">
      <c r="A132" s="26"/>
      <c r="B132" s="39">
        <v>4</v>
      </c>
      <c r="C132" s="40" t="s">
        <v>715</v>
      </c>
      <c r="D132" s="41" t="s">
        <v>715</v>
      </c>
      <c r="E132" s="41" t="s">
        <v>26</v>
      </c>
      <c r="F132" s="142" t="s">
        <v>447</v>
      </c>
      <c r="G132" s="143"/>
      <c r="H132" s="42" t="s">
        <v>716</v>
      </c>
      <c r="I132" s="44">
        <v>0.59</v>
      </c>
      <c r="J132" s="45">
        <f t="shared" si="1"/>
        <v>2.36</v>
      </c>
      <c r="K132" s="27"/>
    </row>
    <row r="133" spans="1:11" ht="24">
      <c r="A133" s="26"/>
      <c r="B133" s="39">
        <v>100</v>
      </c>
      <c r="C133" s="40" t="s">
        <v>717</v>
      </c>
      <c r="D133" s="41" t="s">
        <v>717</v>
      </c>
      <c r="E133" s="41" t="s">
        <v>27</v>
      </c>
      <c r="F133" s="142"/>
      <c r="G133" s="143"/>
      <c r="H133" s="42" t="s">
        <v>718</v>
      </c>
      <c r="I133" s="44">
        <v>0.26</v>
      </c>
      <c r="J133" s="45">
        <f t="shared" si="1"/>
        <v>26</v>
      </c>
      <c r="K133" s="27"/>
    </row>
    <row r="134" spans="1:11" ht="24">
      <c r="A134" s="26"/>
      <c r="B134" s="39">
        <v>100</v>
      </c>
      <c r="C134" s="40" t="s">
        <v>717</v>
      </c>
      <c r="D134" s="41" t="s">
        <v>717</v>
      </c>
      <c r="E134" s="41" t="s">
        <v>28</v>
      </c>
      <c r="F134" s="142"/>
      <c r="G134" s="143"/>
      <c r="H134" s="42" t="s">
        <v>718</v>
      </c>
      <c r="I134" s="44">
        <v>0.26</v>
      </c>
      <c r="J134" s="45">
        <f t="shared" si="1"/>
        <v>26</v>
      </c>
      <c r="K134" s="27"/>
    </row>
    <row r="135" spans="1:11" ht="24">
      <c r="A135" s="26"/>
      <c r="B135" s="39">
        <v>10</v>
      </c>
      <c r="C135" s="40" t="s">
        <v>719</v>
      </c>
      <c r="D135" s="41" t="s">
        <v>719</v>
      </c>
      <c r="E135" s="41" t="s">
        <v>27</v>
      </c>
      <c r="F135" s="142" t="s">
        <v>206</v>
      </c>
      <c r="G135" s="143"/>
      <c r="H135" s="42" t="s">
        <v>720</v>
      </c>
      <c r="I135" s="44">
        <v>1.3</v>
      </c>
      <c r="J135" s="45">
        <f t="shared" si="1"/>
        <v>13</v>
      </c>
      <c r="K135" s="27"/>
    </row>
    <row r="136" spans="1:11" ht="24">
      <c r="A136" s="26"/>
      <c r="B136" s="39">
        <v>10</v>
      </c>
      <c r="C136" s="40" t="s">
        <v>719</v>
      </c>
      <c r="D136" s="41" t="s">
        <v>719</v>
      </c>
      <c r="E136" s="41" t="s">
        <v>28</v>
      </c>
      <c r="F136" s="142" t="s">
        <v>206</v>
      </c>
      <c r="G136" s="143"/>
      <c r="H136" s="42" t="s">
        <v>720</v>
      </c>
      <c r="I136" s="44">
        <v>1.3</v>
      </c>
      <c r="J136" s="45">
        <f t="shared" si="1"/>
        <v>13</v>
      </c>
      <c r="K136" s="27"/>
    </row>
    <row r="137" spans="1:11" ht="24">
      <c r="A137" s="26"/>
      <c r="B137" s="39">
        <v>1</v>
      </c>
      <c r="C137" s="40" t="s">
        <v>721</v>
      </c>
      <c r="D137" s="41" t="s">
        <v>721</v>
      </c>
      <c r="E137" s="41"/>
      <c r="F137" s="142"/>
      <c r="G137" s="143"/>
      <c r="H137" s="42" t="s">
        <v>722</v>
      </c>
      <c r="I137" s="44">
        <v>36.630000000000003</v>
      </c>
      <c r="J137" s="45">
        <f t="shared" si="1"/>
        <v>36.630000000000003</v>
      </c>
      <c r="K137" s="27"/>
    </row>
    <row r="138" spans="1:11" ht="36">
      <c r="A138" s="26"/>
      <c r="B138" s="39">
        <v>1</v>
      </c>
      <c r="C138" s="40" t="s">
        <v>723</v>
      </c>
      <c r="D138" s="41" t="s">
        <v>723</v>
      </c>
      <c r="E138" s="41" t="s">
        <v>28</v>
      </c>
      <c r="F138" s="142"/>
      <c r="G138" s="143"/>
      <c r="H138" s="42" t="s">
        <v>1030</v>
      </c>
      <c r="I138" s="44">
        <v>72.650000000000006</v>
      </c>
      <c r="J138" s="45">
        <f t="shared" si="1"/>
        <v>72.650000000000006</v>
      </c>
      <c r="K138" s="27"/>
    </row>
    <row r="139" spans="1:11" ht="36">
      <c r="A139" s="26"/>
      <c r="B139" s="39">
        <v>5</v>
      </c>
      <c r="C139" s="40" t="s">
        <v>724</v>
      </c>
      <c r="D139" s="41" t="s">
        <v>918</v>
      </c>
      <c r="E139" s="41" t="s">
        <v>198</v>
      </c>
      <c r="F139" s="142" t="s">
        <v>206</v>
      </c>
      <c r="G139" s="143"/>
      <c r="H139" s="42" t="s">
        <v>725</v>
      </c>
      <c r="I139" s="44">
        <v>2.2999999999999998</v>
      </c>
      <c r="J139" s="45">
        <f t="shared" si="1"/>
        <v>11.5</v>
      </c>
      <c r="K139" s="27"/>
    </row>
    <row r="140" spans="1:11" ht="36">
      <c r="A140" s="26"/>
      <c r="B140" s="39">
        <v>5</v>
      </c>
      <c r="C140" s="40" t="s">
        <v>724</v>
      </c>
      <c r="D140" s="41" t="s">
        <v>918</v>
      </c>
      <c r="E140" s="41" t="s">
        <v>199</v>
      </c>
      <c r="F140" s="142" t="s">
        <v>206</v>
      </c>
      <c r="G140" s="143"/>
      <c r="H140" s="42" t="s">
        <v>725</v>
      </c>
      <c r="I140" s="44">
        <v>2.2999999999999998</v>
      </c>
      <c r="J140" s="45">
        <f t="shared" si="1"/>
        <v>11.5</v>
      </c>
      <c r="K140" s="27"/>
    </row>
    <row r="141" spans="1:11" ht="24">
      <c r="A141" s="26"/>
      <c r="B141" s="39">
        <v>50</v>
      </c>
      <c r="C141" s="40" t="s">
        <v>726</v>
      </c>
      <c r="D141" s="41" t="s">
        <v>726</v>
      </c>
      <c r="E141" s="41" t="s">
        <v>25</v>
      </c>
      <c r="F141" s="142"/>
      <c r="G141" s="143"/>
      <c r="H141" s="42" t="s">
        <v>727</v>
      </c>
      <c r="I141" s="44">
        <v>0.24</v>
      </c>
      <c r="J141" s="45">
        <f t="shared" si="1"/>
        <v>12</v>
      </c>
      <c r="K141" s="27"/>
    </row>
    <row r="142" spans="1:11" ht="24">
      <c r="A142" s="26"/>
      <c r="B142" s="39">
        <v>50</v>
      </c>
      <c r="C142" s="40" t="s">
        <v>726</v>
      </c>
      <c r="D142" s="41" t="s">
        <v>726</v>
      </c>
      <c r="E142" s="41" t="s">
        <v>26</v>
      </c>
      <c r="F142" s="142"/>
      <c r="G142" s="143"/>
      <c r="H142" s="42" t="s">
        <v>727</v>
      </c>
      <c r="I142" s="44">
        <v>0.24</v>
      </c>
      <c r="J142" s="45">
        <f t="shared" si="1"/>
        <v>12</v>
      </c>
      <c r="K142" s="27"/>
    </row>
    <row r="143" spans="1:11" ht="24">
      <c r="A143" s="26"/>
      <c r="B143" s="39">
        <v>20</v>
      </c>
      <c r="C143" s="40" t="s">
        <v>726</v>
      </c>
      <c r="D143" s="41" t="s">
        <v>726</v>
      </c>
      <c r="E143" s="41" t="s">
        <v>90</v>
      </c>
      <c r="F143" s="142"/>
      <c r="G143" s="143"/>
      <c r="H143" s="42" t="s">
        <v>727</v>
      </c>
      <c r="I143" s="44">
        <v>0.24</v>
      </c>
      <c r="J143" s="45">
        <f t="shared" si="1"/>
        <v>4.8</v>
      </c>
      <c r="K143" s="27"/>
    </row>
    <row r="144" spans="1:11" ht="24">
      <c r="A144" s="26"/>
      <c r="B144" s="39">
        <v>30</v>
      </c>
      <c r="C144" s="40" t="s">
        <v>726</v>
      </c>
      <c r="D144" s="41" t="s">
        <v>726</v>
      </c>
      <c r="E144" s="41" t="s">
        <v>27</v>
      </c>
      <c r="F144" s="142"/>
      <c r="G144" s="143"/>
      <c r="H144" s="42" t="s">
        <v>727</v>
      </c>
      <c r="I144" s="44">
        <v>0.24</v>
      </c>
      <c r="J144" s="45">
        <f t="shared" si="1"/>
        <v>7.1999999999999993</v>
      </c>
      <c r="K144" s="27"/>
    </row>
    <row r="145" spans="1:11" ht="24">
      <c r="A145" s="26"/>
      <c r="B145" s="39">
        <v>40</v>
      </c>
      <c r="C145" s="40" t="s">
        <v>726</v>
      </c>
      <c r="D145" s="41" t="s">
        <v>726</v>
      </c>
      <c r="E145" s="41" t="s">
        <v>28</v>
      </c>
      <c r="F145" s="142"/>
      <c r="G145" s="143"/>
      <c r="H145" s="42" t="s">
        <v>727</v>
      </c>
      <c r="I145" s="44">
        <v>0.24</v>
      </c>
      <c r="J145" s="45">
        <f t="shared" si="1"/>
        <v>9.6</v>
      </c>
      <c r="K145" s="27"/>
    </row>
    <row r="146" spans="1:11" ht="36">
      <c r="A146" s="26"/>
      <c r="B146" s="39">
        <v>2</v>
      </c>
      <c r="C146" s="40" t="s">
        <v>728</v>
      </c>
      <c r="D146" s="41" t="s">
        <v>728</v>
      </c>
      <c r="E146" s="41" t="s">
        <v>26</v>
      </c>
      <c r="F146" s="142"/>
      <c r="G146" s="143"/>
      <c r="H146" s="42" t="s">
        <v>729</v>
      </c>
      <c r="I146" s="44">
        <v>1.1499999999999999</v>
      </c>
      <c r="J146" s="45">
        <f t="shared" si="1"/>
        <v>2.2999999999999998</v>
      </c>
      <c r="K146" s="27"/>
    </row>
    <row r="147" spans="1:11" ht="36">
      <c r="A147" s="26"/>
      <c r="B147" s="39">
        <v>2</v>
      </c>
      <c r="C147" s="40" t="s">
        <v>728</v>
      </c>
      <c r="D147" s="41" t="s">
        <v>728</v>
      </c>
      <c r="E147" s="41" t="s">
        <v>90</v>
      </c>
      <c r="F147" s="142"/>
      <c r="G147" s="143"/>
      <c r="H147" s="42" t="s">
        <v>729</v>
      </c>
      <c r="I147" s="44">
        <v>1.1499999999999999</v>
      </c>
      <c r="J147" s="45">
        <f t="shared" si="1"/>
        <v>2.2999999999999998</v>
      </c>
      <c r="K147" s="27"/>
    </row>
    <row r="148" spans="1:11" ht="24">
      <c r="A148" s="26"/>
      <c r="B148" s="39">
        <v>4</v>
      </c>
      <c r="C148" s="40" t="s">
        <v>730</v>
      </c>
      <c r="D148" s="41" t="s">
        <v>730</v>
      </c>
      <c r="E148" s="41" t="s">
        <v>25</v>
      </c>
      <c r="F148" s="142"/>
      <c r="G148" s="143"/>
      <c r="H148" s="42" t="s">
        <v>731</v>
      </c>
      <c r="I148" s="44">
        <v>0.54</v>
      </c>
      <c r="J148" s="45">
        <f t="shared" si="1"/>
        <v>2.16</v>
      </c>
      <c r="K148" s="27"/>
    </row>
    <row r="149" spans="1:11" ht="24">
      <c r="A149" s="26"/>
      <c r="B149" s="39">
        <v>4</v>
      </c>
      <c r="C149" s="40" t="s">
        <v>730</v>
      </c>
      <c r="D149" s="41" t="s">
        <v>730</v>
      </c>
      <c r="E149" s="41" t="s">
        <v>26</v>
      </c>
      <c r="F149" s="142"/>
      <c r="G149" s="143"/>
      <c r="H149" s="42" t="s">
        <v>731</v>
      </c>
      <c r="I149" s="44">
        <v>0.54</v>
      </c>
      <c r="J149" s="45">
        <f t="shared" si="1"/>
        <v>2.16</v>
      </c>
      <c r="K149" s="27"/>
    </row>
    <row r="150" spans="1:11" ht="24">
      <c r="A150" s="26"/>
      <c r="B150" s="39">
        <v>10</v>
      </c>
      <c r="C150" s="40" t="s">
        <v>732</v>
      </c>
      <c r="D150" s="41" t="s">
        <v>732</v>
      </c>
      <c r="E150" s="41" t="s">
        <v>23</v>
      </c>
      <c r="F150" s="142" t="s">
        <v>237</v>
      </c>
      <c r="G150" s="143"/>
      <c r="H150" s="42" t="s">
        <v>733</v>
      </c>
      <c r="I150" s="44">
        <v>0.59</v>
      </c>
      <c r="J150" s="45">
        <f t="shared" ref="J150:J213" si="2">I150*B150</f>
        <v>5.8999999999999995</v>
      </c>
      <c r="K150" s="27"/>
    </row>
    <row r="151" spans="1:11" ht="24">
      <c r="A151" s="26"/>
      <c r="B151" s="39">
        <v>15</v>
      </c>
      <c r="C151" s="40" t="s">
        <v>732</v>
      </c>
      <c r="D151" s="41" t="s">
        <v>732</v>
      </c>
      <c r="E151" s="41" t="s">
        <v>25</v>
      </c>
      <c r="F151" s="142" t="s">
        <v>237</v>
      </c>
      <c r="G151" s="143"/>
      <c r="H151" s="42" t="s">
        <v>733</v>
      </c>
      <c r="I151" s="44">
        <v>0.59</v>
      </c>
      <c r="J151" s="45">
        <f t="shared" si="2"/>
        <v>8.85</v>
      </c>
      <c r="K151" s="27"/>
    </row>
    <row r="152" spans="1:11" ht="24">
      <c r="A152" s="26"/>
      <c r="B152" s="39">
        <v>5</v>
      </c>
      <c r="C152" s="40" t="s">
        <v>732</v>
      </c>
      <c r="D152" s="41" t="s">
        <v>732</v>
      </c>
      <c r="E152" s="41" t="s">
        <v>25</v>
      </c>
      <c r="F152" s="142" t="s">
        <v>636</v>
      </c>
      <c r="G152" s="143"/>
      <c r="H152" s="42" t="s">
        <v>733</v>
      </c>
      <c r="I152" s="44">
        <v>0.59</v>
      </c>
      <c r="J152" s="45">
        <f t="shared" si="2"/>
        <v>2.9499999999999997</v>
      </c>
      <c r="K152" s="27"/>
    </row>
    <row r="153" spans="1:11" ht="24">
      <c r="A153" s="26"/>
      <c r="B153" s="39">
        <v>5</v>
      </c>
      <c r="C153" s="40" t="s">
        <v>732</v>
      </c>
      <c r="D153" s="41" t="s">
        <v>732</v>
      </c>
      <c r="E153" s="41" t="s">
        <v>25</v>
      </c>
      <c r="F153" s="142" t="s">
        <v>235</v>
      </c>
      <c r="G153" s="143"/>
      <c r="H153" s="42" t="s">
        <v>733</v>
      </c>
      <c r="I153" s="44">
        <v>0.59</v>
      </c>
      <c r="J153" s="45">
        <f t="shared" si="2"/>
        <v>2.9499999999999997</v>
      </c>
      <c r="K153" s="27"/>
    </row>
    <row r="154" spans="1:11" ht="24">
      <c r="A154" s="26"/>
      <c r="B154" s="39">
        <v>5</v>
      </c>
      <c r="C154" s="40" t="s">
        <v>732</v>
      </c>
      <c r="D154" s="41" t="s">
        <v>732</v>
      </c>
      <c r="E154" s="41" t="s">
        <v>25</v>
      </c>
      <c r="F154" s="142" t="s">
        <v>447</v>
      </c>
      <c r="G154" s="143"/>
      <c r="H154" s="42" t="s">
        <v>733</v>
      </c>
      <c r="I154" s="44">
        <v>0.59</v>
      </c>
      <c r="J154" s="45">
        <f t="shared" si="2"/>
        <v>2.9499999999999997</v>
      </c>
      <c r="K154" s="27"/>
    </row>
    <row r="155" spans="1:11" ht="24">
      <c r="A155" s="26"/>
      <c r="B155" s="39">
        <v>10</v>
      </c>
      <c r="C155" s="40" t="s">
        <v>732</v>
      </c>
      <c r="D155" s="41" t="s">
        <v>732</v>
      </c>
      <c r="E155" s="41" t="s">
        <v>26</v>
      </c>
      <c r="F155" s="142" t="s">
        <v>237</v>
      </c>
      <c r="G155" s="143"/>
      <c r="H155" s="42" t="s">
        <v>733</v>
      </c>
      <c r="I155" s="44">
        <v>0.59</v>
      </c>
      <c r="J155" s="45">
        <f t="shared" si="2"/>
        <v>5.8999999999999995</v>
      </c>
      <c r="K155" s="27"/>
    </row>
    <row r="156" spans="1:11" ht="24">
      <c r="A156" s="26"/>
      <c r="B156" s="39">
        <v>5</v>
      </c>
      <c r="C156" s="40" t="s">
        <v>732</v>
      </c>
      <c r="D156" s="41" t="s">
        <v>732</v>
      </c>
      <c r="E156" s="41" t="s">
        <v>26</v>
      </c>
      <c r="F156" s="142" t="s">
        <v>636</v>
      </c>
      <c r="G156" s="143"/>
      <c r="H156" s="42" t="s">
        <v>733</v>
      </c>
      <c r="I156" s="44">
        <v>0.59</v>
      </c>
      <c r="J156" s="45">
        <f t="shared" si="2"/>
        <v>2.9499999999999997</v>
      </c>
      <c r="K156" s="27"/>
    </row>
    <row r="157" spans="1:11" ht="24">
      <c r="A157" s="26"/>
      <c r="B157" s="39">
        <v>5</v>
      </c>
      <c r="C157" s="40" t="s">
        <v>732</v>
      </c>
      <c r="D157" s="41" t="s">
        <v>732</v>
      </c>
      <c r="E157" s="41" t="s">
        <v>26</v>
      </c>
      <c r="F157" s="142" t="s">
        <v>235</v>
      </c>
      <c r="G157" s="143"/>
      <c r="H157" s="42" t="s">
        <v>733</v>
      </c>
      <c r="I157" s="44">
        <v>0.59</v>
      </c>
      <c r="J157" s="45">
        <f t="shared" si="2"/>
        <v>2.9499999999999997</v>
      </c>
      <c r="K157" s="27"/>
    </row>
    <row r="158" spans="1:11" ht="24">
      <c r="A158" s="26"/>
      <c r="B158" s="39">
        <v>5</v>
      </c>
      <c r="C158" s="40" t="s">
        <v>732</v>
      </c>
      <c r="D158" s="41" t="s">
        <v>732</v>
      </c>
      <c r="E158" s="41" t="s">
        <v>26</v>
      </c>
      <c r="F158" s="142" t="s">
        <v>236</v>
      </c>
      <c r="G158" s="143"/>
      <c r="H158" s="42" t="s">
        <v>733</v>
      </c>
      <c r="I158" s="44">
        <v>0.59</v>
      </c>
      <c r="J158" s="45">
        <f t="shared" si="2"/>
        <v>2.9499999999999997</v>
      </c>
      <c r="K158" s="27"/>
    </row>
    <row r="159" spans="1:11" ht="24">
      <c r="A159" s="26"/>
      <c r="B159" s="39">
        <v>5</v>
      </c>
      <c r="C159" s="40" t="s">
        <v>732</v>
      </c>
      <c r="D159" s="41" t="s">
        <v>732</v>
      </c>
      <c r="E159" s="41" t="s">
        <v>26</v>
      </c>
      <c r="F159" s="142" t="s">
        <v>447</v>
      </c>
      <c r="G159" s="143"/>
      <c r="H159" s="42" t="s">
        <v>733</v>
      </c>
      <c r="I159" s="44">
        <v>0.59</v>
      </c>
      <c r="J159" s="45">
        <f t="shared" si="2"/>
        <v>2.9499999999999997</v>
      </c>
      <c r="K159" s="27"/>
    </row>
    <row r="160" spans="1:11" ht="24">
      <c r="A160" s="26"/>
      <c r="B160" s="39">
        <v>5</v>
      </c>
      <c r="C160" s="40" t="s">
        <v>732</v>
      </c>
      <c r="D160" s="41" t="s">
        <v>732</v>
      </c>
      <c r="E160" s="41" t="s">
        <v>27</v>
      </c>
      <c r="F160" s="142" t="s">
        <v>237</v>
      </c>
      <c r="G160" s="143"/>
      <c r="H160" s="42" t="s">
        <v>733</v>
      </c>
      <c r="I160" s="44">
        <v>0.59</v>
      </c>
      <c r="J160" s="45">
        <f t="shared" si="2"/>
        <v>2.9499999999999997</v>
      </c>
      <c r="K160" s="27"/>
    </row>
    <row r="161" spans="1:11" ht="24">
      <c r="A161" s="26"/>
      <c r="B161" s="39">
        <v>5</v>
      </c>
      <c r="C161" s="40" t="s">
        <v>732</v>
      </c>
      <c r="D161" s="41" t="s">
        <v>732</v>
      </c>
      <c r="E161" s="41" t="s">
        <v>27</v>
      </c>
      <c r="F161" s="142" t="s">
        <v>636</v>
      </c>
      <c r="G161" s="143"/>
      <c r="H161" s="42" t="s">
        <v>733</v>
      </c>
      <c r="I161" s="44">
        <v>0.59</v>
      </c>
      <c r="J161" s="45">
        <f t="shared" si="2"/>
        <v>2.9499999999999997</v>
      </c>
      <c r="K161" s="27"/>
    </row>
    <row r="162" spans="1:11" ht="24">
      <c r="A162" s="26"/>
      <c r="B162" s="39">
        <v>5</v>
      </c>
      <c r="C162" s="40" t="s">
        <v>732</v>
      </c>
      <c r="D162" s="41" t="s">
        <v>732</v>
      </c>
      <c r="E162" s="41" t="s">
        <v>27</v>
      </c>
      <c r="F162" s="142" t="s">
        <v>235</v>
      </c>
      <c r="G162" s="143"/>
      <c r="H162" s="42" t="s">
        <v>733</v>
      </c>
      <c r="I162" s="44">
        <v>0.59</v>
      </c>
      <c r="J162" s="45">
        <f t="shared" si="2"/>
        <v>2.9499999999999997</v>
      </c>
      <c r="K162" s="27"/>
    </row>
    <row r="163" spans="1:11" ht="24">
      <c r="A163" s="26"/>
      <c r="B163" s="39">
        <v>5</v>
      </c>
      <c r="C163" s="40" t="s">
        <v>732</v>
      </c>
      <c r="D163" s="41" t="s">
        <v>732</v>
      </c>
      <c r="E163" s="41" t="s">
        <v>27</v>
      </c>
      <c r="F163" s="142" t="s">
        <v>236</v>
      </c>
      <c r="G163" s="143"/>
      <c r="H163" s="42" t="s">
        <v>733</v>
      </c>
      <c r="I163" s="44">
        <v>0.59</v>
      </c>
      <c r="J163" s="45">
        <f t="shared" si="2"/>
        <v>2.9499999999999997</v>
      </c>
      <c r="K163" s="27"/>
    </row>
    <row r="164" spans="1:11" ht="24">
      <c r="A164" s="26"/>
      <c r="B164" s="39">
        <v>5</v>
      </c>
      <c r="C164" s="40" t="s">
        <v>732</v>
      </c>
      <c r="D164" s="41" t="s">
        <v>732</v>
      </c>
      <c r="E164" s="41" t="s">
        <v>27</v>
      </c>
      <c r="F164" s="142" t="s">
        <v>447</v>
      </c>
      <c r="G164" s="143"/>
      <c r="H164" s="42" t="s">
        <v>733</v>
      </c>
      <c r="I164" s="44">
        <v>0.59</v>
      </c>
      <c r="J164" s="45">
        <f t="shared" si="2"/>
        <v>2.9499999999999997</v>
      </c>
      <c r="K164" s="27"/>
    </row>
    <row r="165" spans="1:11" ht="24">
      <c r="A165" s="26"/>
      <c r="B165" s="39">
        <v>2</v>
      </c>
      <c r="C165" s="40" t="s">
        <v>734</v>
      </c>
      <c r="D165" s="41" t="s">
        <v>734</v>
      </c>
      <c r="E165" s="41" t="s">
        <v>29</v>
      </c>
      <c r="F165" s="142"/>
      <c r="G165" s="143"/>
      <c r="H165" s="42" t="s">
        <v>735</v>
      </c>
      <c r="I165" s="44">
        <v>6.49</v>
      </c>
      <c r="J165" s="45">
        <f t="shared" si="2"/>
        <v>12.98</v>
      </c>
      <c r="K165" s="27"/>
    </row>
    <row r="166" spans="1:11" ht="24">
      <c r="A166" s="26"/>
      <c r="B166" s="39">
        <v>6</v>
      </c>
      <c r="C166" s="40" t="s">
        <v>736</v>
      </c>
      <c r="D166" s="41" t="s">
        <v>736</v>
      </c>
      <c r="E166" s="41" t="s">
        <v>28</v>
      </c>
      <c r="F166" s="142"/>
      <c r="G166" s="143"/>
      <c r="H166" s="42" t="s">
        <v>737</v>
      </c>
      <c r="I166" s="44">
        <v>1.78</v>
      </c>
      <c r="J166" s="45">
        <f t="shared" si="2"/>
        <v>10.68</v>
      </c>
      <c r="K166" s="27"/>
    </row>
    <row r="167" spans="1:11" ht="24">
      <c r="A167" s="26"/>
      <c r="B167" s="39">
        <v>2</v>
      </c>
      <c r="C167" s="40" t="s">
        <v>738</v>
      </c>
      <c r="D167" s="41" t="s">
        <v>738</v>
      </c>
      <c r="E167" s="41" t="s">
        <v>25</v>
      </c>
      <c r="F167" s="142" t="s">
        <v>739</v>
      </c>
      <c r="G167" s="143"/>
      <c r="H167" s="42" t="s">
        <v>740</v>
      </c>
      <c r="I167" s="44">
        <v>0.92</v>
      </c>
      <c r="J167" s="45">
        <f t="shared" si="2"/>
        <v>1.84</v>
      </c>
      <c r="K167" s="27"/>
    </row>
    <row r="168" spans="1:11" ht="24">
      <c r="A168" s="26"/>
      <c r="B168" s="39">
        <v>2</v>
      </c>
      <c r="C168" s="40" t="s">
        <v>738</v>
      </c>
      <c r="D168" s="41" t="s">
        <v>738</v>
      </c>
      <c r="E168" s="41" t="s">
        <v>25</v>
      </c>
      <c r="F168" s="142" t="s">
        <v>741</v>
      </c>
      <c r="G168" s="143"/>
      <c r="H168" s="42" t="s">
        <v>740</v>
      </c>
      <c r="I168" s="44">
        <v>0.92</v>
      </c>
      <c r="J168" s="45">
        <f t="shared" si="2"/>
        <v>1.84</v>
      </c>
      <c r="K168" s="27"/>
    </row>
    <row r="169" spans="1:11" ht="24">
      <c r="A169" s="26"/>
      <c r="B169" s="39">
        <v>2</v>
      </c>
      <c r="C169" s="40" t="s">
        <v>738</v>
      </c>
      <c r="D169" s="41" t="s">
        <v>738</v>
      </c>
      <c r="E169" s="41" t="s">
        <v>26</v>
      </c>
      <c r="F169" s="142" t="s">
        <v>739</v>
      </c>
      <c r="G169" s="143"/>
      <c r="H169" s="42" t="s">
        <v>740</v>
      </c>
      <c r="I169" s="44">
        <v>0.92</v>
      </c>
      <c r="J169" s="45">
        <f t="shared" si="2"/>
        <v>1.84</v>
      </c>
      <c r="K169" s="27"/>
    </row>
    <row r="170" spans="1:11" ht="24">
      <c r="A170" s="26"/>
      <c r="B170" s="39">
        <v>2</v>
      </c>
      <c r="C170" s="40" t="s">
        <v>738</v>
      </c>
      <c r="D170" s="41" t="s">
        <v>738</v>
      </c>
      <c r="E170" s="41" t="s">
        <v>26</v>
      </c>
      <c r="F170" s="142" t="s">
        <v>741</v>
      </c>
      <c r="G170" s="143"/>
      <c r="H170" s="42" t="s">
        <v>740</v>
      </c>
      <c r="I170" s="44">
        <v>0.92</v>
      </c>
      <c r="J170" s="45">
        <f t="shared" si="2"/>
        <v>1.84</v>
      </c>
      <c r="K170" s="27"/>
    </row>
    <row r="171" spans="1:11" ht="36">
      <c r="A171" s="26"/>
      <c r="B171" s="39">
        <v>2</v>
      </c>
      <c r="C171" s="40" t="s">
        <v>742</v>
      </c>
      <c r="D171" s="41" t="s">
        <v>742</v>
      </c>
      <c r="E171" s="41"/>
      <c r="F171" s="142"/>
      <c r="G171" s="143"/>
      <c r="H171" s="42" t="s">
        <v>1031</v>
      </c>
      <c r="I171" s="44">
        <v>11.8</v>
      </c>
      <c r="J171" s="45">
        <f t="shared" si="2"/>
        <v>23.6</v>
      </c>
      <c r="K171" s="27"/>
    </row>
    <row r="172" spans="1:11">
      <c r="A172" s="26"/>
      <c r="B172" s="39">
        <v>4</v>
      </c>
      <c r="C172" s="40" t="s">
        <v>743</v>
      </c>
      <c r="D172" s="41" t="s">
        <v>919</v>
      </c>
      <c r="E172" s="41" t="s">
        <v>744</v>
      </c>
      <c r="F172" s="142"/>
      <c r="G172" s="143"/>
      <c r="H172" s="42" t="s">
        <v>745</v>
      </c>
      <c r="I172" s="44">
        <v>2.99</v>
      </c>
      <c r="J172" s="45">
        <f t="shared" si="2"/>
        <v>11.96</v>
      </c>
      <c r="K172" s="27"/>
    </row>
    <row r="173" spans="1:11" ht="24">
      <c r="A173" s="26"/>
      <c r="B173" s="39">
        <v>6</v>
      </c>
      <c r="C173" s="40" t="s">
        <v>746</v>
      </c>
      <c r="D173" s="41" t="s">
        <v>920</v>
      </c>
      <c r="E173" s="41" t="s">
        <v>747</v>
      </c>
      <c r="F173" s="142"/>
      <c r="G173" s="143"/>
      <c r="H173" s="42" t="s">
        <v>1032</v>
      </c>
      <c r="I173" s="44">
        <v>0.64</v>
      </c>
      <c r="J173" s="45">
        <f t="shared" si="2"/>
        <v>3.84</v>
      </c>
      <c r="K173" s="27"/>
    </row>
    <row r="174" spans="1:11" ht="24">
      <c r="A174" s="26"/>
      <c r="B174" s="39">
        <v>2</v>
      </c>
      <c r="C174" s="40" t="s">
        <v>746</v>
      </c>
      <c r="D174" s="41" t="s">
        <v>921</v>
      </c>
      <c r="E174" s="41" t="s">
        <v>748</v>
      </c>
      <c r="F174" s="142"/>
      <c r="G174" s="143"/>
      <c r="H174" s="42" t="s">
        <v>1032</v>
      </c>
      <c r="I174" s="44">
        <v>1.24</v>
      </c>
      <c r="J174" s="45">
        <f t="shared" si="2"/>
        <v>2.48</v>
      </c>
      <c r="K174" s="27"/>
    </row>
    <row r="175" spans="1:11" ht="24">
      <c r="A175" s="26"/>
      <c r="B175" s="39">
        <v>6</v>
      </c>
      <c r="C175" s="40" t="s">
        <v>746</v>
      </c>
      <c r="D175" s="41" t="s">
        <v>922</v>
      </c>
      <c r="E175" s="41" t="s">
        <v>749</v>
      </c>
      <c r="F175" s="142"/>
      <c r="G175" s="143"/>
      <c r="H175" s="42" t="s">
        <v>1032</v>
      </c>
      <c r="I175" s="44">
        <v>1.24</v>
      </c>
      <c r="J175" s="45">
        <f t="shared" si="2"/>
        <v>7.4399999999999995</v>
      </c>
      <c r="K175" s="27"/>
    </row>
    <row r="176" spans="1:11">
      <c r="A176" s="26"/>
      <c r="B176" s="39">
        <v>12</v>
      </c>
      <c r="C176" s="40" t="s">
        <v>750</v>
      </c>
      <c r="D176" s="41" t="s">
        <v>750</v>
      </c>
      <c r="E176" s="41" t="s">
        <v>28</v>
      </c>
      <c r="F176" s="142" t="s">
        <v>237</v>
      </c>
      <c r="G176" s="143"/>
      <c r="H176" s="42" t="s">
        <v>751</v>
      </c>
      <c r="I176" s="44">
        <v>0.24</v>
      </c>
      <c r="J176" s="45">
        <f t="shared" si="2"/>
        <v>2.88</v>
      </c>
      <c r="K176" s="27"/>
    </row>
    <row r="177" spans="1:11">
      <c r="A177" s="26"/>
      <c r="B177" s="39">
        <v>12</v>
      </c>
      <c r="C177" s="40" t="s">
        <v>750</v>
      </c>
      <c r="D177" s="41" t="s">
        <v>750</v>
      </c>
      <c r="E177" s="41" t="s">
        <v>28</v>
      </c>
      <c r="F177" s="142" t="s">
        <v>546</v>
      </c>
      <c r="G177" s="143"/>
      <c r="H177" s="42" t="s">
        <v>751</v>
      </c>
      <c r="I177" s="44">
        <v>0.24</v>
      </c>
      <c r="J177" s="45">
        <f t="shared" si="2"/>
        <v>2.88</v>
      </c>
      <c r="K177" s="27"/>
    </row>
    <row r="178" spans="1:11">
      <c r="A178" s="26"/>
      <c r="B178" s="39">
        <v>12</v>
      </c>
      <c r="C178" s="40" t="s">
        <v>750</v>
      </c>
      <c r="D178" s="41" t="s">
        <v>750</v>
      </c>
      <c r="E178" s="41" t="s">
        <v>29</v>
      </c>
      <c r="F178" s="142" t="s">
        <v>237</v>
      </c>
      <c r="G178" s="143"/>
      <c r="H178" s="42" t="s">
        <v>751</v>
      </c>
      <c r="I178" s="44">
        <v>0.24</v>
      </c>
      <c r="J178" s="45">
        <f t="shared" si="2"/>
        <v>2.88</v>
      </c>
      <c r="K178" s="27"/>
    </row>
    <row r="179" spans="1:11">
      <c r="A179" s="26"/>
      <c r="B179" s="39">
        <v>12</v>
      </c>
      <c r="C179" s="40" t="s">
        <v>750</v>
      </c>
      <c r="D179" s="41" t="s">
        <v>750</v>
      </c>
      <c r="E179" s="41" t="s">
        <v>29</v>
      </c>
      <c r="F179" s="142" t="s">
        <v>546</v>
      </c>
      <c r="G179" s="143"/>
      <c r="H179" s="42" t="s">
        <v>751</v>
      </c>
      <c r="I179" s="44">
        <v>0.24</v>
      </c>
      <c r="J179" s="45">
        <f t="shared" si="2"/>
        <v>2.88</v>
      </c>
      <c r="K179" s="27"/>
    </row>
    <row r="180" spans="1:11" ht="36">
      <c r="A180" s="26"/>
      <c r="B180" s="39">
        <v>2</v>
      </c>
      <c r="C180" s="40" t="s">
        <v>752</v>
      </c>
      <c r="D180" s="41" t="s">
        <v>923</v>
      </c>
      <c r="E180" s="41" t="s">
        <v>747</v>
      </c>
      <c r="F180" s="142"/>
      <c r="G180" s="143"/>
      <c r="H180" s="42" t="s">
        <v>753</v>
      </c>
      <c r="I180" s="44">
        <v>2.69</v>
      </c>
      <c r="J180" s="45">
        <f t="shared" si="2"/>
        <v>5.38</v>
      </c>
      <c r="K180" s="27"/>
    </row>
    <row r="181" spans="1:11" ht="36">
      <c r="A181" s="26"/>
      <c r="B181" s="39">
        <v>2</v>
      </c>
      <c r="C181" s="40" t="s">
        <v>752</v>
      </c>
      <c r="D181" s="41" t="s">
        <v>924</v>
      </c>
      <c r="E181" s="41" t="s">
        <v>748</v>
      </c>
      <c r="F181" s="142"/>
      <c r="G181" s="143"/>
      <c r="H181" s="42" t="s">
        <v>753</v>
      </c>
      <c r="I181" s="44">
        <v>4.54</v>
      </c>
      <c r="J181" s="45">
        <f t="shared" si="2"/>
        <v>9.08</v>
      </c>
      <c r="K181" s="27"/>
    </row>
    <row r="182" spans="1:11" ht="36">
      <c r="A182" s="26"/>
      <c r="B182" s="39">
        <v>2</v>
      </c>
      <c r="C182" s="40" t="s">
        <v>752</v>
      </c>
      <c r="D182" s="41" t="s">
        <v>925</v>
      </c>
      <c r="E182" s="41" t="s">
        <v>754</v>
      </c>
      <c r="F182" s="142"/>
      <c r="G182" s="143"/>
      <c r="H182" s="42" t="s">
        <v>753</v>
      </c>
      <c r="I182" s="44">
        <v>4.9400000000000004</v>
      </c>
      <c r="J182" s="45">
        <f t="shared" si="2"/>
        <v>9.8800000000000008</v>
      </c>
      <c r="K182" s="27"/>
    </row>
    <row r="183" spans="1:11" ht="36">
      <c r="A183" s="26"/>
      <c r="B183" s="39">
        <v>2</v>
      </c>
      <c r="C183" s="40" t="s">
        <v>752</v>
      </c>
      <c r="D183" s="41" t="s">
        <v>926</v>
      </c>
      <c r="E183" s="41" t="s">
        <v>755</v>
      </c>
      <c r="F183" s="142"/>
      <c r="G183" s="143"/>
      <c r="H183" s="42" t="s">
        <v>753</v>
      </c>
      <c r="I183" s="44">
        <v>5.39</v>
      </c>
      <c r="J183" s="45">
        <f t="shared" si="2"/>
        <v>10.78</v>
      </c>
      <c r="K183" s="27"/>
    </row>
    <row r="184" spans="1:11" ht="24">
      <c r="A184" s="26"/>
      <c r="B184" s="39">
        <v>4</v>
      </c>
      <c r="C184" s="40" t="s">
        <v>756</v>
      </c>
      <c r="D184" s="41" t="s">
        <v>927</v>
      </c>
      <c r="E184" s="41" t="s">
        <v>757</v>
      </c>
      <c r="F184" s="142" t="s">
        <v>237</v>
      </c>
      <c r="G184" s="143"/>
      <c r="H184" s="42" t="s">
        <v>758</v>
      </c>
      <c r="I184" s="44">
        <v>1.68</v>
      </c>
      <c r="J184" s="45">
        <f t="shared" si="2"/>
        <v>6.72</v>
      </c>
      <c r="K184" s="27"/>
    </row>
    <row r="185" spans="1:11" ht="24">
      <c r="A185" s="26"/>
      <c r="B185" s="39">
        <v>2</v>
      </c>
      <c r="C185" s="40" t="s">
        <v>759</v>
      </c>
      <c r="D185" s="41" t="s">
        <v>928</v>
      </c>
      <c r="E185" s="41" t="s">
        <v>747</v>
      </c>
      <c r="F185" s="142" t="s">
        <v>760</v>
      </c>
      <c r="G185" s="143"/>
      <c r="H185" s="42" t="s">
        <v>761</v>
      </c>
      <c r="I185" s="44">
        <v>2.84</v>
      </c>
      <c r="J185" s="45">
        <f t="shared" si="2"/>
        <v>5.68</v>
      </c>
      <c r="K185" s="27"/>
    </row>
    <row r="186" spans="1:11" ht="24">
      <c r="A186" s="26"/>
      <c r="B186" s="39">
        <v>2</v>
      </c>
      <c r="C186" s="40" t="s">
        <v>759</v>
      </c>
      <c r="D186" s="41" t="s">
        <v>929</v>
      </c>
      <c r="E186" s="41" t="s">
        <v>749</v>
      </c>
      <c r="F186" s="142" t="s">
        <v>232</v>
      </c>
      <c r="G186" s="143"/>
      <c r="H186" s="42" t="s">
        <v>761</v>
      </c>
      <c r="I186" s="44">
        <v>3.29</v>
      </c>
      <c r="J186" s="45">
        <f t="shared" si="2"/>
        <v>6.58</v>
      </c>
      <c r="K186" s="27"/>
    </row>
    <row r="187" spans="1:11" ht="24">
      <c r="A187" s="26"/>
      <c r="B187" s="39">
        <v>2</v>
      </c>
      <c r="C187" s="40" t="s">
        <v>759</v>
      </c>
      <c r="D187" s="41" t="s">
        <v>930</v>
      </c>
      <c r="E187" s="41" t="s">
        <v>754</v>
      </c>
      <c r="F187" s="142" t="s">
        <v>232</v>
      </c>
      <c r="G187" s="143"/>
      <c r="H187" s="42" t="s">
        <v>761</v>
      </c>
      <c r="I187" s="44">
        <v>5.99</v>
      </c>
      <c r="J187" s="45">
        <f t="shared" si="2"/>
        <v>11.98</v>
      </c>
      <c r="K187" s="27"/>
    </row>
    <row r="188" spans="1:11" ht="36">
      <c r="A188" s="26"/>
      <c r="B188" s="39">
        <v>2</v>
      </c>
      <c r="C188" s="40" t="s">
        <v>762</v>
      </c>
      <c r="D188" s="41" t="s">
        <v>931</v>
      </c>
      <c r="E188" s="41" t="s">
        <v>747</v>
      </c>
      <c r="F188" s="142" t="s">
        <v>107</v>
      </c>
      <c r="G188" s="143"/>
      <c r="H188" s="42" t="s">
        <v>763</v>
      </c>
      <c r="I188" s="44">
        <v>2.94</v>
      </c>
      <c r="J188" s="45">
        <f t="shared" si="2"/>
        <v>5.88</v>
      </c>
      <c r="K188" s="27"/>
    </row>
    <row r="189" spans="1:11" ht="36">
      <c r="A189" s="26"/>
      <c r="B189" s="39">
        <v>2</v>
      </c>
      <c r="C189" s="40" t="s">
        <v>762</v>
      </c>
      <c r="D189" s="41" t="s">
        <v>931</v>
      </c>
      <c r="E189" s="41" t="s">
        <v>747</v>
      </c>
      <c r="F189" s="142" t="s">
        <v>181</v>
      </c>
      <c r="G189" s="143"/>
      <c r="H189" s="42" t="s">
        <v>763</v>
      </c>
      <c r="I189" s="44">
        <v>2.94</v>
      </c>
      <c r="J189" s="45">
        <f t="shared" si="2"/>
        <v>5.88</v>
      </c>
      <c r="K189" s="27"/>
    </row>
    <row r="190" spans="1:11" ht="36">
      <c r="A190" s="26"/>
      <c r="B190" s="39">
        <v>2</v>
      </c>
      <c r="C190" s="40" t="s">
        <v>762</v>
      </c>
      <c r="D190" s="41" t="s">
        <v>932</v>
      </c>
      <c r="E190" s="41" t="s">
        <v>757</v>
      </c>
      <c r="F190" s="142" t="s">
        <v>107</v>
      </c>
      <c r="G190" s="143"/>
      <c r="H190" s="42" t="s">
        <v>763</v>
      </c>
      <c r="I190" s="44">
        <v>3.39</v>
      </c>
      <c r="J190" s="45">
        <f t="shared" si="2"/>
        <v>6.78</v>
      </c>
      <c r="K190" s="27"/>
    </row>
    <row r="191" spans="1:11" ht="36">
      <c r="A191" s="26"/>
      <c r="B191" s="39">
        <v>2</v>
      </c>
      <c r="C191" s="40" t="s">
        <v>762</v>
      </c>
      <c r="D191" s="41" t="s">
        <v>933</v>
      </c>
      <c r="E191" s="41" t="s">
        <v>764</v>
      </c>
      <c r="F191" s="142" t="s">
        <v>107</v>
      </c>
      <c r="G191" s="143"/>
      <c r="H191" s="42" t="s">
        <v>763</v>
      </c>
      <c r="I191" s="44">
        <v>3.89</v>
      </c>
      <c r="J191" s="45">
        <f t="shared" si="2"/>
        <v>7.78</v>
      </c>
      <c r="K191" s="27"/>
    </row>
    <row r="192" spans="1:11" ht="36">
      <c r="A192" s="26"/>
      <c r="B192" s="39">
        <v>2</v>
      </c>
      <c r="C192" s="40" t="s">
        <v>762</v>
      </c>
      <c r="D192" s="41" t="s">
        <v>933</v>
      </c>
      <c r="E192" s="41" t="s">
        <v>764</v>
      </c>
      <c r="F192" s="142" t="s">
        <v>181</v>
      </c>
      <c r="G192" s="143"/>
      <c r="H192" s="42" t="s">
        <v>763</v>
      </c>
      <c r="I192" s="44">
        <v>3.89</v>
      </c>
      <c r="J192" s="45">
        <f t="shared" si="2"/>
        <v>7.78</v>
      </c>
      <c r="K192" s="27"/>
    </row>
    <row r="193" spans="1:11" ht="36">
      <c r="A193" s="26"/>
      <c r="B193" s="39">
        <v>2</v>
      </c>
      <c r="C193" s="40" t="s">
        <v>762</v>
      </c>
      <c r="D193" s="41" t="s">
        <v>934</v>
      </c>
      <c r="E193" s="41" t="s">
        <v>744</v>
      </c>
      <c r="F193" s="142" t="s">
        <v>107</v>
      </c>
      <c r="G193" s="143"/>
      <c r="H193" s="42" t="s">
        <v>763</v>
      </c>
      <c r="I193" s="44">
        <v>4.49</v>
      </c>
      <c r="J193" s="45">
        <f t="shared" si="2"/>
        <v>8.98</v>
      </c>
      <c r="K193" s="27"/>
    </row>
    <row r="194" spans="1:11">
      <c r="A194" s="26"/>
      <c r="B194" s="39">
        <v>2</v>
      </c>
      <c r="C194" s="40" t="s">
        <v>765</v>
      </c>
      <c r="D194" s="41" t="s">
        <v>935</v>
      </c>
      <c r="E194" s="41" t="s">
        <v>766</v>
      </c>
      <c r="F194" s="142" t="s">
        <v>636</v>
      </c>
      <c r="G194" s="143"/>
      <c r="H194" s="42" t="s">
        <v>767</v>
      </c>
      <c r="I194" s="44">
        <v>2.89</v>
      </c>
      <c r="J194" s="45">
        <f t="shared" si="2"/>
        <v>5.78</v>
      </c>
      <c r="K194" s="27"/>
    </row>
    <row r="195" spans="1:11">
      <c r="A195" s="26"/>
      <c r="B195" s="39">
        <v>2</v>
      </c>
      <c r="C195" s="40" t="s">
        <v>765</v>
      </c>
      <c r="D195" s="41" t="s">
        <v>935</v>
      </c>
      <c r="E195" s="41" t="s">
        <v>766</v>
      </c>
      <c r="F195" s="142" t="s">
        <v>235</v>
      </c>
      <c r="G195" s="143"/>
      <c r="H195" s="42" t="s">
        <v>767</v>
      </c>
      <c r="I195" s="44">
        <v>2.89</v>
      </c>
      <c r="J195" s="45">
        <f t="shared" si="2"/>
        <v>5.78</v>
      </c>
      <c r="K195" s="27"/>
    </row>
    <row r="196" spans="1:11">
      <c r="A196" s="26"/>
      <c r="B196" s="39">
        <v>2</v>
      </c>
      <c r="C196" s="40" t="s">
        <v>765</v>
      </c>
      <c r="D196" s="41" t="s">
        <v>935</v>
      </c>
      <c r="E196" s="41" t="s">
        <v>766</v>
      </c>
      <c r="F196" s="142" t="s">
        <v>236</v>
      </c>
      <c r="G196" s="143"/>
      <c r="H196" s="42" t="s">
        <v>767</v>
      </c>
      <c r="I196" s="44">
        <v>2.89</v>
      </c>
      <c r="J196" s="45">
        <f t="shared" si="2"/>
        <v>5.78</v>
      </c>
      <c r="K196" s="27"/>
    </row>
    <row r="197" spans="1:11">
      <c r="A197" s="26"/>
      <c r="B197" s="39">
        <v>4</v>
      </c>
      <c r="C197" s="40" t="s">
        <v>765</v>
      </c>
      <c r="D197" s="41" t="s">
        <v>936</v>
      </c>
      <c r="E197" s="41" t="s">
        <v>747</v>
      </c>
      <c r="F197" s="142" t="s">
        <v>237</v>
      </c>
      <c r="G197" s="143"/>
      <c r="H197" s="42" t="s">
        <v>767</v>
      </c>
      <c r="I197" s="44">
        <v>3.09</v>
      </c>
      <c r="J197" s="45">
        <f t="shared" si="2"/>
        <v>12.36</v>
      </c>
      <c r="K197" s="27"/>
    </row>
    <row r="198" spans="1:11">
      <c r="A198" s="26"/>
      <c r="B198" s="39">
        <v>4</v>
      </c>
      <c r="C198" s="40" t="s">
        <v>765</v>
      </c>
      <c r="D198" s="41" t="s">
        <v>937</v>
      </c>
      <c r="E198" s="41" t="s">
        <v>744</v>
      </c>
      <c r="F198" s="142" t="s">
        <v>237</v>
      </c>
      <c r="G198" s="143"/>
      <c r="H198" s="42" t="s">
        <v>767</v>
      </c>
      <c r="I198" s="44">
        <v>3.84</v>
      </c>
      <c r="J198" s="45">
        <f t="shared" si="2"/>
        <v>15.36</v>
      </c>
      <c r="K198" s="27"/>
    </row>
    <row r="199" spans="1:11">
      <c r="A199" s="26"/>
      <c r="B199" s="39">
        <v>2</v>
      </c>
      <c r="C199" s="40" t="s">
        <v>765</v>
      </c>
      <c r="D199" s="41" t="s">
        <v>938</v>
      </c>
      <c r="E199" s="41" t="s">
        <v>768</v>
      </c>
      <c r="F199" s="142" t="s">
        <v>236</v>
      </c>
      <c r="G199" s="143"/>
      <c r="H199" s="42" t="s">
        <v>767</v>
      </c>
      <c r="I199" s="44">
        <v>4.09</v>
      </c>
      <c r="J199" s="45">
        <f t="shared" si="2"/>
        <v>8.18</v>
      </c>
      <c r="K199" s="27"/>
    </row>
    <row r="200" spans="1:11">
      <c r="A200" s="26"/>
      <c r="B200" s="39">
        <v>4</v>
      </c>
      <c r="C200" s="40" t="s">
        <v>765</v>
      </c>
      <c r="D200" s="41" t="s">
        <v>939</v>
      </c>
      <c r="E200" s="41" t="s">
        <v>749</v>
      </c>
      <c r="F200" s="142" t="s">
        <v>237</v>
      </c>
      <c r="G200" s="143"/>
      <c r="H200" s="42" t="s">
        <v>767</v>
      </c>
      <c r="I200" s="44">
        <v>4.54</v>
      </c>
      <c r="J200" s="45">
        <f t="shared" si="2"/>
        <v>18.16</v>
      </c>
      <c r="K200" s="27"/>
    </row>
    <row r="201" spans="1:11">
      <c r="A201" s="26"/>
      <c r="B201" s="39">
        <v>2</v>
      </c>
      <c r="C201" s="40" t="s">
        <v>765</v>
      </c>
      <c r="D201" s="41" t="s">
        <v>939</v>
      </c>
      <c r="E201" s="41" t="s">
        <v>749</v>
      </c>
      <c r="F201" s="142" t="s">
        <v>636</v>
      </c>
      <c r="G201" s="143"/>
      <c r="H201" s="42" t="s">
        <v>767</v>
      </c>
      <c r="I201" s="44">
        <v>4.54</v>
      </c>
      <c r="J201" s="45">
        <f t="shared" si="2"/>
        <v>9.08</v>
      </c>
      <c r="K201" s="27"/>
    </row>
    <row r="202" spans="1:11">
      <c r="A202" s="26"/>
      <c r="B202" s="39">
        <v>2</v>
      </c>
      <c r="C202" s="40" t="s">
        <v>765</v>
      </c>
      <c r="D202" s="41" t="s">
        <v>939</v>
      </c>
      <c r="E202" s="41" t="s">
        <v>749</v>
      </c>
      <c r="F202" s="142" t="s">
        <v>235</v>
      </c>
      <c r="G202" s="143"/>
      <c r="H202" s="42" t="s">
        <v>767</v>
      </c>
      <c r="I202" s="44">
        <v>4.54</v>
      </c>
      <c r="J202" s="45">
        <f t="shared" si="2"/>
        <v>9.08</v>
      </c>
      <c r="K202" s="27"/>
    </row>
    <row r="203" spans="1:11">
      <c r="A203" s="26"/>
      <c r="B203" s="39">
        <v>4</v>
      </c>
      <c r="C203" s="40" t="s">
        <v>765</v>
      </c>
      <c r="D203" s="41" t="s">
        <v>940</v>
      </c>
      <c r="E203" s="41" t="s">
        <v>755</v>
      </c>
      <c r="F203" s="142" t="s">
        <v>237</v>
      </c>
      <c r="G203" s="143"/>
      <c r="H203" s="42" t="s">
        <v>767</v>
      </c>
      <c r="I203" s="44">
        <v>5.19</v>
      </c>
      <c r="J203" s="45">
        <f t="shared" si="2"/>
        <v>20.76</v>
      </c>
      <c r="K203" s="27"/>
    </row>
    <row r="204" spans="1:11">
      <c r="A204" s="26"/>
      <c r="B204" s="39">
        <v>4</v>
      </c>
      <c r="C204" s="40" t="s">
        <v>765</v>
      </c>
      <c r="D204" s="41" t="s">
        <v>941</v>
      </c>
      <c r="E204" s="41" t="s">
        <v>769</v>
      </c>
      <c r="F204" s="142" t="s">
        <v>237</v>
      </c>
      <c r="G204" s="143"/>
      <c r="H204" s="42" t="s">
        <v>767</v>
      </c>
      <c r="I204" s="44">
        <v>6.24</v>
      </c>
      <c r="J204" s="45">
        <f t="shared" si="2"/>
        <v>24.96</v>
      </c>
      <c r="K204" s="27"/>
    </row>
    <row r="205" spans="1:11">
      <c r="A205" s="26"/>
      <c r="B205" s="39">
        <v>2</v>
      </c>
      <c r="C205" s="40" t="s">
        <v>765</v>
      </c>
      <c r="D205" s="41" t="s">
        <v>941</v>
      </c>
      <c r="E205" s="41" t="s">
        <v>769</v>
      </c>
      <c r="F205" s="142" t="s">
        <v>636</v>
      </c>
      <c r="G205" s="143"/>
      <c r="H205" s="42" t="s">
        <v>767</v>
      </c>
      <c r="I205" s="44">
        <v>6.24</v>
      </c>
      <c r="J205" s="45">
        <f t="shared" si="2"/>
        <v>12.48</v>
      </c>
      <c r="K205" s="27"/>
    </row>
    <row r="206" spans="1:11">
      <c r="A206" s="26"/>
      <c r="B206" s="39">
        <v>2</v>
      </c>
      <c r="C206" s="40" t="s">
        <v>765</v>
      </c>
      <c r="D206" s="41" t="s">
        <v>941</v>
      </c>
      <c r="E206" s="41" t="s">
        <v>769</v>
      </c>
      <c r="F206" s="142" t="s">
        <v>235</v>
      </c>
      <c r="G206" s="143"/>
      <c r="H206" s="42" t="s">
        <v>767</v>
      </c>
      <c r="I206" s="44">
        <v>6.24</v>
      </c>
      <c r="J206" s="45">
        <f t="shared" si="2"/>
        <v>12.48</v>
      </c>
      <c r="K206" s="27"/>
    </row>
    <row r="207" spans="1:11">
      <c r="A207" s="26"/>
      <c r="B207" s="39">
        <v>2</v>
      </c>
      <c r="C207" s="40" t="s">
        <v>765</v>
      </c>
      <c r="D207" s="41" t="s">
        <v>941</v>
      </c>
      <c r="E207" s="41" t="s">
        <v>769</v>
      </c>
      <c r="F207" s="142" t="s">
        <v>236</v>
      </c>
      <c r="G207" s="143"/>
      <c r="H207" s="42" t="s">
        <v>767</v>
      </c>
      <c r="I207" s="44">
        <v>6.24</v>
      </c>
      <c r="J207" s="45">
        <f t="shared" si="2"/>
        <v>12.48</v>
      </c>
      <c r="K207" s="27"/>
    </row>
    <row r="208" spans="1:11">
      <c r="A208" s="26"/>
      <c r="B208" s="39">
        <v>4</v>
      </c>
      <c r="C208" s="40" t="s">
        <v>770</v>
      </c>
      <c r="D208" s="41" t="s">
        <v>942</v>
      </c>
      <c r="E208" s="41" t="s">
        <v>766</v>
      </c>
      <c r="F208" s="142" t="s">
        <v>636</v>
      </c>
      <c r="G208" s="143"/>
      <c r="H208" s="42" t="s">
        <v>771</v>
      </c>
      <c r="I208" s="44">
        <v>0.42</v>
      </c>
      <c r="J208" s="45">
        <f t="shared" si="2"/>
        <v>1.68</v>
      </c>
      <c r="K208" s="27"/>
    </row>
    <row r="209" spans="1:11">
      <c r="A209" s="26"/>
      <c r="B209" s="39">
        <v>2</v>
      </c>
      <c r="C209" s="40" t="s">
        <v>770</v>
      </c>
      <c r="D209" s="41" t="s">
        <v>943</v>
      </c>
      <c r="E209" s="41" t="s">
        <v>747</v>
      </c>
      <c r="F209" s="142" t="s">
        <v>546</v>
      </c>
      <c r="G209" s="143"/>
      <c r="H209" s="42" t="s">
        <v>771</v>
      </c>
      <c r="I209" s="44">
        <v>0.48</v>
      </c>
      <c r="J209" s="45">
        <f t="shared" si="2"/>
        <v>0.96</v>
      </c>
      <c r="K209" s="27"/>
    </row>
    <row r="210" spans="1:11">
      <c r="A210" s="26"/>
      <c r="B210" s="39">
        <v>2</v>
      </c>
      <c r="C210" s="40" t="s">
        <v>770</v>
      </c>
      <c r="D210" s="41" t="s">
        <v>944</v>
      </c>
      <c r="E210" s="41" t="s">
        <v>757</v>
      </c>
      <c r="F210" s="142" t="s">
        <v>546</v>
      </c>
      <c r="G210" s="143"/>
      <c r="H210" s="42" t="s">
        <v>771</v>
      </c>
      <c r="I210" s="44">
        <v>0.52</v>
      </c>
      <c r="J210" s="45">
        <f t="shared" si="2"/>
        <v>1.04</v>
      </c>
      <c r="K210" s="27"/>
    </row>
    <row r="211" spans="1:11">
      <c r="A211" s="26"/>
      <c r="B211" s="39">
        <v>4</v>
      </c>
      <c r="C211" s="40" t="s">
        <v>770</v>
      </c>
      <c r="D211" s="41" t="s">
        <v>945</v>
      </c>
      <c r="E211" s="41" t="s">
        <v>764</v>
      </c>
      <c r="F211" s="142" t="s">
        <v>237</v>
      </c>
      <c r="G211" s="143"/>
      <c r="H211" s="42" t="s">
        <v>771</v>
      </c>
      <c r="I211" s="44">
        <v>0.56000000000000005</v>
      </c>
      <c r="J211" s="45">
        <f t="shared" si="2"/>
        <v>2.2400000000000002</v>
      </c>
      <c r="K211" s="27"/>
    </row>
    <row r="212" spans="1:11">
      <c r="A212" s="26"/>
      <c r="B212" s="39">
        <v>2</v>
      </c>
      <c r="C212" s="40" t="s">
        <v>770</v>
      </c>
      <c r="D212" s="41" t="s">
        <v>946</v>
      </c>
      <c r="E212" s="41" t="s">
        <v>744</v>
      </c>
      <c r="F212" s="142" t="s">
        <v>237</v>
      </c>
      <c r="G212" s="143"/>
      <c r="H212" s="42" t="s">
        <v>771</v>
      </c>
      <c r="I212" s="44">
        <v>0.62</v>
      </c>
      <c r="J212" s="45">
        <f t="shared" si="2"/>
        <v>1.24</v>
      </c>
      <c r="K212" s="27"/>
    </row>
    <row r="213" spans="1:11">
      <c r="A213" s="26"/>
      <c r="B213" s="39">
        <v>4</v>
      </c>
      <c r="C213" s="40" t="s">
        <v>770</v>
      </c>
      <c r="D213" s="41" t="s">
        <v>947</v>
      </c>
      <c r="E213" s="41" t="s">
        <v>768</v>
      </c>
      <c r="F213" s="142" t="s">
        <v>237</v>
      </c>
      <c r="G213" s="143"/>
      <c r="H213" s="42" t="s">
        <v>771</v>
      </c>
      <c r="I213" s="44">
        <v>0.66</v>
      </c>
      <c r="J213" s="45">
        <f t="shared" si="2"/>
        <v>2.64</v>
      </c>
      <c r="K213" s="27"/>
    </row>
    <row r="214" spans="1:11">
      <c r="A214" s="26"/>
      <c r="B214" s="39">
        <v>4</v>
      </c>
      <c r="C214" s="40" t="s">
        <v>770</v>
      </c>
      <c r="D214" s="41" t="s">
        <v>947</v>
      </c>
      <c r="E214" s="41" t="s">
        <v>768</v>
      </c>
      <c r="F214" s="142" t="s">
        <v>546</v>
      </c>
      <c r="G214" s="143"/>
      <c r="H214" s="42" t="s">
        <v>771</v>
      </c>
      <c r="I214" s="44">
        <v>0.66</v>
      </c>
      <c r="J214" s="45">
        <f t="shared" ref="J214:J277" si="3">I214*B214</f>
        <v>2.64</v>
      </c>
      <c r="K214" s="27"/>
    </row>
    <row r="215" spans="1:11">
      <c r="A215" s="26"/>
      <c r="B215" s="39">
        <v>2</v>
      </c>
      <c r="C215" s="40" t="s">
        <v>770</v>
      </c>
      <c r="D215" s="41" t="s">
        <v>948</v>
      </c>
      <c r="E215" s="41" t="s">
        <v>769</v>
      </c>
      <c r="F215" s="142" t="s">
        <v>546</v>
      </c>
      <c r="G215" s="143"/>
      <c r="H215" s="42" t="s">
        <v>771</v>
      </c>
      <c r="I215" s="44">
        <v>0.89</v>
      </c>
      <c r="J215" s="45">
        <f t="shared" si="3"/>
        <v>1.78</v>
      </c>
      <c r="K215" s="27"/>
    </row>
    <row r="216" spans="1:11">
      <c r="A216" s="26"/>
      <c r="B216" s="39">
        <v>2</v>
      </c>
      <c r="C216" s="40" t="s">
        <v>770</v>
      </c>
      <c r="D216" s="41" t="s">
        <v>948</v>
      </c>
      <c r="E216" s="41" t="s">
        <v>769</v>
      </c>
      <c r="F216" s="142" t="s">
        <v>636</v>
      </c>
      <c r="G216" s="143"/>
      <c r="H216" s="42" t="s">
        <v>771</v>
      </c>
      <c r="I216" s="44">
        <v>0.89</v>
      </c>
      <c r="J216" s="45">
        <f t="shared" si="3"/>
        <v>1.78</v>
      </c>
      <c r="K216" s="27"/>
    </row>
    <row r="217" spans="1:11" ht="36">
      <c r="A217" s="26"/>
      <c r="B217" s="39">
        <v>2</v>
      </c>
      <c r="C217" s="40" t="s">
        <v>772</v>
      </c>
      <c r="D217" s="41" t="s">
        <v>949</v>
      </c>
      <c r="E217" s="41" t="s">
        <v>766</v>
      </c>
      <c r="F217" s="142" t="s">
        <v>107</v>
      </c>
      <c r="G217" s="143"/>
      <c r="H217" s="42" t="s">
        <v>773</v>
      </c>
      <c r="I217" s="44">
        <v>2.29</v>
      </c>
      <c r="J217" s="45">
        <f t="shared" si="3"/>
        <v>4.58</v>
      </c>
      <c r="K217" s="27"/>
    </row>
    <row r="218" spans="1:11" ht="36">
      <c r="A218" s="26"/>
      <c r="B218" s="39">
        <v>2</v>
      </c>
      <c r="C218" s="40" t="s">
        <v>772</v>
      </c>
      <c r="D218" s="41" t="s">
        <v>950</v>
      </c>
      <c r="E218" s="41" t="s">
        <v>747</v>
      </c>
      <c r="F218" s="142" t="s">
        <v>107</v>
      </c>
      <c r="G218" s="143"/>
      <c r="H218" s="42" t="s">
        <v>773</v>
      </c>
      <c r="I218" s="44">
        <v>2.59</v>
      </c>
      <c r="J218" s="45">
        <f t="shared" si="3"/>
        <v>5.18</v>
      </c>
      <c r="K218" s="27"/>
    </row>
    <row r="219" spans="1:11" ht="36">
      <c r="A219" s="26"/>
      <c r="B219" s="39">
        <v>2</v>
      </c>
      <c r="C219" s="40" t="s">
        <v>772</v>
      </c>
      <c r="D219" s="41" t="s">
        <v>951</v>
      </c>
      <c r="E219" s="41" t="s">
        <v>757</v>
      </c>
      <c r="F219" s="142" t="s">
        <v>626</v>
      </c>
      <c r="G219" s="143"/>
      <c r="H219" s="42" t="s">
        <v>773</v>
      </c>
      <c r="I219" s="44">
        <v>2.89</v>
      </c>
      <c r="J219" s="45">
        <f t="shared" si="3"/>
        <v>5.78</v>
      </c>
      <c r="K219" s="27"/>
    </row>
    <row r="220" spans="1:11" ht="36">
      <c r="A220" s="26"/>
      <c r="B220" s="39">
        <v>2</v>
      </c>
      <c r="C220" s="40" t="s">
        <v>772</v>
      </c>
      <c r="D220" s="41" t="s">
        <v>952</v>
      </c>
      <c r="E220" s="41" t="s">
        <v>768</v>
      </c>
      <c r="F220" s="142" t="s">
        <v>107</v>
      </c>
      <c r="G220" s="143"/>
      <c r="H220" s="42" t="s">
        <v>773</v>
      </c>
      <c r="I220" s="44">
        <v>3.99</v>
      </c>
      <c r="J220" s="45">
        <f t="shared" si="3"/>
        <v>7.98</v>
      </c>
      <c r="K220" s="27"/>
    </row>
    <row r="221" spans="1:11" ht="36">
      <c r="A221" s="26"/>
      <c r="B221" s="39">
        <v>2</v>
      </c>
      <c r="C221" s="40" t="s">
        <v>772</v>
      </c>
      <c r="D221" s="41" t="s">
        <v>953</v>
      </c>
      <c r="E221" s="41" t="s">
        <v>754</v>
      </c>
      <c r="F221" s="142" t="s">
        <v>107</v>
      </c>
      <c r="G221" s="143"/>
      <c r="H221" s="42" t="s">
        <v>773</v>
      </c>
      <c r="I221" s="44">
        <v>4.79</v>
      </c>
      <c r="J221" s="45">
        <f t="shared" si="3"/>
        <v>9.58</v>
      </c>
      <c r="K221" s="27"/>
    </row>
    <row r="222" spans="1:11">
      <c r="A222" s="26"/>
      <c r="B222" s="39">
        <v>2</v>
      </c>
      <c r="C222" s="40" t="s">
        <v>774</v>
      </c>
      <c r="D222" s="41" t="s">
        <v>954</v>
      </c>
      <c r="E222" s="41" t="s">
        <v>744</v>
      </c>
      <c r="F222" s="142"/>
      <c r="G222" s="143"/>
      <c r="H222" s="42" t="s">
        <v>775</v>
      </c>
      <c r="I222" s="44">
        <v>3.99</v>
      </c>
      <c r="J222" s="45">
        <f t="shared" si="3"/>
        <v>7.98</v>
      </c>
      <c r="K222" s="27"/>
    </row>
    <row r="223" spans="1:11">
      <c r="A223" s="26"/>
      <c r="B223" s="39">
        <v>2</v>
      </c>
      <c r="C223" s="40" t="s">
        <v>774</v>
      </c>
      <c r="D223" s="41" t="s">
        <v>955</v>
      </c>
      <c r="E223" s="41" t="s">
        <v>749</v>
      </c>
      <c r="F223" s="142"/>
      <c r="G223" s="143"/>
      <c r="H223" s="42" t="s">
        <v>775</v>
      </c>
      <c r="I223" s="44">
        <v>4.6500000000000004</v>
      </c>
      <c r="J223" s="45">
        <f t="shared" si="3"/>
        <v>9.3000000000000007</v>
      </c>
      <c r="K223" s="27"/>
    </row>
    <row r="224" spans="1:11" ht="36">
      <c r="A224" s="26"/>
      <c r="B224" s="39">
        <v>4</v>
      </c>
      <c r="C224" s="40" t="s">
        <v>776</v>
      </c>
      <c r="D224" s="41" t="s">
        <v>956</v>
      </c>
      <c r="E224" s="41" t="s">
        <v>766</v>
      </c>
      <c r="F224" s="142"/>
      <c r="G224" s="143"/>
      <c r="H224" s="42" t="s">
        <v>777</v>
      </c>
      <c r="I224" s="44">
        <v>2.15</v>
      </c>
      <c r="J224" s="45">
        <f t="shared" si="3"/>
        <v>8.6</v>
      </c>
      <c r="K224" s="27"/>
    </row>
    <row r="225" spans="1:11" ht="36">
      <c r="A225" s="26"/>
      <c r="B225" s="39">
        <v>4</v>
      </c>
      <c r="C225" s="40" t="s">
        <v>778</v>
      </c>
      <c r="D225" s="41" t="s">
        <v>957</v>
      </c>
      <c r="E225" s="41" t="s">
        <v>766</v>
      </c>
      <c r="F225" s="142"/>
      <c r="G225" s="143"/>
      <c r="H225" s="42" t="s">
        <v>779</v>
      </c>
      <c r="I225" s="44">
        <v>2.39</v>
      </c>
      <c r="J225" s="45">
        <f t="shared" si="3"/>
        <v>9.56</v>
      </c>
      <c r="K225" s="27"/>
    </row>
    <row r="226" spans="1:11" ht="24">
      <c r="A226" s="26"/>
      <c r="B226" s="39">
        <v>4</v>
      </c>
      <c r="C226" s="40" t="s">
        <v>780</v>
      </c>
      <c r="D226" s="41" t="s">
        <v>958</v>
      </c>
      <c r="E226" s="41" t="s">
        <v>257</v>
      </c>
      <c r="F226" s="142"/>
      <c r="G226" s="143"/>
      <c r="H226" s="42" t="s">
        <v>781</v>
      </c>
      <c r="I226" s="44">
        <v>1.48</v>
      </c>
      <c r="J226" s="45">
        <f t="shared" si="3"/>
        <v>5.92</v>
      </c>
      <c r="K226" s="27"/>
    </row>
    <row r="227" spans="1:11" ht="24">
      <c r="A227" s="26"/>
      <c r="B227" s="39">
        <v>4</v>
      </c>
      <c r="C227" s="40" t="s">
        <v>780</v>
      </c>
      <c r="D227" s="41" t="s">
        <v>959</v>
      </c>
      <c r="E227" s="41" t="s">
        <v>277</v>
      </c>
      <c r="F227" s="142"/>
      <c r="G227" s="143"/>
      <c r="H227" s="42" t="s">
        <v>781</v>
      </c>
      <c r="I227" s="44">
        <v>1.69</v>
      </c>
      <c r="J227" s="45">
        <f t="shared" si="3"/>
        <v>6.76</v>
      </c>
      <c r="K227" s="27"/>
    </row>
    <row r="228" spans="1:11" ht="24">
      <c r="A228" s="26"/>
      <c r="B228" s="39">
        <v>4</v>
      </c>
      <c r="C228" s="40" t="s">
        <v>782</v>
      </c>
      <c r="D228" s="41" t="s">
        <v>960</v>
      </c>
      <c r="E228" s="41" t="s">
        <v>257</v>
      </c>
      <c r="F228" s="142"/>
      <c r="G228" s="143"/>
      <c r="H228" s="42" t="s">
        <v>783</v>
      </c>
      <c r="I228" s="44">
        <v>1.1299999999999999</v>
      </c>
      <c r="J228" s="45">
        <f t="shared" si="3"/>
        <v>4.5199999999999996</v>
      </c>
      <c r="K228" s="27"/>
    </row>
    <row r="229" spans="1:11" ht="24">
      <c r="A229" s="26"/>
      <c r="B229" s="39">
        <v>4</v>
      </c>
      <c r="C229" s="40" t="s">
        <v>782</v>
      </c>
      <c r="D229" s="41" t="s">
        <v>961</v>
      </c>
      <c r="E229" s="41" t="s">
        <v>277</v>
      </c>
      <c r="F229" s="142"/>
      <c r="G229" s="143"/>
      <c r="H229" s="42" t="s">
        <v>783</v>
      </c>
      <c r="I229" s="44">
        <v>1.29</v>
      </c>
      <c r="J229" s="45">
        <f t="shared" si="3"/>
        <v>5.16</v>
      </c>
      <c r="K229" s="27"/>
    </row>
    <row r="230" spans="1:11">
      <c r="A230" s="26"/>
      <c r="B230" s="39">
        <v>100</v>
      </c>
      <c r="C230" s="40" t="s">
        <v>619</v>
      </c>
      <c r="D230" s="41" t="s">
        <v>619</v>
      </c>
      <c r="E230" s="41" t="s">
        <v>25</v>
      </c>
      <c r="F230" s="142"/>
      <c r="G230" s="143"/>
      <c r="H230" s="42" t="s">
        <v>621</v>
      </c>
      <c r="I230" s="44">
        <v>0.17</v>
      </c>
      <c r="J230" s="45">
        <f t="shared" si="3"/>
        <v>17</v>
      </c>
      <c r="K230" s="27"/>
    </row>
    <row r="231" spans="1:11">
      <c r="A231" s="26"/>
      <c r="B231" s="39">
        <v>100</v>
      </c>
      <c r="C231" s="40" t="s">
        <v>619</v>
      </c>
      <c r="D231" s="41" t="s">
        <v>619</v>
      </c>
      <c r="E231" s="41" t="s">
        <v>26</v>
      </c>
      <c r="F231" s="142"/>
      <c r="G231" s="143"/>
      <c r="H231" s="42" t="s">
        <v>621</v>
      </c>
      <c r="I231" s="44">
        <v>0.17</v>
      </c>
      <c r="J231" s="45">
        <f t="shared" si="3"/>
        <v>17</v>
      </c>
      <c r="K231" s="27"/>
    </row>
    <row r="232" spans="1:11">
      <c r="A232" s="26"/>
      <c r="B232" s="39">
        <v>70</v>
      </c>
      <c r="C232" s="40" t="s">
        <v>619</v>
      </c>
      <c r="D232" s="41" t="s">
        <v>619</v>
      </c>
      <c r="E232" s="41" t="s">
        <v>90</v>
      </c>
      <c r="F232" s="142"/>
      <c r="G232" s="143"/>
      <c r="H232" s="42" t="s">
        <v>621</v>
      </c>
      <c r="I232" s="44">
        <v>0.17</v>
      </c>
      <c r="J232" s="45">
        <f t="shared" si="3"/>
        <v>11.9</v>
      </c>
      <c r="K232" s="27"/>
    </row>
    <row r="233" spans="1:11">
      <c r="A233" s="26"/>
      <c r="B233" s="39">
        <v>20</v>
      </c>
      <c r="C233" s="40" t="s">
        <v>619</v>
      </c>
      <c r="D233" s="41" t="s">
        <v>619</v>
      </c>
      <c r="E233" s="41" t="s">
        <v>27</v>
      </c>
      <c r="F233" s="142"/>
      <c r="G233" s="143"/>
      <c r="H233" s="42" t="s">
        <v>621</v>
      </c>
      <c r="I233" s="44">
        <v>0.17</v>
      </c>
      <c r="J233" s="45">
        <f t="shared" si="3"/>
        <v>3.4000000000000004</v>
      </c>
      <c r="K233" s="27"/>
    </row>
    <row r="234" spans="1:11">
      <c r="A234" s="26"/>
      <c r="B234" s="39">
        <v>5</v>
      </c>
      <c r="C234" s="40" t="s">
        <v>619</v>
      </c>
      <c r="D234" s="41" t="s">
        <v>619</v>
      </c>
      <c r="E234" s="41" t="s">
        <v>29</v>
      </c>
      <c r="F234" s="142"/>
      <c r="G234" s="143"/>
      <c r="H234" s="42" t="s">
        <v>621</v>
      </c>
      <c r="I234" s="44">
        <v>0.17</v>
      </c>
      <c r="J234" s="45">
        <f t="shared" si="3"/>
        <v>0.85000000000000009</v>
      </c>
      <c r="K234" s="27"/>
    </row>
    <row r="235" spans="1:11" ht="36">
      <c r="A235" s="26"/>
      <c r="B235" s="39">
        <v>10</v>
      </c>
      <c r="C235" s="40" t="s">
        <v>784</v>
      </c>
      <c r="D235" s="41" t="s">
        <v>962</v>
      </c>
      <c r="E235" s="41" t="s">
        <v>785</v>
      </c>
      <c r="F235" s="142" t="s">
        <v>206</v>
      </c>
      <c r="G235" s="143"/>
      <c r="H235" s="42" t="s">
        <v>786</v>
      </c>
      <c r="I235" s="44">
        <v>1.1499999999999999</v>
      </c>
      <c r="J235" s="45">
        <f t="shared" si="3"/>
        <v>11.5</v>
      </c>
      <c r="K235" s="27"/>
    </row>
    <row r="236" spans="1:11" ht="36">
      <c r="A236" s="26"/>
      <c r="B236" s="39">
        <v>30</v>
      </c>
      <c r="C236" s="40" t="s">
        <v>784</v>
      </c>
      <c r="D236" s="41" t="s">
        <v>962</v>
      </c>
      <c r="E236" s="41" t="s">
        <v>787</v>
      </c>
      <c r="F236" s="142" t="s">
        <v>206</v>
      </c>
      <c r="G236" s="143"/>
      <c r="H236" s="42" t="s">
        <v>786</v>
      </c>
      <c r="I236" s="44">
        <v>1.1499999999999999</v>
      </c>
      <c r="J236" s="45">
        <f t="shared" si="3"/>
        <v>34.5</v>
      </c>
      <c r="K236" s="27"/>
    </row>
    <row r="237" spans="1:11" ht="36">
      <c r="A237" s="26"/>
      <c r="B237" s="39">
        <v>10</v>
      </c>
      <c r="C237" s="40" t="s">
        <v>784</v>
      </c>
      <c r="D237" s="41" t="s">
        <v>962</v>
      </c>
      <c r="E237" s="41" t="s">
        <v>787</v>
      </c>
      <c r="F237" s="142" t="s">
        <v>788</v>
      </c>
      <c r="G237" s="143"/>
      <c r="H237" s="42" t="s">
        <v>786</v>
      </c>
      <c r="I237" s="44">
        <v>1.1499999999999999</v>
      </c>
      <c r="J237" s="45">
        <f t="shared" si="3"/>
        <v>11.5</v>
      </c>
      <c r="K237" s="27"/>
    </row>
    <row r="238" spans="1:11" ht="36">
      <c r="A238" s="26"/>
      <c r="B238" s="39">
        <v>20</v>
      </c>
      <c r="C238" s="40" t="s">
        <v>784</v>
      </c>
      <c r="D238" s="41" t="s">
        <v>962</v>
      </c>
      <c r="E238" s="41" t="s">
        <v>187</v>
      </c>
      <c r="F238" s="142" t="s">
        <v>206</v>
      </c>
      <c r="G238" s="143"/>
      <c r="H238" s="42" t="s">
        <v>786</v>
      </c>
      <c r="I238" s="44">
        <v>1.1499999999999999</v>
      </c>
      <c r="J238" s="45">
        <f t="shared" si="3"/>
        <v>23</v>
      </c>
      <c r="K238" s="27"/>
    </row>
    <row r="239" spans="1:11" ht="36">
      <c r="A239" s="26"/>
      <c r="B239" s="39">
        <v>10</v>
      </c>
      <c r="C239" s="40" t="s">
        <v>784</v>
      </c>
      <c r="D239" s="41" t="s">
        <v>962</v>
      </c>
      <c r="E239" s="41" t="s">
        <v>187</v>
      </c>
      <c r="F239" s="142" t="s">
        <v>788</v>
      </c>
      <c r="G239" s="143"/>
      <c r="H239" s="42" t="s">
        <v>786</v>
      </c>
      <c r="I239" s="44">
        <v>1.1499999999999999</v>
      </c>
      <c r="J239" s="45">
        <f t="shared" si="3"/>
        <v>11.5</v>
      </c>
      <c r="K239" s="27"/>
    </row>
    <row r="240" spans="1:11" ht="36">
      <c r="A240" s="26"/>
      <c r="B240" s="39">
        <v>10</v>
      </c>
      <c r="C240" s="40" t="s">
        <v>784</v>
      </c>
      <c r="D240" s="41" t="s">
        <v>963</v>
      </c>
      <c r="E240" s="41" t="s">
        <v>197</v>
      </c>
      <c r="F240" s="142" t="s">
        <v>206</v>
      </c>
      <c r="G240" s="143"/>
      <c r="H240" s="42" t="s">
        <v>786</v>
      </c>
      <c r="I240" s="44">
        <v>1.25</v>
      </c>
      <c r="J240" s="45">
        <f t="shared" si="3"/>
        <v>12.5</v>
      </c>
      <c r="K240" s="27"/>
    </row>
    <row r="241" spans="1:11" ht="36">
      <c r="A241" s="26"/>
      <c r="B241" s="39">
        <v>30</v>
      </c>
      <c r="C241" s="40" t="s">
        <v>784</v>
      </c>
      <c r="D241" s="41" t="s">
        <v>963</v>
      </c>
      <c r="E241" s="41" t="s">
        <v>198</v>
      </c>
      <c r="F241" s="142" t="s">
        <v>206</v>
      </c>
      <c r="G241" s="143"/>
      <c r="H241" s="42" t="s">
        <v>786</v>
      </c>
      <c r="I241" s="44">
        <v>1.25</v>
      </c>
      <c r="J241" s="45">
        <f t="shared" si="3"/>
        <v>37.5</v>
      </c>
      <c r="K241" s="27"/>
    </row>
    <row r="242" spans="1:11" ht="36">
      <c r="A242" s="26"/>
      <c r="B242" s="39">
        <v>30</v>
      </c>
      <c r="C242" s="40" t="s">
        <v>784</v>
      </c>
      <c r="D242" s="41" t="s">
        <v>963</v>
      </c>
      <c r="E242" s="41" t="s">
        <v>198</v>
      </c>
      <c r="F242" s="142" t="s">
        <v>788</v>
      </c>
      <c r="G242" s="143"/>
      <c r="H242" s="42" t="s">
        <v>786</v>
      </c>
      <c r="I242" s="44">
        <v>1.25</v>
      </c>
      <c r="J242" s="45">
        <f t="shared" si="3"/>
        <v>37.5</v>
      </c>
      <c r="K242" s="27"/>
    </row>
    <row r="243" spans="1:11" ht="36">
      <c r="A243" s="26"/>
      <c r="B243" s="39">
        <v>20</v>
      </c>
      <c r="C243" s="40" t="s">
        <v>784</v>
      </c>
      <c r="D243" s="41" t="s">
        <v>963</v>
      </c>
      <c r="E243" s="41" t="s">
        <v>199</v>
      </c>
      <c r="F243" s="142" t="s">
        <v>206</v>
      </c>
      <c r="G243" s="143"/>
      <c r="H243" s="42" t="s">
        <v>786</v>
      </c>
      <c r="I243" s="44">
        <v>1.25</v>
      </c>
      <c r="J243" s="45">
        <f t="shared" si="3"/>
        <v>25</v>
      </c>
      <c r="K243" s="27"/>
    </row>
    <row r="244" spans="1:11" ht="36">
      <c r="A244" s="26"/>
      <c r="B244" s="39">
        <v>10</v>
      </c>
      <c r="C244" s="40" t="s">
        <v>784</v>
      </c>
      <c r="D244" s="41" t="s">
        <v>964</v>
      </c>
      <c r="E244" s="41" t="s">
        <v>200</v>
      </c>
      <c r="F244" s="142" t="s">
        <v>206</v>
      </c>
      <c r="G244" s="143"/>
      <c r="H244" s="42" t="s">
        <v>786</v>
      </c>
      <c r="I244" s="44">
        <v>1.45</v>
      </c>
      <c r="J244" s="45">
        <f t="shared" si="3"/>
        <v>14.5</v>
      </c>
      <c r="K244" s="27"/>
    </row>
    <row r="245" spans="1:11" ht="36">
      <c r="A245" s="26"/>
      <c r="B245" s="39">
        <v>30</v>
      </c>
      <c r="C245" s="40" t="s">
        <v>784</v>
      </c>
      <c r="D245" s="41" t="s">
        <v>964</v>
      </c>
      <c r="E245" s="41" t="s">
        <v>201</v>
      </c>
      <c r="F245" s="142" t="s">
        <v>206</v>
      </c>
      <c r="G245" s="143"/>
      <c r="H245" s="42" t="s">
        <v>786</v>
      </c>
      <c r="I245" s="44">
        <v>1.45</v>
      </c>
      <c r="J245" s="45">
        <f t="shared" si="3"/>
        <v>43.5</v>
      </c>
      <c r="K245" s="27"/>
    </row>
    <row r="246" spans="1:11" ht="36">
      <c r="A246" s="26"/>
      <c r="B246" s="39">
        <v>10</v>
      </c>
      <c r="C246" s="40" t="s">
        <v>784</v>
      </c>
      <c r="D246" s="41" t="s">
        <v>964</v>
      </c>
      <c r="E246" s="41" t="s">
        <v>201</v>
      </c>
      <c r="F246" s="142" t="s">
        <v>788</v>
      </c>
      <c r="G246" s="143"/>
      <c r="H246" s="42" t="s">
        <v>786</v>
      </c>
      <c r="I246" s="44">
        <v>1.45</v>
      </c>
      <c r="J246" s="45">
        <f t="shared" si="3"/>
        <v>14.5</v>
      </c>
      <c r="K246" s="27"/>
    </row>
    <row r="247" spans="1:11" ht="36">
      <c r="A247" s="26"/>
      <c r="B247" s="39">
        <v>5</v>
      </c>
      <c r="C247" s="40" t="s">
        <v>784</v>
      </c>
      <c r="D247" s="41" t="s">
        <v>965</v>
      </c>
      <c r="E247" s="41" t="s">
        <v>789</v>
      </c>
      <c r="F247" s="142" t="s">
        <v>206</v>
      </c>
      <c r="G247" s="143"/>
      <c r="H247" s="42" t="s">
        <v>786</v>
      </c>
      <c r="I247" s="44">
        <v>1.65</v>
      </c>
      <c r="J247" s="45">
        <f t="shared" si="3"/>
        <v>8.25</v>
      </c>
      <c r="K247" s="27"/>
    </row>
    <row r="248" spans="1:11" ht="36">
      <c r="A248" s="26"/>
      <c r="B248" s="39">
        <v>20</v>
      </c>
      <c r="C248" s="40" t="s">
        <v>784</v>
      </c>
      <c r="D248" s="41" t="s">
        <v>964</v>
      </c>
      <c r="E248" s="41" t="s">
        <v>202</v>
      </c>
      <c r="F248" s="142" t="s">
        <v>206</v>
      </c>
      <c r="G248" s="143"/>
      <c r="H248" s="42" t="s">
        <v>786</v>
      </c>
      <c r="I248" s="44">
        <v>1.45</v>
      </c>
      <c r="J248" s="45">
        <f t="shared" si="3"/>
        <v>29</v>
      </c>
      <c r="K248" s="27"/>
    </row>
    <row r="249" spans="1:11" ht="36">
      <c r="A249" s="26"/>
      <c r="B249" s="39">
        <v>5</v>
      </c>
      <c r="C249" s="40" t="s">
        <v>784</v>
      </c>
      <c r="D249" s="41" t="s">
        <v>965</v>
      </c>
      <c r="E249" s="41" t="s">
        <v>790</v>
      </c>
      <c r="F249" s="142" t="s">
        <v>206</v>
      </c>
      <c r="G249" s="143"/>
      <c r="H249" s="42" t="s">
        <v>786</v>
      </c>
      <c r="I249" s="44">
        <v>1.65</v>
      </c>
      <c r="J249" s="45">
        <f t="shared" si="3"/>
        <v>8.25</v>
      </c>
      <c r="K249" s="27"/>
    </row>
    <row r="250" spans="1:11" ht="36">
      <c r="A250" s="26"/>
      <c r="B250" s="39">
        <v>20</v>
      </c>
      <c r="C250" s="40" t="s">
        <v>784</v>
      </c>
      <c r="D250" s="41" t="s">
        <v>962</v>
      </c>
      <c r="E250" s="41" t="s">
        <v>791</v>
      </c>
      <c r="F250" s="142" t="s">
        <v>206</v>
      </c>
      <c r="G250" s="143"/>
      <c r="H250" s="42" t="s">
        <v>786</v>
      </c>
      <c r="I250" s="44">
        <v>1.1499999999999999</v>
      </c>
      <c r="J250" s="45">
        <f t="shared" si="3"/>
        <v>23</v>
      </c>
      <c r="K250" s="27"/>
    </row>
    <row r="251" spans="1:11" ht="36">
      <c r="A251" s="26"/>
      <c r="B251" s="39">
        <v>20</v>
      </c>
      <c r="C251" s="40" t="s">
        <v>784</v>
      </c>
      <c r="D251" s="41" t="s">
        <v>963</v>
      </c>
      <c r="E251" s="41" t="s">
        <v>792</v>
      </c>
      <c r="F251" s="142" t="s">
        <v>206</v>
      </c>
      <c r="G251" s="143"/>
      <c r="H251" s="42" t="s">
        <v>786</v>
      </c>
      <c r="I251" s="44">
        <v>1.25</v>
      </c>
      <c r="J251" s="45">
        <f t="shared" si="3"/>
        <v>25</v>
      </c>
      <c r="K251" s="27"/>
    </row>
    <row r="252" spans="1:11" ht="36">
      <c r="A252" s="26"/>
      <c r="B252" s="39">
        <v>20</v>
      </c>
      <c r="C252" s="40" t="s">
        <v>784</v>
      </c>
      <c r="D252" s="41" t="s">
        <v>964</v>
      </c>
      <c r="E252" s="41" t="s">
        <v>793</v>
      </c>
      <c r="F252" s="142" t="s">
        <v>206</v>
      </c>
      <c r="G252" s="143"/>
      <c r="H252" s="42" t="s">
        <v>786</v>
      </c>
      <c r="I252" s="44">
        <v>1.45</v>
      </c>
      <c r="J252" s="45">
        <f t="shared" si="3"/>
        <v>29</v>
      </c>
      <c r="K252" s="27"/>
    </row>
    <row r="253" spans="1:11" ht="24">
      <c r="A253" s="26"/>
      <c r="B253" s="39">
        <v>20</v>
      </c>
      <c r="C253" s="40" t="s">
        <v>548</v>
      </c>
      <c r="D253" s="41" t="s">
        <v>548</v>
      </c>
      <c r="E253" s="41" t="s">
        <v>25</v>
      </c>
      <c r="F253" s="142" t="s">
        <v>107</v>
      </c>
      <c r="G253" s="143"/>
      <c r="H253" s="42" t="s">
        <v>550</v>
      </c>
      <c r="I253" s="44">
        <v>1.71</v>
      </c>
      <c r="J253" s="45">
        <f t="shared" si="3"/>
        <v>34.200000000000003</v>
      </c>
      <c r="K253" s="27"/>
    </row>
    <row r="254" spans="1:11" ht="24">
      <c r="A254" s="26"/>
      <c r="B254" s="39">
        <v>10</v>
      </c>
      <c r="C254" s="40" t="s">
        <v>548</v>
      </c>
      <c r="D254" s="41" t="s">
        <v>548</v>
      </c>
      <c r="E254" s="41" t="s">
        <v>26</v>
      </c>
      <c r="F254" s="142" t="s">
        <v>107</v>
      </c>
      <c r="G254" s="143"/>
      <c r="H254" s="42" t="s">
        <v>550</v>
      </c>
      <c r="I254" s="44">
        <v>1.71</v>
      </c>
      <c r="J254" s="45">
        <f t="shared" si="3"/>
        <v>17.100000000000001</v>
      </c>
      <c r="K254" s="27"/>
    </row>
    <row r="255" spans="1:11" ht="24">
      <c r="A255" s="26"/>
      <c r="B255" s="39">
        <v>20</v>
      </c>
      <c r="C255" s="40" t="s">
        <v>794</v>
      </c>
      <c r="D255" s="41" t="s">
        <v>794</v>
      </c>
      <c r="E255" s="41" t="s">
        <v>23</v>
      </c>
      <c r="F255" s="142" t="s">
        <v>107</v>
      </c>
      <c r="G255" s="143"/>
      <c r="H255" s="42" t="s">
        <v>795</v>
      </c>
      <c r="I255" s="44">
        <v>0.59</v>
      </c>
      <c r="J255" s="45">
        <f t="shared" si="3"/>
        <v>11.799999999999999</v>
      </c>
      <c r="K255" s="27"/>
    </row>
    <row r="256" spans="1:11" ht="24">
      <c r="A256" s="26"/>
      <c r="B256" s="39">
        <v>40</v>
      </c>
      <c r="C256" s="40" t="s">
        <v>794</v>
      </c>
      <c r="D256" s="41" t="s">
        <v>794</v>
      </c>
      <c r="E256" s="41" t="s">
        <v>25</v>
      </c>
      <c r="F256" s="142" t="s">
        <v>107</v>
      </c>
      <c r="G256" s="143"/>
      <c r="H256" s="42" t="s">
        <v>795</v>
      </c>
      <c r="I256" s="44">
        <v>0.59</v>
      </c>
      <c r="J256" s="45">
        <f t="shared" si="3"/>
        <v>23.599999999999998</v>
      </c>
      <c r="K256" s="27"/>
    </row>
    <row r="257" spans="1:11" ht="24">
      <c r="A257" s="26"/>
      <c r="B257" s="39">
        <v>20</v>
      </c>
      <c r="C257" s="40" t="s">
        <v>794</v>
      </c>
      <c r="D257" s="41" t="s">
        <v>794</v>
      </c>
      <c r="E257" s="41" t="s">
        <v>26</v>
      </c>
      <c r="F257" s="142" t="s">
        <v>107</v>
      </c>
      <c r="G257" s="143"/>
      <c r="H257" s="42" t="s">
        <v>795</v>
      </c>
      <c r="I257" s="44">
        <v>0.59</v>
      </c>
      <c r="J257" s="45">
        <f t="shared" si="3"/>
        <v>11.799999999999999</v>
      </c>
      <c r="K257" s="27"/>
    </row>
    <row r="258" spans="1:11" ht="24">
      <c r="A258" s="26"/>
      <c r="B258" s="39">
        <v>10</v>
      </c>
      <c r="C258" s="40" t="s">
        <v>796</v>
      </c>
      <c r="D258" s="41" t="s">
        <v>966</v>
      </c>
      <c r="E258" s="41" t="s">
        <v>197</v>
      </c>
      <c r="F258" s="142" t="s">
        <v>107</v>
      </c>
      <c r="G258" s="143"/>
      <c r="H258" s="42" t="s">
        <v>797</v>
      </c>
      <c r="I258" s="44">
        <v>0.94</v>
      </c>
      <c r="J258" s="45">
        <f t="shared" si="3"/>
        <v>9.3999999999999986</v>
      </c>
      <c r="K258" s="27"/>
    </row>
    <row r="259" spans="1:11" ht="24">
      <c r="A259" s="26"/>
      <c r="B259" s="39">
        <v>20</v>
      </c>
      <c r="C259" s="40" t="s">
        <v>796</v>
      </c>
      <c r="D259" s="41" t="s">
        <v>966</v>
      </c>
      <c r="E259" s="41" t="s">
        <v>198</v>
      </c>
      <c r="F259" s="142" t="s">
        <v>107</v>
      </c>
      <c r="G259" s="143"/>
      <c r="H259" s="42" t="s">
        <v>797</v>
      </c>
      <c r="I259" s="44">
        <v>0.94</v>
      </c>
      <c r="J259" s="45">
        <f t="shared" si="3"/>
        <v>18.799999999999997</v>
      </c>
      <c r="K259" s="27"/>
    </row>
    <row r="260" spans="1:11" ht="24">
      <c r="A260" s="26"/>
      <c r="B260" s="39">
        <v>10</v>
      </c>
      <c r="C260" s="40" t="s">
        <v>796</v>
      </c>
      <c r="D260" s="41" t="s">
        <v>966</v>
      </c>
      <c r="E260" s="41" t="s">
        <v>199</v>
      </c>
      <c r="F260" s="142" t="s">
        <v>107</v>
      </c>
      <c r="G260" s="143"/>
      <c r="H260" s="42" t="s">
        <v>797</v>
      </c>
      <c r="I260" s="44">
        <v>0.94</v>
      </c>
      <c r="J260" s="45">
        <f t="shared" si="3"/>
        <v>9.3999999999999986</v>
      </c>
      <c r="K260" s="27"/>
    </row>
    <row r="261" spans="1:11" ht="24">
      <c r="A261" s="26"/>
      <c r="B261" s="39">
        <v>10</v>
      </c>
      <c r="C261" s="40" t="s">
        <v>798</v>
      </c>
      <c r="D261" s="41" t="s">
        <v>798</v>
      </c>
      <c r="E261" s="41" t="s">
        <v>23</v>
      </c>
      <c r="F261" s="142" t="s">
        <v>237</v>
      </c>
      <c r="G261" s="143"/>
      <c r="H261" s="42" t="s">
        <v>799</v>
      </c>
      <c r="I261" s="44">
        <v>0.59</v>
      </c>
      <c r="J261" s="45">
        <f t="shared" si="3"/>
        <v>5.8999999999999995</v>
      </c>
      <c r="K261" s="27"/>
    </row>
    <row r="262" spans="1:11" ht="24">
      <c r="A262" s="26"/>
      <c r="B262" s="39">
        <v>10</v>
      </c>
      <c r="C262" s="40" t="s">
        <v>798</v>
      </c>
      <c r="D262" s="41" t="s">
        <v>798</v>
      </c>
      <c r="E262" s="41" t="s">
        <v>23</v>
      </c>
      <c r="F262" s="142" t="s">
        <v>236</v>
      </c>
      <c r="G262" s="143"/>
      <c r="H262" s="42" t="s">
        <v>799</v>
      </c>
      <c r="I262" s="44">
        <v>0.59</v>
      </c>
      <c r="J262" s="45">
        <f t="shared" si="3"/>
        <v>5.8999999999999995</v>
      </c>
      <c r="K262" s="27"/>
    </row>
    <row r="263" spans="1:11" ht="24">
      <c r="A263" s="26"/>
      <c r="B263" s="39">
        <v>10</v>
      </c>
      <c r="C263" s="40" t="s">
        <v>798</v>
      </c>
      <c r="D263" s="41" t="s">
        <v>798</v>
      </c>
      <c r="E263" s="41" t="s">
        <v>25</v>
      </c>
      <c r="F263" s="142" t="s">
        <v>237</v>
      </c>
      <c r="G263" s="143"/>
      <c r="H263" s="42" t="s">
        <v>799</v>
      </c>
      <c r="I263" s="44">
        <v>0.59</v>
      </c>
      <c r="J263" s="45">
        <f t="shared" si="3"/>
        <v>5.8999999999999995</v>
      </c>
      <c r="K263" s="27"/>
    </row>
    <row r="264" spans="1:11" ht="24">
      <c r="A264" s="26"/>
      <c r="B264" s="39">
        <v>10</v>
      </c>
      <c r="C264" s="40" t="s">
        <v>798</v>
      </c>
      <c r="D264" s="41" t="s">
        <v>798</v>
      </c>
      <c r="E264" s="41" t="s">
        <v>25</v>
      </c>
      <c r="F264" s="142" t="s">
        <v>236</v>
      </c>
      <c r="G264" s="143"/>
      <c r="H264" s="42" t="s">
        <v>799</v>
      </c>
      <c r="I264" s="44">
        <v>0.59</v>
      </c>
      <c r="J264" s="45">
        <f t="shared" si="3"/>
        <v>5.8999999999999995</v>
      </c>
      <c r="K264" s="27"/>
    </row>
    <row r="265" spans="1:11" ht="24">
      <c r="A265" s="26"/>
      <c r="B265" s="39">
        <v>10</v>
      </c>
      <c r="C265" s="40" t="s">
        <v>798</v>
      </c>
      <c r="D265" s="41" t="s">
        <v>798</v>
      </c>
      <c r="E265" s="41" t="s">
        <v>26</v>
      </c>
      <c r="F265" s="142" t="s">
        <v>237</v>
      </c>
      <c r="G265" s="143"/>
      <c r="H265" s="42" t="s">
        <v>799</v>
      </c>
      <c r="I265" s="44">
        <v>0.59</v>
      </c>
      <c r="J265" s="45">
        <f t="shared" si="3"/>
        <v>5.8999999999999995</v>
      </c>
      <c r="K265" s="27"/>
    </row>
    <row r="266" spans="1:11" ht="24">
      <c r="A266" s="26"/>
      <c r="B266" s="39">
        <v>10</v>
      </c>
      <c r="C266" s="40" t="s">
        <v>798</v>
      </c>
      <c r="D266" s="41" t="s">
        <v>798</v>
      </c>
      <c r="E266" s="41" t="s">
        <v>26</v>
      </c>
      <c r="F266" s="142" t="s">
        <v>236</v>
      </c>
      <c r="G266" s="143"/>
      <c r="H266" s="42" t="s">
        <v>799</v>
      </c>
      <c r="I266" s="44">
        <v>0.59</v>
      </c>
      <c r="J266" s="45">
        <f t="shared" si="3"/>
        <v>5.8999999999999995</v>
      </c>
      <c r="K266" s="27"/>
    </row>
    <row r="267" spans="1:11">
      <c r="A267" s="26"/>
      <c r="B267" s="39">
        <v>4</v>
      </c>
      <c r="C267" s="40" t="s">
        <v>800</v>
      </c>
      <c r="D267" s="41" t="s">
        <v>800</v>
      </c>
      <c r="E267" s="41" t="s">
        <v>25</v>
      </c>
      <c r="F267" s="142" t="s">
        <v>237</v>
      </c>
      <c r="G267" s="143"/>
      <c r="H267" s="42" t="s">
        <v>801</v>
      </c>
      <c r="I267" s="44">
        <v>0.59</v>
      </c>
      <c r="J267" s="45">
        <f t="shared" si="3"/>
        <v>2.36</v>
      </c>
      <c r="K267" s="27"/>
    </row>
    <row r="268" spans="1:11">
      <c r="A268" s="26"/>
      <c r="B268" s="39">
        <v>2</v>
      </c>
      <c r="C268" s="40" t="s">
        <v>800</v>
      </c>
      <c r="D268" s="41" t="s">
        <v>800</v>
      </c>
      <c r="E268" s="41" t="s">
        <v>25</v>
      </c>
      <c r="F268" s="142" t="s">
        <v>636</v>
      </c>
      <c r="G268" s="143"/>
      <c r="H268" s="42" t="s">
        <v>801</v>
      </c>
      <c r="I268" s="44">
        <v>0.59</v>
      </c>
      <c r="J268" s="45">
        <f t="shared" si="3"/>
        <v>1.18</v>
      </c>
      <c r="K268" s="27"/>
    </row>
    <row r="269" spans="1:11">
      <c r="A269" s="26"/>
      <c r="B269" s="39">
        <v>4</v>
      </c>
      <c r="C269" s="40" t="s">
        <v>800</v>
      </c>
      <c r="D269" s="41" t="s">
        <v>800</v>
      </c>
      <c r="E269" s="41" t="s">
        <v>26</v>
      </c>
      <c r="F269" s="142" t="s">
        <v>237</v>
      </c>
      <c r="G269" s="143"/>
      <c r="H269" s="42" t="s">
        <v>801</v>
      </c>
      <c r="I269" s="44">
        <v>0.59</v>
      </c>
      <c r="J269" s="45">
        <f t="shared" si="3"/>
        <v>2.36</v>
      </c>
      <c r="K269" s="27"/>
    </row>
    <row r="270" spans="1:11">
      <c r="A270" s="26"/>
      <c r="B270" s="39">
        <v>2</v>
      </c>
      <c r="C270" s="40" t="s">
        <v>800</v>
      </c>
      <c r="D270" s="41" t="s">
        <v>800</v>
      </c>
      <c r="E270" s="41" t="s">
        <v>26</v>
      </c>
      <c r="F270" s="142" t="s">
        <v>636</v>
      </c>
      <c r="G270" s="143"/>
      <c r="H270" s="42" t="s">
        <v>801</v>
      </c>
      <c r="I270" s="44">
        <v>0.59</v>
      </c>
      <c r="J270" s="45">
        <f t="shared" si="3"/>
        <v>1.18</v>
      </c>
      <c r="K270" s="27"/>
    </row>
    <row r="271" spans="1:11">
      <c r="A271" s="26"/>
      <c r="B271" s="39">
        <v>4</v>
      </c>
      <c r="C271" s="40" t="s">
        <v>800</v>
      </c>
      <c r="D271" s="41" t="s">
        <v>800</v>
      </c>
      <c r="E271" s="41" t="s">
        <v>27</v>
      </c>
      <c r="F271" s="142" t="s">
        <v>237</v>
      </c>
      <c r="G271" s="143"/>
      <c r="H271" s="42" t="s">
        <v>801</v>
      </c>
      <c r="I271" s="44">
        <v>0.59</v>
      </c>
      <c r="J271" s="45">
        <f t="shared" si="3"/>
        <v>2.36</v>
      </c>
      <c r="K271" s="27"/>
    </row>
    <row r="272" spans="1:11" ht="24">
      <c r="A272" s="26"/>
      <c r="B272" s="39">
        <v>12</v>
      </c>
      <c r="C272" s="40" t="s">
        <v>616</v>
      </c>
      <c r="D272" s="41" t="s">
        <v>616</v>
      </c>
      <c r="E272" s="41" t="s">
        <v>25</v>
      </c>
      <c r="F272" s="142" t="s">
        <v>237</v>
      </c>
      <c r="G272" s="143"/>
      <c r="H272" s="42" t="s">
        <v>618</v>
      </c>
      <c r="I272" s="44">
        <v>0.59</v>
      </c>
      <c r="J272" s="45">
        <f t="shared" si="3"/>
        <v>7.08</v>
      </c>
      <c r="K272" s="27"/>
    </row>
    <row r="273" spans="1:12" ht="24">
      <c r="A273" s="26"/>
      <c r="B273" s="39">
        <v>4</v>
      </c>
      <c r="C273" s="40" t="s">
        <v>616</v>
      </c>
      <c r="D273" s="41" t="s">
        <v>616</v>
      </c>
      <c r="E273" s="41" t="s">
        <v>25</v>
      </c>
      <c r="F273" s="142" t="s">
        <v>636</v>
      </c>
      <c r="G273" s="143"/>
      <c r="H273" s="42" t="s">
        <v>618</v>
      </c>
      <c r="I273" s="44">
        <v>0.59</v>
      </c>
      <c r="J273" s="45">
        <f t="shared" si="3"/>
        <v>2.36</v>
      </c>
      <c r="K273" s="27"/>
    </row>
    <row r="274" spans="1:12" ht="24">
      <c r="A274" s="26"/>
      <c r="B274" s="39">
        <v>4</v>
      </c>
      <c r="C274" s="40" t="s">
        <v>616</v>
      </c>
      <c r="D274" s="41" t="s">
        <v>616</v>
      </c>
      <c r="E274" s="41" t="s">
        <v>25</v>
      </c>
      <c r="F274" s="142" t="s">
        <v>235</v>
      </c>
      <c r="G274" s="143"/>
      <c r="H274" s="42" t="s">
        <v>618</v>
      </c>
      <c r="I274" s="44">
        <v>0.59</v>
      </c>
      <c r="J274" s="45">
        <f t="shared" si="3"/>
        <v>2.36</v>
      </c>
      <c r="K274" s="27"/>
    </row>
    <row r="275" spans="1:12" ht="24">
      <c r="A275" s="26"/>
      <c r="B275" s="39">
        <v>4</v>
      </c>
      <c r="C275" s="40" t="s">
        <v>616</v>
      </c>
      <c r="D275" s="41" t="s">
        <v>616</v>
      </c>
      <c r="E275" s="41" t="s">
        <v>25</v>
      </c>
      <c r="F275" s="142" t="s">
        <v>236</v>
      </c>
      <c r="G275" s="143"/>
      <c r="H275" s="42" t="s">
        <v>618</v>
      </c>
      <c r="I275" s="44">
        <v>0.59</v>
      </c>
      <c r="J275" s="45">
        <f t="shared" si="3"/>
        <v>2.36</v>
      </c>
      <c r="K275" s="27"/>
    </row>
    <row r="276" spans="1:12" ht="24">
      <c r="A276" s="26"/>
      <c r="B276" s="39">
        <v>4</v>
      </c>
      <c r="C276" s="40" t="s">
        <v>616</v>
      </c>
      <c r="D276" s="41" t="s">
        <v>616</v>
      </c>
      <c r="E276" s="41" t="s">
        <v>25</v>
      </c>
      <c r="F276" s="142" t="s">
        <v>447</v>
      </c>
      <c r="G276" s="143"/>
      <c r="H276" s="42" t="s">
        <v>618</v>
      </c>
      <c r="I276" s="44">
        <v>0.59</v>
      </c>
      <c r="J276" s="45">
        <f t="shared" si="3"/>
        <v>2.36</v>
      </c>
      <c r="K276" s="27"/>
    </row>
    <row r="277" spans="1:12" ht="24">
      <c r="A277" s="26"/>
      <c r="B277" s="39">
        <v>4</v>
      </c>
      <c r="C277" s="40" t="s">
        <v>616</v>
      </c>
      <c r="D277" s="41" t="s">
        <v>616</v>
      </c>
      <c r="E277" s="41" t="s">
        <v>25</v>
      </c>
      <c r="F277" s="142" t="s">
        <v>682</v>
      </c>
      <c r="G277" s="143"/>
      <c r="H277" s="42" t="s">
        <v>618</v>
      </c>
      <c r="I277" s="44">
        <v>0.59</v>
      </c>
      <c r="J277" s="45">
        <f t="shared" si="3"/>
        <v>2.36</v>
      </c>
      <c r="K277" s="27"/>
    </row>
    <row r="278" spans="1:12" ht="24">
      <c r="A278" s="26"/>
      <c r="B278" s="39">
        <v>4</v>
      </c>
      <c r="C278" s="40" t="s">
        <v>616</v>
      </c>
      <c r="D278" s="41" t="s">
        <v>616</v>
      </c>
      <c r="E278" s="41" t="s">
        <v>25</v>
      </c>
      <c r="F278" s="142" t="s">
        <v>684</v>
      </c>
      <c r="G278" s="143"/>
      <c r="H278" s="42" t="s">
        <v>618</v>
      </c>
      <c r="I278" s="44">
        <v>0.59</v>
      </c>
      <c r="J278" s="45">
        <f t="shared" ref="J278:J333" si="4">I278*B278</f>
        <v>2.36</v>
      </c>
      <c r="K278" s="27"/>
    </row>
    <row r="279" spans="1:12" ht="24">
      <c r="A279" s="26"/>
      <c r="B279" s="39">
        <v>12</v>
      </c>
      <c r="C279" s="40" t="s">
        <v>616</v>
      </c>
      <c r="D279" s="41" t="s">
        <v>616</v>
      </c>
      <c r="E279" s="41" t="s">
        <v>26</v>
      </c>
      <c r="F279" s="142" t="s">
        <v>237</v>
      </c>
      <c r="G279" s="143"/>
      <c r="H279" s="42" t="s">
        <v>618</v>
      </c>
      <c r="I279" s="44">
        <v>0.59</v>
      </c>
      <c r="J279" s="45">
        <f t="shared" si="4"/>
        <v>7.08</v>
      </c>
      <c r="K279" s="27"/>
    </row>
    <row r="280" spans="1:12" ht="24">
      <c r="A280" s="26"/>
      <c r="B280" s="39">
        <v>4</v>
      </c>
      <c r="C280" s="40" t="s">
        <v>616</v>
      </c>
      <c r="D280" s="41" t="s">
        <v>616</v>
      </c>
      <c r="E280" s="41" t="s">
        <v>26</v>
      </c>
      <c r="F280" s="142" t="s">
        <v>636</v>
      </c>
      <c r="G280" s="143"/>
      <c r="H280" s="42" t="s">
        <v>618</v>
      </c>
      <c r="I280" s="44">
        <v>0.59</v>
      </c>
      <c r="J280" s="45">
        <f t="shared" si="4"/>
        <v>2.36</v>
      </c>
      <c r="K280" s="27"/>
    </row>
    <row r="281" spans="1:12" ht="24">
      <c r="A281" s="26"/>
      <c r="B281" s="39">
        <v>4</v>
      </c>
      <c r="C281" s="40" t="s">
        <v>616</v>
      </c>
      <c r="D281" s="41" t="s">
        <v>616</v>
      </c>
      <c r="E281" s="41" t="s">
        <v>26</v>
      </c>
      <c r="F281" s="142" t="s">
        <v>235</v>
      </c>
      <c r="G281" s="143"/>
      <c r="H281" s="42" t="s">
        <v>618</v>
      </c>
      <c r="I281" s="44">
        <v>0.59</v>
      </c>
      <c r="J281" s="45">
        <f t="shared" si="4"/>
        <v>2.36</v>
      </c>
      <c r="K281" s="27"/>
    </row>
    <row r="282" spans="1:12" ht="24">
      <c r="A282" s="26"/>
      <c r="B282" s="39">
        <v>4</v>
      </c>
      <c r="C282" s="40" t="s">
        <v>616</v>
      </c>
      <c r="D282" s="41" t="s">
        <v>616</v>
      </c>
      <c r="E282" s="41" t="s">
        <v>26</v>
      </c>
      <c r="F282" s="142" t="s">
        <v>236</v>
      </c>
      <c r="G282" s="143"/>
      <c r="H282" s="42" t="s">
        <v>618</v>
      </c>
      <c r="I282" s="44">
        <v>0.59</v>
      </c>
      <c r="J282" s="45">
        <f t="shared" si="4"/>
        <v>2.36</v>
      </c>
      <c r="K282" s="27"/>
    </row>
    <row r="283" spans="1:12" ht="24">
      <c r="A283" s="26"/>
      <c r="B283" s="39">
        <v>4</v>
      </c>
      <c r="C283" s="40" t="s">
        <v>616</v>
      </c>
      <c r="D283" s="41" t="s">
        <v>616</v>
      </c>
      <c r="E283" s="41" t="s">
        <v>26</v>
      </c>
      <c r="F283" s="142" t="s">
        <v>447</v>
      </c>
      <c r="G283" s="143"/>
      <c r="H283" s="42" t="s">
        <v>618</v>
      </c>
      <c r="I283" s="44">
        <v>0.59</v>
      </c>
      <c r="J283" s="45">
        <f t="shared" si="4"/>
        <v>2.36</v>
      </c>
      <c r="K283" s="27"/>
    </row>
    <row r="284" spans="1:12" ht="24">
      <c r="A284" s="26"/>
      <c r="B284" s="39">
        <v>4</v>
      </c>
      <c r="C284" s="40" t="s">
        <v>616</v>
      </c>
      <c r="D284" s="41" t="s">
        <v>616</v>
      </c>
      <c r="E284" s="41" t="s">
        <v>26</v>
      </c>
      <c r="F284" s="142" t="s">
        <v>682</v>
      </c>
      <c r="G284" s="143"/>
      <c r="H284" s="42" t="s">
        <v>618</v>
      </c>
      <c r="I284" s="44">
        <v>0.59</v>
      </c>
      <c r="J284" s="45">
        <f t="shared" si="4"/>
        <v>2.36</v>
      </c>
      <c r="K284" s="27"/>
    </row>
    <row r="285" spans="1:12" ht="24">
      <c r="A285" s="26"/>
      <c r="B285" s="39">
        <v>4</v>
      </c>
      <c r="C285" s="40" t="s">
        <v>616</v>
      </c>
      <c r="D285" s="41" t="s">
        <v>616</v>
      </c>
      <c r="E285" s="41" t="s">
        <v>26</v>
      </c>
      <c r="F285" s="142" t="s">
        <v>684</v>
      </c>
      <c r="G285" s="143"/>
      <c r="H285" s="42" t="s">
        <v>618</v>
      </c>
      <c r="I285" s="44">
        <v>0.59</v>
      </c>
      <c r="J285" s="45">
        <f t="shared" si="4"/>
        <v>2.36</v>
      </c>
      <c r="K285" s="27"/>
    </row>
    <row r="286" spans="1:12" ht="24">
      <c r="A286" s="26"/>
      <c r="B286" s="39">
        <v>2</v>
      </c>
      <c r="C286" s="40" t="s">
        <v>802</v>
      </c>
      <c r="D286" s="41" t="s">
        <v>802</v>
      </c>
      <c r="E286" s="41" t="s">
        <v>27</v>
      </c>
      <c r="F286" s="142"/>
      <c r="G286" s="143"/>
      <c r="H286" s="42" t="s">
        <v>803</v>
      </c>
      <c r="I286" s="44">
        <v>1.59</v>
      </c>
      <c r="J286" s="45">
        <f t="shared" si="4"/>
        <v>3.18</v>
      </c>
      <c r="K286" s="27"/>
    </row>
    <row r="287" spans="1:12" ht="36">
      <c r="A287" s="26"/>
      <c r="B287" s="39">
        <v>2</v>
      </c>
      <c r="C287" s="40" t="s">
        <v>804</v>
      </c>
      <c r="D287" s="41" t="s">
        <v>804</v>
      </c>
      <c r="E287" s="41" t="s">
        <v>107</v>
      </c>
      <c r="F287" s="142" t="s">
        <v>27</v>
      </c>
      <c r="G287" s="143"/>
      <c r="H287" s="42" t="s">
        <v>1033</v>
      </c>
      <c r="I287" s="44">
        <v>1.84</v>
      </c>
      <c r="J287" s="45">
        <f t="shared" si="4"/>
        <v>3.68</v>
      </c>
      <c r="K287" s="27"/>
    </row>
    <row r="288" spans="1:12" ht="36">
      <c r="A288" s="26"/>
      <c r="B288" s="39">
        <v>2</v>
      </c>
      <c r="C288" s="40" t="s">
        <v>804</v>
      </c>
      <c r="D288" s="41" t="s">
        <v>804</v>
      </c>
      <c r="E288" s="41" t="s">
        <v>107</v>
      </c>
      <c r="F288" s="142" t="s">
        <v>28</v>
      </c>
      <c r="G288" s="143"/>
      <c r="H288" s="42" t="s">
        <v>1033</v>
      </c>
      <c r="I288" s="44">
        <v>1.84</v>
      </c>
      <c r="J288" s="45">
        <f t="shared" si="4"/>
        <v>3.68</v>
      </c>
      <c r="K288" s="27"/>
      <c r="L288" s="2" t="s">
        <v>1117</v>
      </c>
    </row>
    <row r="289" spans="1:11" ht="36">
      <c r="A289" s="26"/>
      <c r="B289" s="39">
        <v>2</v>
      </c>
      <c r="C289" s="40" t="s">
        <v>804</v>
      </c>
      <c r="D289" s="41" t="s">
        <v>804</v>
      </c>
      <c r="E289" s="41" t="s">
        <v>180</v>
      </c>
      <c r="F289" s="142" t="s">
        <v>27</v>
      </c>
      <c r="G289" s="143"/>
      <c r="H289" s="42" t="s">
        <v>1033</v>
      </c>
      <c r="I289" s="44">
        <v>1.84</v>
      </c>
      <c r="J289" s="45">
        <f t="shared" si="4"/>
        <v>3.68</v>
      </c>
      <c r="K289" s="27"/>
    </row>
    <row r="290" spans="1:11" ht="36">
      <c r="A290" s="26"/>
      <c r="B290" s="39">
        <v>2</v>
      </c>
      <c r="C290" s="40" t="s">
        <v>804</v>
      </c>
      <c r="D290" s="41" t="s">
        <v>804</v>
      </c>
      <c r="E290" s="41" t="s">
        <v>180</v>
      </c>
      <c r="F290" s="142" t="s">
        <v>28</v>
      </c>
      <c r="G290" s="143"/>
      <c r="H290" s="42" t="s">
        <v>1033</v>
      </c>
      <c r="I290" s="44">
        <v>1.84</v>
      </c>
      <c r="J290" s="45">
        <f t="shared" si="4"/>
        <v>3.68</v>
      </c>
      <c r="K290" s="27"/>
    </row>
    <row r="291" spans="1:11" ht="36">
      <c r="A291" s="26"/>
      <c r="B291" s="39">
        <v>4</v>
      </c>
      <c r="C291" s="40" t="s">
        <v>805</v>
      </c>
      <c r="D291" s="41" t="s">
        <v>805</v>
      </c>
      <c r="E291" s="41" t="s">
        <v>27</v>
      </c>
      <c r="F291" s="142" t="s">
        <v>206</v>
      </c>
      <c r="G291" s="143"/>
      <c r="H291" s="42" t="s">
        <v>1034</v>
      </c>
      <c r="I291" s="44">
        <v>2.4900000000000002</v>
      </c>
      <c r="J291" s="45">
        <f t="shared" si="4"/>
        <v>9.9600000000000009</v>
      </c>
      <c r="K291" s="27"/>
    </row>
    <row r="292" spans="1:11" ht="24">
      <c r="A292" s="26"/>
      <c r="B292" s="39">
        <v>10</v>
      </c>
      <c r="C292" s="40" t="s">
        <v>806</v>
      </c>
      <c r="D292" s="41" t="s">
        <v>806</v>
      </c>
      <c r="E292" s="41"/>
      <c r="F292" s="142"/>
      <c r="G292" s="143"/>
      <c r="H292" s="42" t="s">
        <v>807</v>
      </c>
      <c r="I292" s="44">
        <v>0.14000000000000001</v>
      </c>
      <c r="J292" s="45">
        <f t="shared" si="4"/>
        <v>1.4000000000000001</v>
      </c>
      <c r="K292" s="27"/>
    </row>
    <row r="293" spans="1:11" ht="24">
      <c r="A293" s="26"/>
      <c r="B293" s="39">
        <v>2</v>
      </c>
      <c r="C293" s="40" t="s">
        <v>808</v>
      </c>
      <c r="D293" s="41" t="s">
        <v>808</v>
      </c>
      <c r="E293" s="41"/>
      <c r="F293" s="142"/>
      <c r="G293" s="143"/>
      <c r="H293" s="42" t="s">
        <v>809</v>
      </c>
      <c r="I293" s="44">
        <v>10.17</v>
      </c>
      <c r="J293" s="45">
        <f t="shared" si="4"/>
        <v>20.34</v>
      </c>
      <c r="K293" s="27"/>
    </row>
    <row r="294" spans="1:11" ht="24">
      <c r="A294" s="26"/>
      <c r="B294" s="39">
        <v>2</v>
      </c>
      <c r="C294" s="40" t="s">
        <v>810</v>
      </c>
      <c r="D294" s="41" t="s">
        <v>810</v>
      </c>
      <c r="E294" s="41"/>
      <c r="F294" s="142"/>
      <c r="G294" s="143"/>
      <c r="H294" s="42" t="s">
        <v>811</v>
      </c>
      <c r="I294" s="44">
        <v>10.17</v>
      </c>
      <c r="J294" s="45">
        <f t="shared" si="4"/>
        <v>20.34</v>
      </c>
      <c r="K294" s="27"/>
    </row>
    <row r="295" spans="1:11" ht="24">
      <c r="A295" s="26"/>
      <c r="B295" s="39">
        <v>4</v>
      </c>
      <c r="C295" s="40" t="s">
        <v>812</v>
      </c>
      <c r="D295" s="41" t="s">
        <v>812</v>
      </c>
      <c r="E295" s="41"/>
      <c r="F295" s="142"/>
      <c r="G295" s="143"/>
      <c r="H295" s="42" t="s">
        <v>813</v>
      </c>
      <c r="I295" s="44">
        <v>14.11</v>
      </c>
      <c r="J295" s="45">
        <f t="shared" si="4"/>
        <v>56.44</v>
      </c>
      <c r="K295" s="27"/>
    </row>
    <row r="296" spans="1:11">
      <c r="A296" s="26"/>
      <c r="B296" s="39">
        <v>4</v>
      </c>
      <c r="C296" s="40" t="s">
        <v>814</v>
      </c>
      <c r="D296" s="41" t="s">
        <v>967</v>
      </c>
      <c r="E296" s="41" t="s">
        <v>815</v>
      </c>
      <c r="F296" s="142"/>
      <c r="G296" s="143"/>
      <c r="H296" s="42" t="s">
        <v>816</v>
      </c>
      <c r="I296" s="44">
        <v>0.84</v>
      </c>
      <c r="J296" s="45">
        <f t="shared" si="4"/>
        <v>3.36</v>
      </c>
      <c r="K296" s="27"/>
    </row>
    <row r="297" spans="1:11">
      <c r="A297" s="26"/>
      <c r="B297" s="39">
        <v>2</v>
      </c>
      <c r="C297" s="40" t="s">
        <v>814</v>
      </c>
      <c r="D297" s="41" t="s">
        <v>968</v>
      </c>
      <c r="E297" s="41" t="s">
        <v>757</v>
      </c>
      <c r="F297" s="142"/>
      <c r="G297" s="143"/>
      <c r="H297" s="42" t="s">
        <v>816</v>
      </c>
      <c r="I297" s="44">
        <v>3.24</v>
      </c>
      <c r="J297" s="45">
        <f t="shared" si="4"/>
        <v>6.48</v>
      </c>
      <c r="K297" s="27"/>
    </row>
    <row r="298" spans="1:11" ht="36">
      <c r="A298" s="26"/>
      <c r="B298" s="39">
        <v>2</v>
      </c>
      <c r="C298" s="40" t="s">
        <v>817</v>
      </c>
      <c r="D298" s="41" t="s">
        <v>817</v>
      </c>
      <c r="E298" s="41" t="s">
        <v>28</v>
      </c>
      <c r="F298" s="142" t="s">
        <v>233</v>
      </c>
      <c r="G298" s="143"/>
      <c r="H298" s="42" t="s">
        <v>818</v>
      </c>
      <c r="I298" s="44">
        <v>1.36</v>
      </c>
      <c r="J298" s="45">
        <f t="shared" si="4"/>
        <v>2.72</v>
      </c>
      <c r="K298" s="27"/>
    </row>
    <row r="299" spans="1:11" ht="24">
      <c r="A299" s="26"/>
      <c r="B299" s="39">
        <v>4</v>
      </c>
      <c r="C299" s="40" t="s">
        <v>819</v>
      </c>
      <c r="D299" s="41" t="s">
        <v>819</v>
      </c>
      <c r="E299" s="41" t="s">
        <v>27</v>
      </c>
      <c r="F299" s="142"/>
      <c r="G299" s="143"/>
      <c r="H299" s="42" t="s">
        <v>820</v>
      </c>
      <c r="I299" s="44">
        <v>0.39</v>
      </c>
      <c r="J299" s="45">
        <f t="shared" si="4"/>
        <v>1.56</v>
      </c>
      <c r="K299" s="27"/>
    </row>
    <row r="300" spans="1:11" ht="24">
      <c r="A300" s="26"/>
      <c r="B300" s="39">
        <v>4</v>
      </c>
      <c r="C300" s="40" t="s">
        <v>819</v>
      </c>
      <c r="D300" s="41" t="s">
        <v>819</v>
      </c>
      <c r="E300" s="41" t="s">
        <v>28</v>
      </c>
      <c r="F300" s="142"/>
      <c r="G300" s="143"/>
      <c r="H300" s="42" t="s">
        <v>820</v>
      </c>
      <c r="I300" s="44">
        <v>0.39</v>
      </c>
      <c r="J300" s="45">
        <f t="shared" si="4"/>
        <v>1.56</v>
      </c>
      <c r="K300" s="27"/>
    </row>
    <row r="301" spans="1:11" ht="36">
      <c r="A301" s="26"/>
      <c r="B301" s="39">
        <v>2</v>
      </c>
      <c r="C301" s="40" t="s">
        <v>821</v>
      </c>
      <c r="D301" s="41" t="s">
        <v>821</v>
      </c>
      <c r="E301" s="41" t="s">
        <v>28</v>
      </c>
      <c r="F301" s="142" t="s">
        <v>107</v>
      </c>
      <c r="G301" s="143"/>
      <c r="H301" s="42" t="s">
        <v>1035</v>
      </c>
      <c r="I301" s="44">
        <v>3.04</v>
      </c>
      <c r="J301" s="45">
        <f t="shared" si="4"/>
        <v>6.08</v>
      </c>
      <c r="K301" s="27"/>
    </row>
    <row r="302" spans="1:11" ht="36">
      <c r="A302" s="26"/>
      <c r="B302" s="39">
        <v>2</v>
      </c>
      <c r="C302" s="40" t="s">
        <v>821</v>
      </c>
      <c r="D302" s="41" t="s">
        <v>821</v>
      </c>
      <c r="E302" s="41" t="s">
        <v>28</v>
      </c>
      <c r="F302" s="142" t="s">
        <v>177</v>
      </c>
      <c r="G302" s="143"/>
      <c r="H302" s="42" t="s">
        <v>1035</v>
      </c>
      <c r="I302" s="44">
        <v>3.04</v>
      </c>
      <c r="J302" s="45">
        <f t="shared" si="4"/>
        <v>6.08</v>
      </c>
      <c r="K302" s="27"/>
    </row>
    <row r="303" spans="1:11" ht="36">
      <c r="A303" s="26"/>
      <c r="B303" s="39">
        <v>2</v>
      </c>
      <c r="C303" s="40" t="s">
        <v>821</v>
      </c>
      <c r="D303" s="41" t="s">
        <v>821</v>
      </c>
      <c r="E303" s="41" t="s">
        <v>28</v>
      </c>
      <c r="F303" s="142" t="s">
        <v>227</v>
      </c>
      <c r="G303" s="143"/>
      <c r="H303" s="42" t="s">
        <v>1035</v>
      </c>
      <c r="I303" s="44">
        <v>3.04</v>
      </c>
      <c r="J303" s="45">
        <f t="shared" si="4"/>
        <v>6.08</v>
      </c>
      <c r="K303" s="27"/>
    </row>
    <row r="304" spans="1:11" ht="36">
      <c r="A304" s="26"/>
      <c r="B304" s="39">
        <v>2</v>
      </c>
      <c r="C304" s="40" t="s">
        <v>821</v>
      </c>
      <c r="D304" s="41" t="s">
        <v>821</v>
      </c>
      <c r="E304" s="41" t="s">
        <v>28</v>
      </c>
      <c r="F304" s="142" t="s">
        <v>181</v>
      </c>
      <c r="G304" s="143"/>
      <c r="H304" s="42" t="s">
        <v>1035</v>
      </c>
      <c r="I304" s="44">
        <v>3.04</v>
      </c>
      <c r="J304" s="45">
        <f t="shared" si="4"/>
        <v>6.08</v>
      </c>
      <c r="K304" s="27"/>
    </row>
    <row r="305" spans="1:11" ht="36">
      <c r="A305" s="26"/>
      <c r="B305" s="39">
        <v>2</v>
      </c>
      <c r="C305" s="40" t="s">
        <v>821</v>
      </c>
      <c r="D305" s="41" t="s">
        <v>821</v>
      </c>
      <c r="E305" s="41" t="s">
        <v>28</v>
      </c>
      <c r="F305" s="142" t="s">
        <v>230</v>
      </c>
      <c r="G305" s="143"/>
      <c r="H305" s="42" t="s">
        <v>1035</v>
      </c>
      <c r="I305" s="44">
        <v>3.04</v>
      </c>
      <c r="J305" s="45">
        <f t="shared" si="4"/>
        <v>6.08</v>
      </c>
      <c r="K305" s="27"/>
    </row>
    <row r="306" spans="1:11" ht="36">
      <c r="A306" s="26"/>
      <c r="B306" s="39">
        <v>2</v>
      </c>
      <c r="C306" s="40" t="s">
        <v>821</v>
      </c>
      <c r="D306" s="41" t="s">
        <v>821</v>
      </c>
      <c r="E306" s="41" t="s">
        <v>28</v>
      </c>
      <c r="F306" s="142" t="s">
        <v>231</v>
      </c>
      <c r="G306" s="143"/>
      <c r="H306" s="42" t="s">
        <v>1035</v>
      </c>
      <c r="I306" s="44">
        <v>3.04</v>
      </c>
      <c r="J306" s="45">
        <f t="shared" si="4"/>
        <v>6.08</v>
      </c>
      <c r="K306" s="27"/>
    </row>
    <row r="307" spans="1:11" ht="36">
      <c r="A307" s="26"/>
      <c r="B307" s="39">
        <v>2</v>
      </c>
      <c r="C307" s="40" t="s">
        <v>821</v>
      </c>
      <c r="D307" s="41" t="s">
        <v>821</v>
      </c>
      <c r="E307" s="41" t="s">
        <v>28</v>
      </c>
      <c r="F307" s="142" t="s">
        <v>233</v>
      </c>
      <c r="G307" s="143"/>
      <c r="H307" s="42" t="s">
        <v>1035</v>
      </c>
      <c r="I307" s="44">
        <v>3.04</v>
      </c>
      <c r="J307" s="45">
        <f t="shared" si="4"/>
        <v>6.08</v>
      </c>
      <c r="K307" s="27"/>
    </row>
    <row r="308" spans="1:11" ht="36">
      <c r="A308" s="26"/>
      <c r="B308" s="39">
        <v>2</v>
      </c>
      <c r="C308" s="40" t="s">
        <v>822</v>
      </c>
      <c r="D308" s="41" t="s">
        <v>822</v>
      </c>
      <c r="E308" s="41" t="s">
        <v>28</v>
      </c>
      <c r="F308" s="142" t="s">
        <v>598</v>
      </c>
      <c r="G308" s="143"/>
      <c r="H308" s="42" t="s">
        <v>823</v>
      </c>
      <c r="I308" s="44">
        <v>3.92</v>
      </c>
      <c r="J308" s="45">
        <f t="shared" si="4"/>
        <v>7.84</v>
      </c>
      <c r="K308" s="27"/>
    </row>
    <row r="309" spans="1:11" ht="36">
      <c r="A309" s="26"/>
      <c r="B309" s="39">
        <v>2</v>
      </c>
      <c r="C309" s="40" t="s">
        <v>822</v>
      </c>
      <c r="D309" s="41" t="s">
        <v>822</v>
      </c>
      <c r="E309" s="41" t="s">
        <v>28</v>
      </c>
      <c r="F309" s="142" t="s">
        <v>599</v>
      </c>
      <c r="G309" s="143"/>
      <c r="H309" s="42" t="s">
        <v>823</v>
      </c>
      <c r="I309" s="44">
        <v>3.92</v>
      </c>
      <c r="J309" s="45">
        <f t="shared" si="4"/>
        <v>7.84</v>
      </c>
      <c r="K309" s="27"/>
    </row>
    <row r="310" spans="1:11" ht="36">
      <c r="A310" s="26"/>
      <c r="B310" s="39">
        <v>2</v>
      </c>
      <c r="C310" s="40" t="s">
        <v>822</v>
      </c>
      <c r="D310" s="41" t="s">
        <v>822</v>
      </c>
      <c r="E310" s="41" t="s">
        <v>28</v>
      </c>
      <c r="F310" s="142" t="s">
        <v>600</v>
      </c>
      <c r="G310" s="143"/>
      <c r="H310" s="42" t="s">
        <v>823</v>
      </c>
      <c r="I310" s="44">
        <v>3.92</v>
      </c>
      <c r="J310" s="45">
        <f t="shared" si="4"/>
        <v>7.84</v>
      </c>
      <c r="K310" s="27"/>
    </row>
    <row r="311" spans="1:11" ht="36">
      <c r="A311" s="26"/>
      <c r="B311" s="39">
        <v>2</v>
      </c>
      <c r="C311" s="40" t="s">
        <v>822</v>
      </c>
      <c r="D311" s="41" t="s">
        <v>822</v>
      </c>
      <c r="E311" s="41" t="s">
        <v>28</v>
      </c>
      <c r="F311" s="142" t="s">
        <v>601</v>
      </c>
      <c r="G311" s="143"/>
      <c r="H311" s="42" t="s">
        <v>823</v>
      </c>
      <c r="I311" s="44">
        <v>3.92</v>
      </c>
      <c r="J311" s="45">
        <f t="shared" si="4"/>
        <v>7.84</v>
      </c>
      <c r="K311" s="27"/>
    </row>
    <row r="312" spans="1:11" ht="36">
      <c r="A312" s="26"/>
      <c r="B312" s="39">
        <v>2</v>
      </c>
      <c r="C312" s="40" t="s">
        <v>822</v>
      </c>
      <c r="D312" s="41" t="s">
        <v>822</v>
      </c>
      <c r="E312" s="41" t="s">
        <v>28</v>
      </c>
      <c r="F312" s="142" t="s">
        <v>602</v>
      </c>
      <c r="G312" s="143"/>
      <c r="H312" s="42" t="s">
        <v>823</v>
      </c>
      <c r="I312" s="44">
        <v>3.92</v>
      </c>
      <c r="J312" s="45">
        <f t="shared" si="4"/>
        <v>7.84</v>
      </c>
      <c r="K312" s="27"/>
    </row>
    <row r="313" spans="1:11" ht="24">
      <c r="A313" s="26"/>
      <c r="B313" s="39">
        <v>6</v>
      </c>
      <c r="C313" s="40" t="s">
        <v>824</v>
      </c>
      <c r="D313" s="41" t="s">
        <v>824</v>
      </c>
      <c r="E313" s="41" t="s">
        <v>27</v>
      </c>
      <c r="F313" s="142"/>
      <c r="G313" s="143"/>
      <c r="H313" s="42" t="s">
        <v>825</v>
      </c>
      <c r="I313" s="44">
        <v>2.36</v>
      </c>
      <c r="J313" s="45">
        <f t="shared" si="4"/>
        <v>14.16</v>
      </c>
      <c r="K313" s="27"/>
    </row>
    <row r="314" spans="1:11" ht="24">
      <c r="A314" s="26"/>
      <c r="B314" s="39">
        <v>6</v>
      </c>
      <c r="C314" s="40" t="s">
        <v>824</v>
      </c>
      <c r="D314" s="41" t="s">
        <v>824</v>
      </c>
      <c r="E314" s="41" t="s">
        <v>28</v>
      </c>
      <c r="F314" s="142"/>
      <c r="G314" s="143"/>
      <c r="H314" s="42" t="s">
        <v>825</v>
      </c>
      <c r="I314" s="44">
        <v>2.36</v>
      </c>
      <c r="J314" s="45">
        <f t="shared" si="4"/>
        <v>14.16</v>
      </c>
      <c r="K314" s="27"/>
    </row>
    <row r="315" spans="1:11" ht="24">
      <c r="A315" s="26"/>
      <c r="B315" s="39">
        <v>8</v>
      </c>
      <c r="C315" s="40" t="s">
        <v>826</v>
      </c>
      <c r="D315" s="41" t="s">
        <v>826</v>
      </c>
      <c r="E315" s="41" t="s">
        <v>27</v>
      </c>
      <c r="F315" s="142"/>
      <c r="G315" s="143"/>
      <c r="H315" s="42" t="s">
        <v>827</v>
      </c>
      <c r="I315" s="44">
        <v>2.0099999999999998</v>
      </c>
      <c r="J315" s="45">
        <f t="shared" si="4"/>
        <v>16.079999999999998</v>
      </c>
      <c r="K315" s="27"/>
    </row>
    <row r="316" spans="1:11" ht="24">
      <c r="A316" s="26"/>
      <c r="B316" s="39">
        <v>8</v>
      </c>
      <c r="C316" s="40" t="s">
        <v>826</v>
      </c>
      <c r="D316" s="41" t="s">
        <v>826</v>
      </c>
      <c r="E316" s="41" t="s">
        <v>28</v>
      </c>
      <c r="F316" s="142"/>
      <c r="G316" s="143"/>
      <c r="H316" s="42" t="s">
        <v>827</v>
      </c>
      <c r="I316" s="44">
        <v>2.0099999999999998</v>
      </c>
      <c r="J316" s="45">
        <f t="shared" si="4"/>
        <v>16.079999999999998</v>
      </c>
      <c r="K316" s="27"/>
    </row>
    <row r="317" spans="1:11" ht="36">
      <c r="A317" s="26"/>
      <c r="B317" s="39">
        <v>4</v>
      </c>
      <c r="C317" s="40" t="s">
        <v>828</v>
      </c>
      <c r="D317" s="41" t="s">
        <v>828</v>
      </c>
      <c r="E317" s="41" t="s">
        <v>27</v>
      </c>
      <c r="F317" s="142"/>
      <c r="G317" s="143"/>
      <c r="H317" s="42" t="s">
        <v>829</v>
      </c>
      <c r="I317" s="44">
        <v>1.61</v>
      </c>
      <c r="J317" s="45">
        <f t="shared" si="4"/>
        <v>6.44</v>
      </c>
      <c r="K317" s="27"/>
    </row>
    <row r="318" spans="1:11" ht="36">
      <c r="A318" s="26"/>
      <c r="B318" s="39">
        <v>4</v>
      </c>
      <c r="C318" s="40" t="s">
        <v>828</v>
      </c>
      <c r="D318" s="41" t="s">
        <v>828</v>
      </c>
      <c r="E318" s="41" t="s">
        <v>28</v>
      </c>
      <c r="F318" s="142"/>
      <c r="G318" s="143"/>
      <c r="H318" s="42" t="s">
        <v>829</v>
      </c>
      <c r="I318" s="44">
        <v>1.61</v>
      </c>
      <c r="J318" s="45">
        <f t="shared" si="4"/>
        <v>6.44</v>
      </c>
      <c r="K318" s="27"/>
    </row>
    <row r="319" spans="1:11" ht="24">
      <c r="A319" s="26"/>
      <c r="B319" s="39">
        <v>20</v>
      </c>
      <c r="C319" s="40" t="s">
        <v>125</v>
      </c>
      <c r="D319" s="41" t="s">
        <v>125</v>
      </c>
      <c r="E319" s="41" t="s">
        <v>107</v>
      </c>
      <c r="F319" s="142"/>
      <c r="G319" s="143"/>
      <c r="H319" s="42" t="s">
        <v>830</v>
      </c>
      <c r="I319" s="44">
        <v>0.24</v>
      </c>
      <c r="J319" s="45">
        <f t="shared" si="4"/>
        <v>4.8</v>
      </c>
      <c r="K319" s="27"/>
    </row>
    <row r="320" spans="1:11" ht="24">
      <c r="A320" s="26"/>
      <c r="B320" s="39">
        <v>5</v>
      </c>
      <c r="C320" s="40" t="s">
        <v>106</v>
      </c>
      <c r="D320" s="41" t="s">
        <v>106</v>
      </c>
      <c r="E320" s="41" t="s">
        <v>107</v>
      </c>
      <c r="F320" s="142"/>
      <c r="G320" s="143"/>
      <c r="H320" s="42" t="s">
        <v>831</v>
      </c>
      <c r="I320" s="44">
        <v>0.66</v>
      </c>
      <c r="J320" s="45">
        <f t="shared" si="4"/>
        <v>3.3000000000000003</v>
      </c>
      <c r="K320" s="27"/>
    </row>
    <row r="321" spans="1:11" ht="24">
      <c r="A321" s="26"/>
      <c r="B321" s="39">
        <v>2</v>
      </c>
      <c r="C321" s="40" t="s">
        <v>106</v>
      </c>
      <c r="D321" s="41" t="s">
        <v>106</v>
      </c>
      <c r="E321" s="41" t="s">
        <v>177</v>
      </c>
      <c r="F321" s="142"/>
      <c r="G321" s="143"/>
      <c r="H321" s="42" t="s">
        <v>831</v>
      </c>
      <c r="I321" s="44">
        <v>0.66</v>
      </c>
      <c r="J321" s="45">
        <f t="shared" si="4"/>
        <v>1.32</v>
      </c>
      <c r="K321" s="27"/>
    </row>
    <row r="322" spans="1:11" ht="24">
      <c r="A322" s="26"/>
      <c r="B322" s="39">
        <v>2</v>
      </c>
      <c r="C322" s="40" t="s">
        <v>106</v>
      </c>
      <c r="D322" s="41" t="s">
        <v>106</v>
      </c>
      <c r="E322" s="41" t="s">
        <v>179</v>
      </c>
      <c r="F322" s="142"/>
      <c r="G322" s="143"/>
      <c r="H322" s="42" t="s">
        <v>831</v>
      </c>
      <c r="I322" s="44">
        <v>0.66</v>
      </c>
      <c r="J322" s="45">
        <f t="shared" si="4"/>
        <v>1.32</v>
      </c>
      <c r="K322" s="27"/>
    </row>
    <row r="323" spans="1:11" ht="24">
      <c r="A323" s="26"/>
      <c r="B323" s="39">
        <v>2</v>
      </c>
      <c r="C323" s="40" t="s">
        <v>106</v>
      </c>
      <c r="D323" s="41" t="s">
        <v>106</v>
      </c>
      <c r="E323" s="41" t="s">
        <v>180</v>
      </c>
      <c r="F323" s="142"/>
      <c r="G323" s="143"/>
      <c r="H323" s="42" t="s">
        <v>831</v>
      </c>
      <c r="I323" s="44">
        <v>0.66</v>
      </c>
      <c r="J323" s="45">
        <f t="shared" si="4"/>
        <v>1.32</v>
      </c>
      <c r="K323" s="27"/>
    </row>
    <row r="324" spans="1:11" ht="24">
      <c r="A324" s="26"/>
      <c r="B324" s="39">
        <v>2</v>
      </c>
      <c r="C324" s="40" t="s">
        <v>106</v>
      </c>
      <c r="D324" s="41" t="s">
        <v>106</v>
      </c>
      <c r="E324" s="41" t="s">
        <v>227</v>
      </c>
      <c r="F324" s="142"/>
      <c r="G324" s="143"/>
      <c r="H324" s="42" t="s">
        <v>831</v>
      </c>
      <c r="I324" s="44">
        <v>0.66</v>
      </c>
      <c r="J324" s="45">
        <f t="shared" si="4"/>
        <v>1.32</v>
      </c>
      <c r="K324" s="27"/>
    </row>
    <row r="325" spans="1:11" ht="24">
      <c r="A325" s="26"/>
      <c r="B325" s="39">
        <v>2</v>
      </c>
      <c r="C325" s="40" t="s">
        <v>106</v>
      </c>
      <c r="D325" s="41" t="s">
        <v>106</v>
      </c>
      <c r="E325" s="41" t="s">
        <v>181</v>
      </c>
      <c r="F325" s="142"/>
      <c r="G325" s="143"/>
      <c r="H325" s="42" t="s">
        <v>831</v>
      </c>
      <c r="I325" s="44">
        <v>0.66</v>
      </c>
      <c r="J325" s="45">
        <f t="shared" si="4"/>
        <v>1.32</v>
      </c>
      <c r="K325" s="27"/>
    </row>
    <row r="326" spans="1:11" ht="24">
      <c r="A326" s="26"/>
      <c r="B326" s="39">
        <v>2</v>
      </c>
      <c r="C326" s="40" t="s">
        <v>106</v>
      </c>
      <c r="D326" s="41" t="s">
        <v>106</v>
      </c>
      <c r="E326" s="41" t="s">
        <v>230</v>
      </c>
      <c r="F326" s="142"/>
      <c r="G326" s="143"/>
      <c r="H326" s="42" t="s">
        <v>831</v>
      </c>
      <c r="I326" s="44">
        <v>0.66</v>
      </c>
      <c r="J326" s="45">
        <f t="shared" si="4"/>
        <v>1.32</v>
      </c>
      <c r="K326" s="27"/>
    </row>
    <row r="327" spans="1:11" ht="24">
      <c r="A327" s="26"/>
      <c r="B327" s="39">
        <v>2</v>
      </c>
      <c r="C327" s="40" t="s">
        <v>106</v>
      </c>
      <c r="D327" s="41" t="s">
        <v>106</v>
      </c>
      <c r="E327" s="41" t="s">
        <v>231</v>
      </c>
      <c r="F327" s="142"/>
      <c r="G327" s="143"/>
      <c r="H327" s="42" t="s">
        <v>831</v>
      </c>
      <c r="I327" s="44">
        <v>0.66</v>
      </c>
      <c r="J327" s="45">
        <f t="shared" si="4"/>
        <v>1.32</v>
      </c>
      <c r="K327" s="27"/>
    </row>
    <row r="328" spans="1:11" ht="24">
      <c r="A328" s="26"/>
      <c r="B328" s="39">
        <v>2</v>
      </c>
      <c r="C328" s="40" t="s">
        <v>106</v>
      </c>
      <c r="D328" s="41" t="s">
        <v>106</v>
      </c>
      <c r="E328" s="41" t="s">
        <v>233</v>
      </c>
      <c r="F328" s="142"/>
      <c r="G328" s="143"/>
      <c r="H328" s="42" t="s">
        <v>831</v>
      </c>
      <c r="I328" s="44">
        <v>0.66</v>
      </c>
      <c r="J328" s="45">
        <f t="shared" si="4"/>
        <v>1.32</v>
      </c>
      <c r="K328" s="27"/>
    </row>
    <row r="329" spans="1:11" ht="24">
      <c r="A329" s="26"/>
      <c r="B329" s="39">
        <v>5</v>
      </c>
      <c r="C329" s="40" t="s">
        <v>832</v>
      </c>
      <c r="D329" s="41" t="s">
        <v>832</v>
      </c>
      <c r="E329" s="41"/>
      <c r="F329" s="142"/>
      <c r="G329" s="143"/>
      <c r="H329" s="42" t="s">
        <v>833</v>
      </c>
      <c r="I329" s="44">
        <v>0.94</v>
      </c>
      <c r="J329" s="45">
        <f t="shared" si="4"/>
        <v>4.6999999999999993</v>
      </c>
      <c r="K329" s="27"/>
    </row>
    <row r="330" spans="1:11">
      <c r="A330" s="26"/>
      <c r="B330" s="39">
        <v>2</v>
      </c>
      <c r="C330" s="40" t="s">
        <v>834</v>
      </c>
      <c r="D330" s="41" t="s">
        <v>969</v>
      </c>
      <c r="E330" s="41" t="s">
        <v>747</v>
      </c>
      <c r="F330" s="142"/>
      <c r="G330" s="143"/>
      <c r="H330" s="42" t="s">
        <v>835</v>
      </c>
      <c r="I330" s="44">
        <v>1.0900000000000001</v>
      </c>
      <c r="J330" s="45">
        <f t="shared" si="4"/>
        <v>2.1800000000000002</v>
      </c>
      <c r="K330" s="27"/>
    </row>
    <row r="331" spans="1:11">
      <c r="A331" s="26"/>
      <c r="B331" s="39">
        <v>2</v>
      </c>
      <c r="C331" s="40" t="s">
        <v>834</v>
      </c>
      <c r="D331" s="41" t="s">
        <v>970</v>
      </c>
      <c r="E331" s="41" t="s">
        <v>757</v>
      </c>
      <c r="F331" s="142"/>
      <c r="G331" s="143"/>
      <c r="H331" s="42" t="s">
        <v>835</v>
      </c>
      <c r="I331" s="44">
        <v>1.39</v>
      </c>
      <c r="J331" s="45">
        <f t="shared" si="4"/>
        <v>2.78</v>
      </c>
      <c r="K331" s="27"/>
    </row>
    <row r="332" spans="1:11" ht="24">
      <c r="A332" s="26"/>
      <c r="B332" s="39">
        <v>4</v>
      </c>
      <c r="C332" s="40" t="s">
        <v>836</v>
      </c>
      <c r="D332" s="41" t="s">
        <v>971</v>
      </c>
      <c r="E332" s="41" t="s">
        <v>277</v>
      </c>
      <c r="F332" s="142"/>
      <c r="G332" s="143"/>
      <c r="H332" s="42" t="s">
        <v>837</v>
      </c>
      <c r="I332" s="44">
        <v>1.97</v>
      </c>
      <c r="J332" s="45">
        <f t="shared" si="4"/>
        <v>7.88</v>
      </c>
      <c r="K332" s="27"/>
    </row>
    <row r="333" spans="1:11" ht="24">
      <c r="A333" s="26"/>
      <c r="B333" s="24">
        <v>4</v>
      </c>
      <c r="C333" s="10" t="s">
        <v>836</v>
      </c>
      <c r="D333" s="30" t="s">
        <v>972</v>
      </c>
      <c r="E333" s="30" t="s">
        <v>664</v>
      </c>
      <c r="F333" s="154"/>
      <c r="G333" s="155"/>
      <c r="H333" s="11" t="s">
        <v>837</v>
      </c>
      <c r="I333" s="12">
        <v>2.08</v>
      </c>
      <c r="J333" s="25">
        <f t="shared" si="4"/>
        <v>8.32</v>
      </c>
      <c r="K333" s="27"/>
    </row>
    <row r="334" spans="1:11">
      <c r="A334" s="26"/>
      <c r="B334" s="43"/>
      <c r="C334" s="43"/>
      <c r="D334" s="43"/>
      <c r="E334" s="43"/>
      <c r="F334" s="43"/>
      <c r="G334" s="43"/>
      <c r="H334" s="43"/>
      <c r="I334" s="46" t="s">
        <v>222</v>
      </c>
      <c r="J334" s="47">
        <f>SUM(J22:J333)</f>
        <v>2392.5700000000011</v>
      </c>
      <c r="K334" s="27"/>
    </row>
    <row r="335" spans="1:11">
      <c r="A335" s="26"/>
      <c r="B335" s="43"/>
      <c r="C335" s="43"/>
      <c r="D335" s="43"/>
      <c r="E335" s="43"/>
      <c r="F335" s="43"/>
      <c r="G335" s="43"/>
      <c r="H335" s="43"/>
      <c r="I335" s="46" t="s">
        <v>1122</v>
      </c>
      <c r="J335" s="47">
        <f>ROUND(J334*-0.15,2)</f>
        <v>-358.89</v>
      </c>
      <c r="K335" s="27"/>
    </row>
    <row r="336" spans="1:11" outlineLevel="1">
      <c r="A336" s="26"/>
      <c r="B336" s="43"/>
      <c r="C336" s="43"/>
      <c r="D336" s="43"/>
      <c r="E336" s="43"/>
      <c r="F336" s="43"/>
      <c r="G336" s="43"/>
      <c r="H336" s="43"/>
      <c r="I336" s="46" t="s">
        <v>1120</v>
      </c>
      <c r="J336" s="47">
        <v>20</v>
      </c>
      <c r="K336" s="27"/>
    </row>
    <row r="337" spans="1:11">
      <c r="A337" s="26"/>
      <c r="B337" s="43"/>
      <c r="C337" s="43"/>
      <c r="D337" s="43"/>
      <c r="E337" s="43"/>
      <c r="F337" s="43"/>
      <c r="G337" s="43"/>
      <c r="H337" s="43"/>
      <c r="I337" s="46" t="s">
        <v>224</v>
      </c>
      <c r="J337" s="47">
        <f>SUM(J334:J336)</f>
        <v>2053.6800000000012</v>
      </c>
      <c r="K337" s="27"/>
    </row>
    <row r="338" spans="1:11">
      <c r="A338" s="6"/>
      <c r="B338" s="7"/>
      <c r="C338" s="7"/>
      <c r="D338" s="7"/>
      <c r="E338" s="7"/>
      <c r="F338" s="7"/>
      <c r="G338" s="7"/>
      <c r="H338" s="7" t="s">
        <v>1123</v>
      </c>
      <c r="I338" s="7"/>
      <c r="J338" s="7"/>
      <c r="K338" s="8"/>
    </row>
    <row r="340" spans="1:11">
      <c r="H340" s="1"/>
      <c r="I340" s="14"/>
    </row>
    <row r="341" spans="1:11">
      <c r="H341" s="1"/>
      <c r="I341" s="14"/>
    </row>
    <row r="342" spans="1:11">
      <c r="H342" s="1"/>
      <c r="I342" s="14"/>
    </row>
    <row r="343" spans="1:11">
      <c r="H343" s="1"/>
      <c r="I343" s="14"/>
    </row>
    <row r="344" spans="1:11">
      <c r="H344" s="1"/>
      <c r="I344" s="14"/>
      <c r="J344" s="55"/>
    </row>
    <row r="345" spans="1:11">
      <c r="H345" s="1"/>
      <c r="I345" s="14"/>
      <c r="J345" s="55"/>
    </row>
    <row r="349" spans="1:11">
      <c r="J349" s="55"/>
    </row>
  </sheetData>
  <mergeCells count="316">
    <mergeCell ref="F330:G330"/>
    <mergeCell ref="F331:G331"/>
    <mergeCell ref="F332:G332"/>
    <mergeCell ref="F333:G333"/>
    <mergeCell ref="F324:G324"/>
    <mergeCell ref="F325:G325"/>
    <mergeCell ref="F326:G326"/>
    <mergeCell ref="F327:G327"/>
    <mergeCell ref="F328:G328"/>
    <mergeCell ref="F329:G329"/>
    <mergeCell ref="F318:G318"/>
    <mergeCell ref="F319:G319"/>
    <mergeCell ref="F320:G320"/>
    <mergeCell ref="F321:G321"/>
    <mergeCell ref="F322:G322"/>
    <mergeCell ref="F323:G323"/>
    <mergeCell ref="F312:G312"/>
    <mergeCell ref="F313:G313"/>
    <mergeCell ref="F314:G314"/>
    <mergeCell ref="F315:G315"/>
    <mergeCell ref="F316:G316"/>
    <mergeCell ref="F317:G317"/>
    <mergeCell ref="F306:G306"/>
    <mergeCell ref="F307:G307"/>
    <mergeCell ref="F308:G308"/>
    <mergeCell ref="F309:G309"/>
    <mergeCell ref="F310:G310"/>
    <mergeCell ref="F311:G311"/>
    <mergeCell ref="F300:G300"/>
    <mergeCell ref="F301:G301"/>
    <mergeCell ref="F302:G302"/>
    <mergeCell ref="F303:G303"/>
    <mergeCell ref="F304:G304"/>
    <mergeCell ref="F305:G305"/>
    <mergeCell ref="F294:G294"/>
    <mergeCell ref="F295:G295"/>
    <mergeCell ref="F296:G296"/>
    <mergeCell ref="F297:G297"/>
    <mergeCell ref="F298:G298"/>
    <mergeCell ref="F299:G299"/>
    <mergeCell ref="F288:G288"/>
    <mergeCell ref="F289:G289"/>
    <mergeCell ref="F290:G290"/>
    <mergeCell ref="F291:G291"/>
    <mergeCell ref="F292:G292"/>
    <mergeCell ref="F293:G293"/>
    <mergeCell ref="F282:G282"/>
    <mergeCell ref="F283:G283"/>
    <mergeCell ref="F284:G284"/>
    <mergeCell ref="F285:G285"/>
    <mergeCell ref="F286:G286"/>
    <mergeCell ref="F287:G287"/>
    <mergeCell ref="F276:G276"/>
    <mergeCell ref="F277:G277"/>
    <mergeCell ref="F278:G278"/>
    <mergeCell ref="F279:G279"/>
    <mergeCell ref="F280:G280"/>
    <mergeCell ref="F281:G281"/>
    <mergeCell ref="F270:G270"/>
    <mergeCell ref="F271:G271"/>
    <mergeCell ref="F272:G272"/>
    <mergeCell ref="F273:G273"/>
    <mergeCell ref="F274:G274"/>
    <mergeCell ref="F275:G275"/>
    <mergeCell ref="F264:G264"/>
    <mergeCell ref="F265:G265"/>
    <mergeCell ref="F266:G266"/>
    <mergeCell ref="F267:G267"/>
    <mergeCell ref="F268:G268"/>
    <mergeCell ref="F269:G269"/>
    <mergeCell ref="F258:G258"/>
    <mergeCell ref="F259:G259"/>
    <mergeCell ref="F260:G260"/>
    <mergeCell ref="F261:G261"/>
    <mergeCell ref="F262:G262"/>
    <mergeCell ref="F263:G263"/>
    <mergeCell ref="F252:G252"/>
    <mergeCell ref="F253:G253"/>
    <mergeCell ref="F254:G254"/>
    <mergeCell ref="F255:G255"/>
    <mergeCell ref="F256:G256"/>
    <mergeCell ref="F257:G257"/>
    <mergeCell ref="F246:G246"/>
    <mergeCell ref="F247:G247"/>
    <mergeCell ref="F248:G248"/>
    <mergeCell ref="F249:G249"/>
    <mergeCell ref="F250:G250"/>
    <mergeCell ref="F251:G251"/>
    <mergeCell ref="F240:G240"/>
    <mergeCell ref="F241:G241"/>
    <mergeCell ref="F242:G242"/>
    <mergeCell ref="F243:G243"/>
    <mergeCell ref="F244:G244"/>
    <mergeCell ref="F245:G245"/>
    <mergeCell ref="F234:G234"/>
    <mergeCell ref="F235:G235"/>
    <mergeCell ref="F236:G236"/>
    <mergeCell ref="F237:G237"/>
    <mergeCell ref="F238:G238"/>
    <mergeCell ref="F239:G239"/>
    <mergeCell ref="F228:G228"/>
    <mergeCell ref="F229:G229"/>
    <mergeCell ref="F230:G230"/>
    <mergeCell ref="F231:G231"/>
    <mergeCell ref="F232:G232"/>
    <mergeCell ref="F233:G233"/>
    <mergeCell ref="F222:G222"/>
    <mergeCell ref="F223:G223"/>
    <mergeCell ref="F224:G224"/>
    <mergeCell ref="F225:G225"/>
    <mergeCell ref="F226:G226"/>
    <mergeCell ref="F227:G227"/>
    <mergeCell ref="F216:G216"/>
    <mergeCell ref="F217:G217"/>
    <mergeCell ref="F218:G218"/>
    <mergeCell ref="F219:G219"/>
    <mergeCell ref="F220:G220"/>
    <mergeCell ref="F221:G221"/>
    <mergeCell ref="F210:G210"/>
    <mergeCell ref="F211:G211"/>
    <mergeCell ref="F212:G212"/>
    <mergeCell ref="F213:G213"/>
    <mergeCell ref="F214:G214"/>
    <mergeCell ref="F215:G215"/>
    <mergeCell ref="F204:G204"/>
    <mergeCell ref="F205:G205"/>
    <mergeCell ref="F206:G206"/>
    <mergeCell ref="F207:G207"/>
    <mergeCell ref="F208:G208"/>
    <mergeCell ref="F209:G209"/>
    <mergeCell ref="F198:G198"/>
    <mergeCell ref="F199:G199"/>
    <mergeCell ref="F200:G200"/>
    <mergeCell ref="F201:G201"/>
    <mergeCell ref="F202:G202"/>
    <mergeCell ref="F203:G203"/>
    <mergeCell ref="F192:G192"/>
    <mergeCell ref="F193:G193"/>
    <mergeCell ref="F194:G194"/>
    <mergeCell ref="F195:G195"/>
    <mergeCell ref="F196:G196"/>
    <mergeCell ref="F197:G197"/>
    <mergeCell ref="F186:G186"/>
    <mergeCell ref="F187:G187"/>
    <mergeCell ref="F188:G188"/>
    <mergeCell ref="F189:G189"/>
    <mergeCell ref="F190:G190"/>
    <mergeCell ref="F191:G191"/>
    <mergeCell ref="F180:G180"/>
    <mergeCell ref="F181:G181"/>
    <mergeCell ref="F182:G182"/>
    <mergeCell ref="F183:G183"/>
    <mergeCell ref="F184:G184"/>
    <mergeCell ref="F185:G185"/>
    <mergeCell ref="F174:G174"/>
    <mergeCell ref="F175:G175"/>
    <mergeCell ref="F176:G176"/>
    <mergeCell ref="F177:G177"/>
    <mergeCell ref="F178:G178"/>
    <mergeCell ref="F179:G179"/>
    <mergeCell ref="F168:G168"/>
    <mergeCell ref="F169:G169"/>
    <mergeCell ref="F170:G170"/>
    <mergeCell ref="F171:G171"/>
    <mergeCell ref="F172:G172"/>
    <mergeCell ref="F173:G173"/>
    <mergeCell ref="F162:G162"/>
    <mergeCell ref="F163:G163"/>
    <mergeCell ref="F164:G164"/>
    <mergeCell ref="F165:G165"/>
    <mergeCell ref="F166:G166"/>
    <mergeCell ref="F167:G167"/>
    <mergeCell ref="F156:G156"/>
    <mergeCell ref="F157:G157"/>
    <mergeCell ref="F158:G158"/>
    <mergeCell ref="F159:G159"/>
    <mergeCell ref="F160:G160"/>
    <mergeCell ref="F161:G161"/>
    <mergeCell ref="F150:G150"/>
    <mergeCell ref="F151:G151"/>
    <mergeCell ref="F152:G152"/>
    <mergeCell ref="F153:G153"/>
    <mergeCell ref="F154:G154"/>
    <mergeCell ref="F155:G155"/>
    <mergeCell ref="F144:G144"/>
    <mergeCell ref="F145:G145"/>
    <mergeCell ref="F146:G146"/>
    <mergeCell ref="F147:G147"/>
    <mergeCell ref="F148:G148"/>
    <mergeCell ref="F149:G149"/>
    <mergeCell ref="F138:G138"/>
    <mergeCell ref="F139:G139"/>
    <mergeCell ref="F140:G140"/>
    <mergeCell ref="F141:G141"/>
    <mergeCell ref="F142:G142"/>
    <mergeCell ref="F143:G143"/>
    <mergeCell ref="F132:G132"/>
    <mergeCell ref="F133:G133"/>
    <mergeCell ref="F134:G134"/>
    <mergeCell ref="F135:G135"/>
    <mergeCell ref="F136:G136"/>
    <mergeCell ref="F137:G137"/>
    <mergeCell ref="F126:G126"/>
    <mergeCell ref="F127:G127"/>
    <mergeCell ref="F128:G128"/>
    <mergeCell ref="F129:G129"/>
    <mergeCell ref="F130:G130"/>
    <mergeCell ref="F131:G131"/>
    <mergeCell ref="F120:G120"/>
    <mergeCell ref="F121:G121"/>
    <mergeCell ref="F122:G122"/>
    <mergeCell ref="F123:G123"/>
    <mergeCell ref="F124:G124"/>
    <mergeCell ref="F125:G125"/>
    <mergeCell ref="F114:G114"/>
    <mergeCell ref="F115:G115"/>
    <mergeCell ref="F116:G116"/>
    <mergeCell ref="F117:G117"/>
    <mergeCell ref="F118:G118"/>
    <mergeCell ref="F119:G119"/>
    <mergeCell ref="F108:G108"/>
    <mergeCell ref="F109:G109"/>
    <mergeCell ref="F110:G110"/>
    <mergeCell ref="F111:G111"/>
    <mergeCell ref="F112:G112"/>
    <mergeCell ref="F113:G113"/>
    <mergeCell ref="F102:G102"/>
    <mergeCell ref="F103:G103"/>
    <mergeCell ref="F104:G104"/>
    <mergeCell ref="F105:G105"/>
    <mergeCell ref="F106:G106"/>
    <mergeCell ref="F107:G107"/>
    <mergeCell ref="F96:G96"/>
    <mergeCell ref="F97:G97"/>
    <mergeCell ref="F98:G98"/>
    <mergeCell ref="F99:G99"/>
    <mergeCell ref="F100:G100"/>
    <mergeCell ref="F101:G101"/>
    <mergeCell ref="F90:G90"/>
    <mergeCell ref="F91:G91"/>
    <mergeCell ref="F92:G92"/>
    <mergeCell ref="F93:G93"/>
    <mergeCell ref="F94:G94"/>
    <mergeCell ref="F95:G95"/>
    <mergeCell ref="F84:G84"/>
    <mergeCell ref="F85:G85"/>
    <mergeCell ref="F86:G86"/>
    <mergeCell ref="F87:G87"/>
    <mergeCell ref="F88:G88"/>
    <mergeCell ref="F89:G89"/>
    <mergeCell ref="F78:G78"/>
    <mergeCell ref="F79:G79"/>
    <mergeCell ref="F80:G80"/>
    <mergeCell ref="F81:G81"/>
    <mergeCell ref="F82:G82"/>
    <mergeCell ref="F83:G83"/>
    <mergeCell ref="F72:G72"/>
    <mergeCell ref="F73:G73"/>
    <mergeCell ref="F74:G74"/>
    <mergeCell ref="F75:G75"/>
    <mergeCell ref="F76:G76"/>
    <mergeCell ref="F77:G77"/>
    <mergeCell ref="F66:G66"/>
    <mergeCell ref="F67:G67"/>
    <mergeCell ref="F68:G68"/>
    <mergeCell ref="F69:G69"/>
    <mergeCell ref="F70:G70"/>
    <mergeCell ref="F71:G71"/>
    <mergeCell ref="F60:G60"/>
    <mergeCell ref="F61:G61"/>
    <mergeCell ref="F62:G62"/>
    <mergeCell ref="F63:G63"/>
    <mergeCell ref="F64:G64"/>
    <mergeCell ref="F65:G65"/>
    <mergeCell ref="F54:G54"/>
    <mergeCell ref="F55:G55"/>
    <mergeCell ref="F56:G56"/>
    <mergeCell ref="F57:G57"/>
    <mergeCell ref="F58:G58"/>
    <mergeCell ref="F59:G59"/>
    <mergeCell ref="F48:G48"/>
    <mergeCell ref="F49:G49"/>
    <mergeCell ref="F50:G50"/>
    <mergeCell ref="F51:G51"/>
    <mergeCell ref="F52:G52"/>
    <mergeCell ref="F53:G53"/>
    <mergeCell ref="F42:G42"/>
    <mergeCell ref="F43:G43"/>
    <mergeCell ref="F44:G44"/>
    <mergeCell ref="F45:G45"/>
    <mergeCell ref="F46:G46"/>
    <mergeCell ref="F47:G47"/>
    <mergeCell ref="F36:G36"/>
    <mergeCell ref="F37:G37"/>
    <mergeCell ref="F38:G38"/>
    <mergeCell ref="F39:G39"/>
    <mergeCell ref="F40:G40"/>
    <mergeCell ref="F41:G41"/>
    <mergeCell ref="F33:G33"/>
    <mergeCell ref="F34:G34"/>
    <mergeCell ref="F35:G35"/>
    <mergeCell ref="F24:G24"/>
    <mergeCell ref="F25:G25"/>
    <mergeCell ref="F26:G26"/>
    <mergeCell ref="F27:G27"/>
    <mergeCell ref="F28:G28"/>
    <mergeCell ref="F29:G29"/>
    <mergeCell ref="J10:J11"/>
    <mergeCell ref="J14:J15"/>
    <mergeCell ref="F20:G20"/>
    <mergeCell ref="F21:G21"/>
    <mergeCell ref="F22:G22"/>
    <mergeCell ref="F23:G23"/>
    <mergeCell ref="F30:G30"/>
    <mergeCell ref="F31:G31"/>
    <mergeCell ref="F32:G32"/>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443AD-B084-44C9-B984-814BAD1BDB09}">
  <sheetPr>
    <tabColor rgb="FFFF0000"/>
  </sheetPr>
  <dimension ref="A1:M349"/>
  <sheetViews>
    <sheetView zoomScale="90" zoomScaleNormal="90" workbookViewId="0">
      <selection activeCell="S28" sqref="S28"/>
    </sheetView>
  </sheetViews>
  <sheetFormatPr defaultColWidth="9.140625" defaultRowHeight="12.75" outlineLevelRow="1"/>
  <cols>
    <col min="1" max="1" width="1.5703125" style="2" customWidth="1"/>
    <col min="2" max="2" width="5.7109375" style="2" customWidth="1"/>
    <col min="3" max="3" width="12.85546875" style="2" customWidth="1"/>
    <col min="4" max="4" width="17.140625" style="2" hidden="1" customWidth="1"/>
    <col min="5" max="5" width="17.140625" style="2" customWidth="1"/>
    <col min="6" max="7" width="8.5703125" style="2" customWidth="1"/>
    <col min="8" max="8" width="51.42578125" style="2" customWidth="1"/>
    <col min="9" max="9" width="11.42578125" style="2" customWidth="1"/>
    <col min="10" max="10" width="11.42578125" style="2" hidden="1" customWidth="1"/>
    <col min="11" max="11" width="14.7109375" style="2" customWidth="1"/>
    <col min="12" max="12" width="2" style="2" customWidth="1"/>
    <col min="13" max="16384" width="9.140625" style="2"/>
  </cols>
  <sheetData>
    <row r="1" spans="1:12">
      <c r="A1" s="3"/>
      <c r="B1" s="4"/>
      <c r="C1" s="4"/>
      <c r="D1" s="4"/>
      <c r="E1" s="4"/>
      <c r="F1" s="4"/>
      <c r="G1" s="4"/>
      <c r="H1" s="4"/>
      <c r="I1" s="4"/>
      <c r="J1" s="4"/>
      <c r="K1" s="4"/>
      <c r="L1" s="5"/>
    </row>
    <row r="2" spans="1:12" ht="15.75">
      <c r="A2" s="26"/>
      <c r="B2" s="35" t="s">
        <v>134</v>
      </c>
      <c r="C2" s="31"/>
      <c r="D2" s="31"/>
      <c r="E2" s="31"/>
      <c r="F2" s="31"/>
      <c r="G2" s="31"/>
      <c r="H2" s="31"/>
      <c r="I2" s="31"/>
      <c r="J2" s="31"/>
      <c r="K2" s="36" t="s">
        <v>140</v>
      </c>
      <c r="L2" s="27"/>
    </row>
    <row r="3" spans="1:12">
      <c r="A3" s="26"/>
      <c r="B3" s="32" t="s">
        <v>135</v>
      </c>
      <c r="C3" s="31"/>
      <c r="D3" s="31"/>
      <c r="E3" s="31"/>
      <c r="F3" s="31"/>
      <c r="G3" s="31"/>
      <c r="H3" s="31"/>
      <c r="I3" s="31"/>
      <c r="J3" s="31"/>
      <c r="K3" s="31"/>
      <c r="L3" s="27"/>
    </row>
    <row r="4" spans="1:12">
      <c r="A4" s="26"/>
      <c r="B4" s="32" t="s">
        <v>136</v>
      </c>
      <c r="C4" s="31"/>
      <c r="D4" s="31"/>
      <c r="E4" s="31"/>
      <c r="F4" s="31"/>
      <c r="G4" s="31"/>
      <c r="H4" s="31"/>
      <c r="I4" s="31"/>
      <c r="J4" s="31"/>
      <c r="K4" s="31"/>
      <c r="L4" s="27"/>
    </row>
    <row r="5" spans="1:12">
      <c r="A5" s="26"/>
      <c r="B5" s="32" t="s">
        <v>137</v>
      </c>
      <c r="C5" s="31"/>
      <c r="D5" s="31"/>
      <c r="E5" s="31"/>
      <c r="F5" s="31"/>
      <c r="G5" s="31"/>
      <c r="H5" s="31"/>
      <c r="I5" s="31"/>
      <c r="J5" s="31"/>
      <c r="K5" s="31"/>
      <c r="L5" s="27"/>
    </row>
    <row r="6" spans="1:12">
      <c r="A6" s="26"/>
      <c r="B6" s="32" t="s">
        <v>138</v>
      </c>
      <c r="C6" s="31"/>
      <c r="D6" s="31"/>
      <c r="E6" s="31"/>
      <c r="F6" s="31"/>
      <c r="G6" s="31"/>
      <c r="H6" s="31"/>
      <c r="I6" s="31"/>
      <c r="J6" s="31"/>
      <c r="K6" s="31"/>
      <c r="L6" s="27"/>
    </row>
    <row r="7" spans="1:12" hidden="1">
      <c r="A7" s="26"/>
      <c r="B7" s="32" t="s">
        <v>139</v>
      </c>
      <c r="C7" s="31"/>
      <c r="D7" s="31"/>
      <c r="E7" s="31"/>
      <c r="F7" s="31"/>
      <c r="G7" s="31"/>
      <c r="H7" s="31"/>
      <c r="I7" s="31"/>
      <c r="J7" s="31"/>
      <c r="K7" s="31"/>
      <c r="L7" s="27"/>
    </row>
    <row r="8" spans="1:12">
      <c r="A8" s="26"/>
      <c r="B8" s="31"/>
      <c r="C8" s="31"/>
      <c r="D8" s="31"/>
      <c r="E8" s="31"/>
      <c r="F8" s="31"/>
      <c r="G8" s="31"/>
      <c r="H8" s="31"/>
      <c r="I8" s="31"/>
      <c r="J8" s="31"/>
      <c r="K8" s="31"/>
      <c r="L8" s="27"/>
    </row>
    <row r="9" spans="1:12">
      <c r="A9" s="26"/>
      <c r="B9" s="20" t="s">
        <v>0</v>
      </c>
      <c r="C9" s="21"/>
      <c r="D9" s="21"/>
      <c r="E9" s="21"/>
      <c r="F9" s="22"/>
      <c r="G9" s="17"/>
      <c r="H9" s="18" t="s">
        <v>7</v>
      </c>
      <c r="I9" s="31"/>
      <c r="J9" s="31"/>
      <c r="K9" s="18" t="s">
        <v>162</v>
      </c>
      <c r="L9" s="27"/>
    </row>
    <row r="10" spans="1:12" ht="15" customHeight="1">
      <c r="A10" s="26"/>
      <c r="B10" s="26" t="s">
        <v>671</v>
      </c>
      <c r="C10" s="31"/>
      <c r="D10" s="31"/>
      <c r="E10" s="31"/>
      <c r="F10" s="27"/>
      <c r="G10" s="28"/>
      <c r="H10" s="28" t="s">
        <v>671</v>
      </c>
      <c r="I10" s="31"/>
      <c r="J10" s="31"/>
      <c r="K10" s="144">
        <v>49842</v>
      </c>
      <c r="L10" s="27"/>
    </row>
    <row r="11" spans="1:12">
      <c r="A11" s="26"/>
      <c r="B11" s="26" t="s">
        <v>672</v>
      </c>
      <c r="C11" s="31"/>
      <c r="D11" s="31"/>
      <c r="E11" s="31"/>
      <c r="F11" s="27"/>
      <c r="G11" s="28"/>
      <c r="H11" s="28" t="s">
        <v>672</v>
      </c>
      <c r="I11" s="31"/>
      <c r="J11" s="31"/>
      <c r="K11" s="145"/>
      <c r="L11" s="27"/>
    </row>
    <row r="12" spans="1:12">
      <c r="A12" s="26"/>
      <c r="B12" s="26" t="s">
        <v>1037</v>
      </c>
      <c r="C12" s="31"/>
      <c r="D12" s="31"/>
      <c r="E12" s="31"/>
      <c r="F12" s="27"/>
      <c r="G12" s="28"/>
      <c r="H12" s="28" t="s">
        <v>1037</v>
      </c>
      <c r="I12" s="31"/>
      <c r="J12" s="31"/>
      <c r="K12" s="31"/>
      <c r="L12" s="27"/>
    </row>
    <row r="13" spans="1:12">
      <c r="A13" s="26"/>
      <c r="B13" s="26" t="s">
        <v>1038</v>
      </c>
      <c r="C13" s="31"/>
      <c r="D13" s="31"/>
      <c r="E13" s="31"/>
      <c r="F13" s="27"/>
      <c r="G13" s="28"/>
      <c r="H13" s="28" t="s">
        <v>1038</v>
      </c>
      <c r="I13" s="31"/>
      <c r="J13" s="31"/>
      <c r="K13" s="18" t="s">
        <v>11</v>
      </c>
      <c r="L13" s="27"/>
    </row>
    <row r="14" spans="1:12" ht="15" customHeight="1">
      <c r="A14" s="26"/>
      <c r="B14" s="26" t="s">
        <v>675</v>
      </c>
      <c r="C14" s="31"/>
      <c r="D14" s="31"/>
      <c r="E14" s="31"/>
      <c r="F14" s="27"/>
      <c r="G14" s="28"/>
      <c r="H14" s="28" t="s">
        <v>675</v>
      </c>
      <c r="I14" s="31"/>
      <c r="J14" s="31"/>
      <c r="K14" s="146">
        <v>45055</v>
      </c>
      <c r="L14" s="27"/>
    </row>
    <row r="15" spans="1:12" ht="15" customHeight="1">
      <c r="A15" s="26"/>
      <c r="B15" s="50" t="s">
        <v>1039</v>
      </c>
      <c r="C15" s="7"/>
      <c r="D15" s="7"/>
      <c r="E15" s="7"/>
      <c r="F15" s="8"/>
      <c r="G15" s="28"/>
      <c r="H15" s="49" t="s">
        <v>1039</v>
      </c>
      <c r="I15" s="31"/>
      <c r="J15" s="31"/>
      <c r="K15" s="147"/>
      <c r="L15" s="27"/>
    </row>
    <row r="16" spans="1:12" ht="15" customHeight="1">
      <c r="A16" s="26"/>
      <c r="B16" s="31"/>
      <c r="C16" s="31"/>
      <c r="D16" s="31"/>
      <c r="E16" s="31"/>
      <c r="F16" s="31"/>
      <c r="G16" s="31"/>
      <c r="H16" s="31"/>
      <c r="I16" s="34" t="s">
        <v>142</v>
      </c>
      <c r="J16" s="34"/>
      <c r="K16" s="48">
        <v>38533</v>
      </c>
      <c r="L16" s="27"/>
    </row>
    <row r="17" spans="1:12">
      <c r="A17" s="26"/>
      <c r="B17" s="31" t="s">
        <v>677</v>
      </c>
      <c r="C17" s="31"/>
      <c r="D17" s="31"/>
      <c r="E17" s="31"/>
      <c r="F17" s="31"/>
      <c r="G17" s="31"/>
      <c r="H17" s="31"/>
      <c r="I17" s="34" t="s">
        <v>143</v>
      </c>
      <c r="J17" s="34"/>
      <c r="K17" s="48" t="s">
        <v>1036</v>
      </c>
      <c r="L17" s="27"/>
    </row>
    <row r="18" spans="1:12" ht="18">
      <c r="A18" s="26"/>
      <c r="B18" s="31" t="s">
        <v>678</v>
      </c>
      <c r="C18" s="31"/>
      <c r="D18" s="31"/>
      <c r="E18" s="31"/>
      <c r="F18" s="31"/>
      <c r="G18" s="31"/>
      <c r="H18" s="51" t="s">
        <v>1043</v>
      </c>
      <c r="I18" s="33" t="s">
        <v>225</v>
      </c>
      <c r="J18" s="33"/>
      <c r="K18" s="23" t="s">
        <v>145</v>
      </c>
      <c r="L18" s="27"/>
    </row>
    <row r="19" spans="1:12">
      <c r="A19" s="26"/>
      <c r="B19" s="31"/>
      <c r="C19" s="31"/>
      <c r="D19" s="31"/>
      <c r="E19" s="31"/>
      <c r="F19" s="31"/>
      <c r="G19" s="31"/>
      <c r="H19" s="52" t="s">
        <v>1044</v>
      </c>
      <c r="I19" s="31"/>
      <c r="J19" s="31"/>
      <c r="K19" s="31"/>
      <c r="L19" s="27"/>
    </row>
    <row r="20" spans="1:12">
      <c r="A20" s="26"/>
      <c r="B20" s="19" t="s">
        <v>165</v>
      </c>
      <c r="C20" s="19" t="s">
        <v>166</v>
      </c>
      <c r="D20" s="29" t="s">
        <v>247</v>
      </c>
      <c r="E20" s="29" t="s">
        <v>167</v>
      </c>
      <c r="F20" s="148" t="s">
        <v>168</v>
      </c>
      <c r="G20" s="149"/>
      <c r="H20" s="19" t="s">
        <v>147</v>
      </c>
      <c r="I20" s="19" t="s">
        <v>169</v>
      </c>
      <c r="J20" s="19"/>
      <c r="K20" s="19" t="s">
        <v>21</v>
      </c>
      <c r="L20" s="27"/>
    </row>
    <row r="21" spans="1:12">
      <c r="A21" s="26"/>
      <c r="B21" s="37"/>
      <c r="C21" s="37"/>
      <c r="D21" s="38"/>
      <c r="E21" s="38"/>
      <c r="F21" s="150"/>
      <c r="G21" s="151"/>
      <c r="H21" s="37" t="s">
        <v>141</v>
      </c>
      <c r="I21" s="37"/>
      <c r="J21" s="37"/>
      <c r="K21" s="37"/>
      <c r="L21" s="27"/>
    </row>
    <row r="22" spans="1:12" ht="24">
      <c r="A22" s="26"/>
      <c r="B22" s="39">
        <v>4</v>
      </c>
      <c r="C22" s="40" t="s">
        <v>679</v>
      </c>
      <c r="D22" s="41" t="s">
        <v>679</v>
      </c>
      <c r="E22" s="41" t="s">
        <v>29</v>
      </c>
      <c r="F22" s="142" t="s">
        <v>680</v>
      </c>
      <c r="G22" s="143"/>
      <c r="H22" s="42" t="s">
        <v>681</v>
      </c>
      <c r="I22" s="44">
        <f>ROUND(J22/3,2)</f>
        <v>7.0000000000000007E-2</v>
      </c>
      <c r="J22" s="44">
        <v>0.21</v>
      </c>
      <c r="K22" s="45">
        <f t="shared" ref="K22:K85" si="0">I22*B22</f>
        <v>0.28000000000000003</v>
      </c>
      <c r="L22" s="27"/>
    </row>
    <row r="23" spans="1:12" ht="24">
      <c r="A23" s="26"/>
      <c r="B23" s="39">
        <v>4</v>
      </c>
      <c r="C23" s="40" t="s">
        <v>679</v>
      </c>
      <c r="D23" s="41" t="s">
        <v>679</v>
      </c>
      <c r="E23" s="41" t="s">
        <v>29</v>
      </c>
      <c r="F23" s="142" t="s">
        <v>237</v>
      </c>
      <c r="G23" s="143"/>
      <c r="H23" s="42" t="s">
        <v>681</v>
      </c>
      <c r="I23" s="44">
        <f t="shared" ref="I23:I86" si="1">ROUND(J23/3,2)</f>
        <v>7.0000000000000007E-2</v>
      </c>
      <c r="J23" s="44">
        <v>0.21</v>
      </c>
      <c r="K23" s="45">
        <f t="shared" si="0"/>
        <v>0.28000000000000003</v>
      </c>
      <c r="L23" s="27"/>
    </row>
    <row r="24" spans="1:12" ht="24">
      <c r="A24" s="26"/>
      <c r="B24" s="39">
        <v>4</v>
      </c>
      <c r="C24" s="40" t="s">
        <v>679</v>
      </c>
      <c r="D24" s="41" t="s">
        <v>679</v>
      </c>
      <c r="E24" s="41" t="s">
        <v>29</v>
      </c>
      <c r="F24" s="142" t="s">
        <v>110</v>
      </c>
      <c r="G24" s="143"/>
      <c r="H24" s="42" t="s">
        <v>681</v>
      </c>
      <c r="I24" s="44">
        <f t="shared" si="1"/>
        <v>7.0000000000000007E-2</v>
      </c>
      <c r="J24" s="44">
        <v>0.21</v>
      </c>
      <c r="K24" s="45">
        <f t="shared" si="0"/>
        <v>0.28000000000000003</v>
      </c>
      <c r="L24" s="27"/>
    </row>
    <row r="25" spans="1:12" ht="24">
      <c r="A25" s="26"/>
      <c r="B25" s="39">
        <v>4</v>
      </c>
      <c r="C25" s="40" t="s">
        <v>679</v>
      </c>
      <c r="D25" s="41" t="s">
        <v>679</v>
      </c>
      <c r="E25" s="41" t="s">
        <v>29</v>
      </c>
      <c r="F25" s="142" t="s">
        <v>636</v>
      </c>
      <c r="G25" s="143"/>
      <c r="H25" s="42" t="s">
        <v>681</v>
      </c>
      <c r="I25" s="44">
        <f t="shared" si="1"/>
        <v>7.0000000000000007E-2</v>
      </c>
      <c r="J25" s="44">
        <v>0.21</v>
      </c>
      <c r="K25" s="45">
        <f t="shared" si="0"/>
        <v>0.28000000000000003</v>
      </c>
      <c r="L25" s="27"/>
    </row>
    <row r="26" spans="1:12" ht="24">
      <c r="A26" s="26"/>
      <c r="B26" s="39">
        <v>4</v>
      </c>
      <c r="C26" s="40" t="s">
        <v>679</v>
      </c>
      <c r="D26" s="41" t="s">
        <v>679</v>
      </c>
      <c r="E26" s="41" t="s">
        <v>29</v>
      </c>
      <c r="F26" s="142" t="s">
        <v>447</v>
      </c>
      <c r="G26" s="143"/>
      <c r="H26" s="42" t="s">
        <v>681</v>
      </c>
      <c r="I26" s="44">
        <f t="shared" si="1"/>
        <v>7.0000000000000007E-2</v>
      </c>
      <c r="J26" s="44">
        <v>0.21</v>
      </c>
      <c r="K26" s="45">
        <f t="shared" si="0"/>
        <v>0.28000000000000003</v>
      </c>
      <c r="L26" s="27"/>
    </row>
    <row r="27" spans="1:12" ht="24">
      <c r="A27" s="26"/>
      <c r="B27" s="39">
        <v>4</v>
      </c>
      <c r="C27" s="40" t="s">
        <v>679</v>
      </c>
      <c r="D27" s="41" t="s">
        <v>679</v>
      </c>
      <c r="E27" s="41" t="s">
        <v>29</v>
      </c>
      <c r="F27" s="142" t="s">
        <v>682</v>
      </c>
      <c r="G27" s="143"/>
      <c r="H27" s="42" t="s">
        <v>681</v>
      </c>
      <c r="I27" s="44">
        <f t="shared" si="1"/>
        <v>7.0000000000000007E-2</v>
      </c>
      <c r="J27" s="44">
        <v>0.21</v>
      </c>
      <c r="K27" s="45">
        <f t="shared" si="0"/>
        <v>0.28000000000000003</v>
      </c>
      <c r="L27" s="27"/>
    </row>
    <row r="28" spans="1:12" ht="24">
      <c r="A28" s="26"/>
      <c r="B28" s="39">
        <v>4</v>
      </c>
      <c r="C28" s="40" t="s">
        <v>679</v>
      </c>
      <c r="D28" s="41" t="s">
        <v>679</v>
      </c>
      <c r="E28" s="41" t="s">
        <v>29</v>
      </c>
      <c r="F28" s="142" t="s">
        <v>683</v>
      </c>
      <c r="G28" s="143"/>
      <c r="H28" s="42" t="s">
        <v>681</v>
      </c>
      <c r="I28" s="44">
        <f t="shared" si="1"/>
        <v>7.0000000000000007E-2</v>
      </c>
      <c r="J28" s="44">
        <v>0.21</v>
      </c>
      <c r="K28" s="45">
        <f t="shared" si="0"/>
        <v>0.28000000000000003</v>
      </c>
      <c r="L28" s="27"/>
    </row>
    <row r="29" spans="1:12" ht="24">
      <c r="A29" s="26"/>
      <c r="B29" s="39">
        <v>4</v>
      </c>
      <c r="C29" s="40" t="s">
        <v>679</v>
      </c>
      <c r="D29" s="41" t="s">
        <v>679</v>
      </c>
      <c r="E29" s="41" t="s">
        <v>29</v>
      </c>
      <c r="F29" s="142" t="s">
        <v>684</v>
      </c>
      <c r="G29" s="143"/>
      <c r="H29" s="42" t="s">
        <v>681</v>
      </c>
      <c r="I29" s="44">
        <f t="shared" si="1"/>
        <v>7.0000000000000007E-2</v>
      </c>
      <c r="J29" s="44">
        <v>0.21</v>
      </c>
      <c r="K29" s="45">
        <f t="shared" si="0"/>
        <v>0.28000000000000003</v>
      </c>
      <c r="L29" s="27"/>
    </row>
    <row r="30" spans="1:12" ht="24">
      <c r="A30" s="26"/>
      <c r="B30" s="39">
        <v>4</v>
      </c>
      <c r="C30" s="40" t="s">
        <v>679</v>
      </c>
      <c r="D30" s="41" t="s">
        <v>679</v>
      </c>
      <c r="E30" s="41" t="s">
        <v>29</v>
      </c>
      <c r="F30" s="142" t="s">
        <v>685</v>
      </c>
      <c r="G30" s="143"/>
      <c r="H30" s="42" t="s">
        <v>681</v>
      </c>
      <c r="I30" s="44">
        <f t="shared" si="1"/>
        <v>7.0000000000000007E-2</v>
      </c>
      <c r="J30" s="44">
        <v>0.21</v>
      </c>
      <c r="K30" s="45">
        <f t="shared" si="0"/>
        <v>0.28000000000000003</v>
      </c>
      <c r="L30" s="27"/>
    </row>
    <row r="31" spans="1:12" ht="24">
      <c r="A31" s="26"/>
      <c r="B31" s="39">
        <v>4</v>
      </c>
      <c r="C31" s="40" t="s">
        <v>679</v>
      </c>
      <c r="D31" s="41" t="s">
        <v>679</v>
      </c>
      <c r="E31" s="41" t="s">
        <v>48</v>
      </c>
      <c r="F31" s="142" t="s">
        <v>680</v>
      </c>
      <c r="G31" s="143"/>
      <c r="H31" s="42" t="s">
        <v>681</v>
      </c>
      <c r="I31" s="44">
        <f t="shared" si="1"/>
        <v>7.0000000000000007E-2</v>
      </c>
      <c r="J31" s="44">
        <v>0.21</v>
      </c>
      <c r="K31" s="45">
        <f t="shared" si="0"/>
        <v>0.28000000000000003</v>
      </c>
      <c r="L31" s="27"/>
    </row>
    <row r="32" spans="1:12" ht="24">
      <c r="A32" s="26"/>
      <c r="B32" s="39">
        <v>4</v>
      </c>
      <c r="C32" s="40" t="s">
        <v>679</v>
      </c>
      <c r="D32" s="41" t="s">
        <v>679</v>
      </c>
      <c r="E32" s="41" t="s">
        <v>48</v>
      </c>
      <c r="F32" s="142" t="s">
        <v>237</v>
      </c>
      <c r="G32" s="143"/>
      <c r="H32" s="42" t="s">
        <v>681</v>
      </c>
      <c r="I32" s="44">
        <f t="shared" si="1"/>
        <v>7.0000000000000007E-2</v>
      </c>
      <c r="J32" s="44">
        <v>0.21</v>
      </c>
      <c r="K32" s="45">
        <f t="shared" si="0"/>
        <v>0.28000000000000003</v>
      </c>
      <c r="L32" s="27"/>
    </row>
    <row r="33" spans="1:12" ht="24">
      <c r="A33" s="26"/>
      <c r="B33" s="39">
        <v>4</v>
      </c>
      <c r="C33" s="40" t="s">
        <v>679</v>
      </c>
      <c r="D33" s="41" t="s">
        <v>679</v>
      </c>
      <c r="E33" s="41" t="s">
        <v>48</v>
      </c>
      <c r="F33" s="142" t="s">
        <v>110</v>
      </c>
      <c r="G33" s="143"/>
      <c r="H33" s="42" t="s">
        <v>681</v>
      </c>
      <c r="I33" s="44">
        <f t="shared" si="1"/>
        <v>7.0000000000000007E-2</v>
      </c>
      <c r="J33" s="44">
        <v>0.21</v>
      </c>
      <c r="K33" s="45">
        <f t="shared" si="0"/>
        <v>0.28000000000000003</v>
      </c>
      <c r="L33" s="27"/>
    </row>
    <row r="34" spans="1:12" ht="24">
      <c r="A34" s="26"/>
      <c r="B34" s="39">
        <v>4</v>
      </c>
      <c r="C34" s="40" t="s">
        <v>679</v>
      </c>
      <c r="D34" s="41" t="s">
        <v>679</v>
      </c>
      <c r="E34" s="41" t="s">
        <v>48</v>
      </c>
      <c r="F34" s="142" t="s">
        <v>636</v>
      </c>
      <c r="G34" s="143"/>
      <c r="H34" s="42" t="s">
        <v>681</v>
      </c>
      <c r="I34" s="44">
        <f t="shared" si="1"/>
        <v>7.0000000000000007E-2</v>
      </c>
      <c r="J34" s="44">
        <v>0.21</v>
      </c>
      <c r="K34" s="45">
        <f t="shared" si="0"/>
        <v>0.28000000000000003</v>
      </c>
      <c r="L34" s="27"/>
    </row>
    <row r="35" spans="1:12" ht="24">
      <c r="A35" s="26"/>
      <c r="B35" s="39">
        <v>4</v>
      </c>
      <c r="C35" s="40" t="s">
        <v>679</v>
      </c>
      <c r="D35" s="41" t="s">
        <v>679</v>
      </c>
      <c r="E35" s="41" t="s">
        <v>48</v>
      </c>
      <c r="F35" s="142" t="s">
        <v>447</v>
      </c>
      <c r="G35" s="143"/>
      <c r="H35" s="42" t="s">
        <v>681</v>
      </c>
      <c r="I35" s="44">
        <f t="shared" si="1"/>
        <v>7.0000000000000007E-2</v>
      </c>
      <c r="J35" s="44">
        <v>0.21</v>
      </c>
      <c r="K35" s="45">
        <f t="shared" si="0"/>
        <v>0.28000000000000003</v>
      </c>
      <c r="L35" s="27"/>
    </row>
    <row r="36" spans="1:12" ht="24">
      <c r="A36" s="26"/>
      <c r="B36" s="39">
        <v>4</v>
      </c>
      <c r="C36" s="40" t="s">
        <v>679</v>
      </c>
      <c r="D36" s="41" t="s">
        <v>679</v>
      </c>
      <c r="E36" s="41" t="s">
        <v>48</v>
      </c>
      <c r="F36" s="142" t="s">
        <v>682</v>
      </c>
      <c r="G36" s="143"/>
      <c r="H36" s="42" t="s">
        <v>681</v>
      </c>
      <c r="I36" s="44">
        <f t="shared" si="1"/>
        <v>7.0000000000000007E-2</v>
      </c>
      <c r="J36" s="44">
        <v>0.21</v>
      </c>
      <c r="K36" s="45">
        <f t="shared" si="0"/>
        <v>0.28000000000000003</v>
      </c>
      <c r="L36" s="27"/>
    </row>
    <row r="37" spans="1:12" ht="24">
      <c r="A37" s="26"/>
      <c r="B37" s="39">
        <v>4</v>
      </c>
      <c r="C37" s="40" t="s">
        <v>679</v>
      </c>
      <c r="D37" s="41" t="s">
        <v>679</v>
      </c>
      <c r="E37" s="41" t="s">
        <v>48</v>
      </c>
      <c r="F37" s="142" t="s">
        <v>683</v>
      </c>
      <c r="G37" s="143"/>
      <c r="H37" s="42" t="s">
        <v>681</v>
      </c>
      <c r="I37" s="44">
        <f t="shared" si="1"/>
        <v>7.0000000000000007E-2</v>
      </c>
      <c r="J37" s="44">
        <v>0.21</v>
      </c>
      <c r="K37" s="45">
        <f t="shared" si="0"/>
        <v>0.28000000000000003</v>
      </c>
      <c r="L37" s="27"/>
    </row>
    <row r="38" spans="1:12" ht="24">
      <c r="A38" s="26"/>
      <c r="B38" s="39">
        <v>4</v>
      </c>
      <c r="C38" s="40" t="s">
        <v>679</v>
      </c>
      <c r="D38" s="41" t="s">
        <v>679</v>
      </c>
      <c r="E38" s="41" t="s">
        <v>48</v>
      </c>
      <c r="F38" s="142" t="s">
        <v>684</v>
      </c>
      <c r="G38" s="143"/>
      <c r="H38" s="42" t="s">
        <v>681</v>
      </c>
      <c r="I38" s="44">
        <f t="shared" si="1"/>
        <v>7.0000000000000007E-2</v>
      </c>
      <c r="J38" s="44">
        <v>0.21</v>
      </c>
      <c r="K38" s="45">
        <f t="shared" si="0"/>
        <v>0.28000000000000003</v>
      </c>
      <c r="L38" s="27"/>
    </row>
    <row r="39" spans="1:12" ht="24">
      <c r="A39" s="26"/>
      <c r="B39" s="39">
        <v>4</v>
      </c>
      <c r="C39" s="40" t="s">
        <v>679</v>
      </c>
      <c r="D39" s="41" t="s">
        <v>679</v>
      </c>
      <c r="E39" s="41" t="s">
        <v>48</v>
      </c>
      <c r="F39" s="142" t="s">
        <v>685</v>
      </c>
      <c r="G39" s="143"/>
      <c r="H39" s="42" t="s">
        <v>681</v>
      </c>
      <c r="I39" s="44">
        <f t="shared" si="1"/>
        <v>7.0000000000000007E-2</v>
      </c>
      <c r="J39" s="44">
        <v>0.21</v>
      </c>
      <c r="K39" s="45">
        <f t="shared" si="0"/>
        <v>0.28000000000000003</v>
      </c>
      <c r="L39" s="27"/>
    </row>
    <row r="40" spans="1:12" ht="24">
      <c r="A40" s="26"/>
      <c r="B40" s="39">
        <v>40</v>
      </c>
      <c r="C40" s="40" t="s">
        <v>686</v>
      </c>
      <c r="D40" s="41" t="s">
        <v>686</v>
      </c>
      <c r="E40" s="41" t="s">
        <v>110</v>
      </c>
      <c r="F40" s="142"/>
      <c r="G40" s="143"/>
      <c r="H40" s="42" t="s">
        <v>1025</v>
      </c>
      <c r="I40" s="44">
        <f t="shared" si="1"/>
        <v>0.06</v>
      </c>
      <c r="J40" s="44">
        <v>0.17</v>
      </c>
      <c r="K40" s="45">
        <f t="shared" si="0"/>
        <v>2.4</v>
      </c>
      <c r="L40" s="27"/>
    </row>
    <row r="41" spans="1:12" ht="24">
      <c r="A41" s="26"/>
      <c r="B41" s="39">
        <v>2</v>
      </c>
      <c r="C41" s="40" t="s">
        <v>687</v>
      </c>
      <c r="D41" s="41" t="s">
        <v>687</v>
      </c>
      <c r="E41" s="41" t="s">
        <v>237</v>
      </c>
      <c r="F41" s="142"/>
      <c r="G41" s="143"/>
      <c r="H41" s="42" t="s">
        <v>1026</v>
      </c>
      <c r="I41" s="44">
        <f t="shared" si="1"/>
        <v>0.06</v>
      </c>
      <c r="J41" s="44">
        <v>0.17</v>
      </c>
      <c r="K41" s="45">
        <f t="shared" si="0"/>
        <v>0.12</v>
      </c>
      <c r="L41" s="27"/>
    </row>
    <row r="42" spans="1:12" ht="24">
      <c r="A42" s="26"/>
      <c r="B42" s="39">
        <v>2</v>
      </c>
      <c r="C42" s="40" t="s">
        <v>687</v>
      </c>
      <c r="D42" s="41" t="s">
        <v>687</v>
      </c>
      <c r="E42" s="41" t="s">
        <v>636</v>
      </c>
      <c r="F42" s="142"/>
      <c r="G42" s="143"/>
      <c r="H42" s="42" t="s">
        <v>1026</v>
      </c>
      <c r="I42" s="44">
        <f t="shared" si="1"/>
        <v>0.06</v>
      </c>
      <c r="J42" s="44">
        <v>0.17</v>
      </c>
      <c r="K42" s="45">
        <f t="shared" si="0"/>
        <v>0.12</v>
      </c>
      <c r="L42" s="27"/>
    </row>
    <row r="43" spans="1:12" ht="24">
      <c r="A43" s="26"/>
      <c r="B43" s="39">
        <v>2</v>
      </c>
      <c r="C43" s="40" t="s">
        <v>687</v>
      </c>
      <c r="D43" s="41" t="s">
        <v>687</v>
      </c>
      <c r="E43" s="41" t="s">
        <v>447</v>
      </c>
      <c r="F43" s="142"/>
      <c r="G43" s="143"/>
      <c r="H43" s="42" t="s">
        <v>1026</v>
      </c>
      <c r="I43" s="44">
        <f t="shared" si="1"/>
        <v>0.06</v>
      </c>
      <c r="J43" s="44">
        <v>0.17</v>
      </c>
      <c r="K43" s="45">
        <f t="shared" si="0"/>
        <v>0.12</v>
      </c>
      <c r="L43" s="27"/>
    </row>
    <row r="44" spans="1:12" ht="24">
      <c r="A44" s="26"/>
      <c r="B44" s="39">
        <v>2</v>
      </c>
      <c r="C44" s="40" t="s">
        <v>687</v>
      </c>
      <c r="D44" s="41" t="s">
        <v>687</v>
      </c>
      <c r="E44" s="41" t="s">
        <v>683</v>
      </c>
      <c r="F44" s="142"/>
      <c r="G44" s="143"/>
      <c r="H44" s="42" t="s">
        <v>1026</v>
      </c>
      <c r="I44" s="44">
        <f t="shared" si="1"/>
        <v>0.06</v>
      </c>
      <c r="J44" s="44">
        <v>0.17</v>
      </c>
      <c r="K44" s="45">
        <f t="shared" si="0"/>
        <v>0.12</v>
      </c>
      <c r="L44" s="27"/>
    </row>
    <row r="45" spans="1:12" ht="24">
      <c r="A45" s="26"/>
      <c r="B45" s="39">
        <v>2</v>
      </c>
      <c r="C45" s="40" t="s">
        <v>687</v>
      </c>
      <c r="D45" s="41" t="s">
        <v>687</v>
      </c>
      <c r="E45" s="41" t="s">
        <v>688</v>
      </c>
      <c r="F45" s="142"/>
      <c r="G45" s="143"/>
      <c r="H45" s="42" t="s">
        <v>1026</v>
      </c>
      <c r="I45" s="44">
        <f t="shared" si="1"/>
        <v>0.06</v>
      </c>
      <c r="J45" s="44">
        <v>0.17</v>
      </c>
      <c r="K45" s="45">
        <f t="shared" si="0"/>
        <v>0.12</v>
      </c>
      <c r="L45" s="27"/>
    </row>
    <row r="46" spans="1:12" ht="24">
      <c r="A46" s="26"/>
      <c r="B46" s="39">
        <v>2</v>
      </c>
      <c r="C46" s="40" t="s">
        <v>687</v>
      </c>
      <c r="D46" s="41" t="s">
        <v>687</v>
      </c>
      <c r="E46" s="41" t="s">
        <v>684</v>
      </c>
      <c r="F46" s="142"/>
      <c r="G46" s="143"/>
      <c r="H46" s="42" t="s">
        <v>1026</v>
      </c>
      <c r="I46" s="44">
        <f t="shared" si="1"/>
        <v>0.06</v>
      </c>
      <c r="J46" s="44">
        <v>0.17</v>
      </c>
      <c r="K46" s="45">
        <f t="shared" si="0"/>
        <v>0.12</v>
      </c>
      <c r="L46" s="27"/>
    </row>
    <row r="47" spans="1:12" ht="24">
      <c r="A47" s="26"/>
      <c r="B47" s="39">
        <v>2</v>
      </c>
      <c r="C47" s="40" t="s">
        <v>687</v>
      </c>
      <c r="D47" s="41" t="s">
        <v>687</v>
      </c>
      <c r="E47" s="41" t="s">
        <v>689</v>
      </c>
      <c r="F47" s="142"/>
      <c r="G47" s="143"/>
      <c r="H47" s="42" t="s">
        <v>1026</v>
      </c>
      <c r="I47" s="44">
        <f t="shared" si="1"/>
        <v>0.06</v>
      </c>
      <c r="J47" s="44">
        <v>0.17</v>
      </c>
      <c r="K47" s="45">
        <f t="shared" si="0"/>
        <v>0.12</v>
      </c>
      <c r="L47" s="27"/>
    </row>
    <row r="48" spans="1:12">
      <c r="A48" s="26"/>
      <c r="B48" s="39">
        <v>10</v>
      </c>
      <c r="C48" s="40" t="s">
        <v>690</v>
      </c>
      <c r="D48" s="41" t="s">
        <v>909</v>
      </c>
      <c r="E48" s="41" t="s">
        <v>257</v>
      </c>
      <c r="F48" s="142"/>
      <c r="G48" s="143"/>
      <c r="H48" s="42" t="s">
        <v>691</v>
      </c>
      <c r="I48" s="44">
        <f t="shared" si="1"/>
        <v>0.33</v>
      </c>
      <c r="J48" s="44">
        <v>0.99</v>
      </c>
      <c r="K48" s="45">
        <f t="shared" si="0"/>
        <v>3.3000000000000003</v>
      </c>
      <c r="L48" s="27"/>
    </row>
    <row r="49" spans="1:12">
      <c r="A49" s="26"/>
      <c r="B49" s="39">
        <v>10</v>
      </c>
      <c r="C49" s="40" t="s">
        <v>690</v>
      </c>
      <c r="D49" s="41" t="s">
        <v>910</v>
      </c>
      <c r="E49" s="41" t="s">
        <v>277</v>
      </c>
      <c r="F49" s="142"/>
      <c r="G49" s="143"/>
      <c r="H49" s="42" t="s">
        <v>691</v>
      </c>
      <c r="I49" s="44">
        <f t="shared" si="1"/>
        <v>0.4</v>
      </c>
      <c r="J49" s="44">
        <v>1.2</v>
      </c>
      <c r="K49" s="45">
        <f t="shared" si="0"/>
        <v>4</v>
      </c>
      <c r="L49" s="27"/>
    </row>
    <row r="50" spans="1:12">
      <c r="A50" s="26"/>
      <c r="B50" s="39">
        <v>10</v>
      </c>
      <c r="C50" s="40" t="s">
        <v>690</v>
      </c>
      <c r="D50" s="41" t="s">
        <v>911</v>
      </c>
      <c r="E50" s="41" t="s">
        <v>664</v>
      </c>
      <c r="F50" s="142"/>
      <c r="G50" s="143"/>
      <c r="H50" s="42" t="s">
        <v>691</v>
      </c>
      <c r="I50" s="44">
        <f t="shared" si="1"/>
        <v>0.47</v>
      </c>
      <c r="J50" s="44">
        <v>1.4</v>
      </c>
      <c r="K50" s="45">
        <f t="shared" si="0"/>
        <v>4.6999999999999993</v>
      </c>
      <c r="L50" s="27"/>
    </row>
    <row r="51" spans="1:12">
      <c r="A51" s="26"/>
      <c r="B51" s="39">
        <v>10</v>
      </c>
      <c r="C51" s="40" t="s">
        <v>692</v>
      </c>
      <c r="D51" s="41" t="s">
        <v>912</v>
      </c>
      <c r="E51" s="41" t="s">
        <v>257</v>
      </c>
      <c r="F51" s="142"/>
      <c r="G51" s="143"/>
      <c r="H51" s="42" t="s">
        <v>693</v>
      </c>
      <c r="I51" s="44">
        <f t="shared" si="1"/>
        <v>0.21</v>
      </c>
      <c r="J51" s="44">
        <v>0.64</v>
      </c>
      <c r="K51" s="45">
        <f t="shared" si="0"/>
        <v>2.1</v>
      </c>
      <c r="L51" s="27"/>
    </row>
    <row r="52" spans="1:12">
      <c r="A52" s="26"/>
      <c r="B52" s="39">
        <v>10</v>
      </c>
      <c r="C52" s="40" t="s">
        <v>692</v>
      </c>
      <c r="D52" s="41" t="s">
        <v>913</v>
      </c>
      <c r="E52" s="41" t="s">
        <v>277</v>
      </c>
      <c r="F52" s="142"/>
      <c r="G52" s="143"/>
      <c r="H52" s="42" t="s">
        <v>693</v>
      </c>
      <c r="I52" s="44">
        <f t="shared" si="1"/>
        <v>0.27</v>
      </c>
      <c r="J52" s="44">
        <v>0.8</v>
      </c>
      <c r="K52" s="45">
        <f t="shared" si="0"/>
        <v>2.7</v>
      </c>
      <c r="L52" s="27"/>
    </row>
    <row r="53" spans="1:12">
      <c r="A53" s="26"/>
      <c r="B53" s="39">
        <v>10</v>
      </c>
      <c r="C53" s="40" t="s">
        <v>692</v>
      </c>
      <c r="D53" s="41" t="s">
        <v>914</v>
      </c>
      <c r="E53" s="41" t="s">
        <v>664</v>
      </c>
      <c r="F53" s="142"/>
      <c r="G53" s="143"/>
      <c r="H53" s="42" t="s">
        <v>693</v>
      </c>
      <c r="I53" s="44">
        <f t="shared" si="1"/>
        <v>0.3</v>
      </c>
      <c r="J53" s="44">
        <v>0.91</v>
      </c>
      <c r="K53" s="45">
        <f t="shared" si="0"/>
        <v>3</v>
      </c>
      <c r="L53" s="27"/>
    </row>
    <row r="54" spans="1:12" ht="24">
      <c r="A54" s="26"/>
      <c r="B54" s="39">
        <v>2</v>
      </c>
      <c r="C54" s="40" t="s">
        <v>694</v>
      </c>
      <c r="D54" s="41" t="s">
        <v>694</v>
      </c>
      <c r="E54" s="41" t="s">
        <v>598</v>
      </c>
      <c r="F54" s="142"/>
      <c r="G54" s="143"/>
      <c r="H54" s="42" t="s">
        <v>1027</v>
      </c>
      <c r="I54" s="44">
        <f t="shared" si="1"/>
        <v>0.06</v>
      </c>
      <c r="J54" s="44">
        <v>0.18</v>
      </c>
      <c r="K54" s="45">
        <f t="shared" si="0"/>
        <v>0.12</v>
      </c>
      <c r="L54" s="27"/>
    </row>
    <row r="55" spans="1:12" ht="24">
      <c r="A55" s="26"/>
      <c r="B55" s="39">
        <v>2</v>
      </c>
      <c r="C55" s="40" t="s">
        <v>694</v>
      </c>
      <c r="D55" s="41" t="s">
        <v>694</v>
      </c>
      <c r="E55" s="41" t="s">
        <v>599</v>
      </c>
      <c r="F55" s="142"/>
      <c r="G55" s="143"/>
      <c r="H55" s="42" t="s">
        <v>1027</v>
      </c>
      <c r="I55" s="44">
        <f t="shared" si="1"/>
        <v>0.06</v>
      </c>
      <c r="J55" s="44">
        <v>0.18</v>
      </c>
      <c r="K55" s="45">
        <f t="shared" si="0"/>
        <v>0.12</v>
      </c>
      <c r="L55" s="27"/>
    </row>
    <row r="56" spans="1:12" ht="24">
      <c r="A56" s="26"/>
      <c r="B56" s="39">
        <v>2</v>
      </c>
      <c r="C56" s="40" t="s">
        <v>694</v>
      </c>
      <c r="D56" s="41" t="s">
        <v>694</v>
      </c>
      <c r="E56" s="41" t="s">
        <v>600</v>
      </c>
      <c r="F56" s="142"/>
      <c r="G56" s="143"/>
      <c r="H56" s="42" t="s">
        <v>1027</v>
      </c>
      <c r="I56" s="44">
        <f t="shared" si="1"/>
        <v>0.06</v>
      </c>
      <c r="J56" s="44">
        <v>0.18</v>
      </c>
      <c r="K56" s="45">
        <f t="shared" si="0"/>
        <v>0.12</v>
      </c>
      <c r="L56" s="27"/>
    </row>
    <row r="57" spans="1:12" ht="24">
      <c r="A57" s="26"/>
      <c r="B57" s="39">
        <v>2</v>
      </c>
      <c r="C57" s="40" t="s">
        <v>694</v>
      </c>
      <c r="D57" s="41" t="s">
        <v>694</v>
      </c>
      <c r="E57" s="41" t="s">
        <v>601</v>
      </c>
      <c r="F57" s="142"/>
      <c r="G57" s="143"/>
      <c r="H57" s="42" t="s">
        <v>1027</v>
      </c>
      <c r="I57" s="44">
        <f t="shared" si="1"/>
        <v>0.06</v>
      </c>
      <c r="J57" s="44">
        <v>0.18</v>
      </c>
      <c r="K57" s="45">
        <f t="shared" si="0"/>
        <v>0.12</v>
      </c>
      <c r="L57" s="27"/>
    </row>
    <row r="58" spans="1:12" ht="24">
      <c r="A58" s="26"/>
      <c r="B58" s="39">
        <v>2</v>
      </c>
      <c r="C58" s="40" t="s">
        <v>694</v>
      </c>
      <c r="D58" s="41" t="s">
        <v>694</v>
      </c>
      <c r="E58" s="41" t="s">
        <v>602</v>
      </c>
      <c r="F58" s="142"/>
      <c r="G58" s="143"/>
      <c r="H58" s="42" t="s">
        <v>1027</v>
      </c>
      <c r="I58" s="44">
        <f t="shared" si="1"/>
        <v>0.06</v>
      </c>
      <c r="J58" s="44">
        <v>0.18</v>
      </c>
      <c r="K58" s="45">
        <f t="shared" si="0"/>
        <v>0.12</v>
      </c>
      <c r="L58" s="27"/>
    </row>
    <row r="59" spans="1:12" ht="24">
      <c r="A59" s="26"/>
      <c r="B59" s="39">
        <v>2</v>
      </c>
      <c r="C59" s="40" t="s">
        <v>694</v>
      </c>
      <c r="D59" s="41" t="s">
        <v>694</v>
      </c>
      <c r="E59" s="41" t="s">
        <v>603</v>
      </c>
      <c r="F59" s="142"/>
      <c r="G59" s="143"/>
      <c r="H59" s="42" t="s">
        <v>1027</v>
      </c>
      <c r="I59" s="44">
        <f t="shared" si="1"/>
        <v>0.06</v>
      </c>
      <c r="J59" s="44">
        <v>0.18</v>
      </c>
      <c r="K59" s="45">
        <f t="shared" si="0"/>
        <v>0.12</v>
      </c>
      <c r="L59" s="27"/>
    </row>
    <row r="60" spans="1:12" ht="24">
      <c r="A60" s="26"/>
      <c r="B60" s="39">
        <v>2</v>
      </c>
      <c r="C60" s="40" t="s">
        <v>694</v>
      </c>
      <c r="D60" s="41" t="s">
        <v>694</v>
      </c>
      <c r="E60" s="41" t="s">
        <v>695</v>
      </c>
      <c r="F60" s="142"/>
      <c r="G60" s="143"/>
      <c r="H60" s="42" t="s">
        <v>1027</v>
      </c>
      <c r="I60" s="44">
        <f t="shared" si="1"/>
        <v>0.06</v>
      </c>
      <c r="J60" s="44">
        <v>0.18</v>
      </c>
      <c r="K60" s="45">
        <f t="shared" si="0"/>
        <v>0.12</v>
      </c>
      <c r="L60" s="27"/>
    </row>
    <row r="61" spans="1:12" ht="24">
      <c r="A61" s="26"/>
      <c r="B61" s="39">
        <v>2</v>
      </c>
      <c r="C61" s="40" t="s">
        <v>694</v>
      </c>
      <c r="D61" s="41" t="s">
        <v>694</v>
      </c>
      <c r="E61" s="41" t="s">
        <v>604</v>
      </c>
      <c r="F61" s="142"/>
      <c r="G61" s="143"/>
      <c r="H61" s="42" t="s">
        <v>1027</v>
      </c>
      <c r="I61" s="44">
        <f t="shared" si="1"/>
        <v>0.06</v>
      </c>
      <c r="J61" s="44">
        <v>0.18</v>
      </c>
      <c r="K61" s="45">
        <f t="shared" si="0"/>
        <v>0.12</v>
      </c>
      <c r="L61" s="27"/>
    </row>
    <row r="62" spans="1:12" ht="24">
      <c r="A62" s="26"/>
      <c r="B62" s="39">
        <v>2</v>
      </c>
      <c r="C62" s="40" t="s">
        <v>696</v>
      </c>
      <c r="D62" s="41" t="s">
        <v>696</v>
      </c>
      <c r="E62" s="41" t="s">
        <v>598</v>
      </c>
      <c r="F62" s="142"/>
      <c r="G62" s="143"/>
      <c r="H62" s="42" t="s">
        <v>1028</v>
      </c>
      <c r="I62" s="44">
        <f t="shared" si="1"/>
        <v>0.06</v>
      </c>
      <c r="J62" s="44">
        <v>0.18</v>
      </c>
      <c r="K62" s="45">
        <f t="shared" si="0"/>
        <v>0.12</v>
      </c>
      <c r="L62" s="27"/>
    </row>
    <row r="63" spans="1:12" ht="24">
      <c r="A63" s="26"/>
      <c r="B63" s="39">
        <v>2</v>
      </c>
      <c r="C63" s="40" t="s">
        <v>696</v>
      </c>
      <c r="D63" s="41" t="s">
        <v>696</v>
      </c>
      <c r="E63" s="41" t="s">
        <v>599</v>
      </c>
      <c r="F63" s="142"/>
      <c r="G63" s="143"/>
      <c r="H63" s="42" t="s">
        <v>1028</v>
      </c>
      <c r="I63" s="44">
        <f t="shared" si="1"/>
        <v>0.06</v>
      </c>
      <c r="J63" s="44">
        <v>0.18</v>
      </c>
      <c r="K63" s="45">
        <f t="shared" si="0"/>
        <v>0.12</v>
      </c>
      <c r="L63" s="27"/>
    </row>
    <row r="64" spans="1:12" ht="24">
      <c r="A64" s="26"/>
      <c r="B64" s="39">
        <v>2</v>
      </c>
      <c r="C64" s="40" t="s">
        <v>696</v>
      </c>
      <c r="D64" s="41" t="s">
        <v>696</v>
      </c>
      <c r="E64" s="41" t="s">
        <v>600</v>
      </c>
      <c r="F64" s="142"/>
      <c r="G64" s="143"/>
      <c r="H64" s="42" t="s">
        <v>1028</v>
      </c>
      <c r="I64" s="44">
        <f t="shared" si="1"/>
        <v>0.06</v>
      </c>
      <c r="J64" s="44">
        <v>0.18</v>
      </c>
      <c r="K64" s="45">
        <f t="shared" si="0"/>
        <v>0.12</v>
      </c>
      <c r="L64" s="27"/>
    </row>
    <row r="65" spans="1:12" ht="24">
      <c r="A65" s="26"/>
      <c r="B65" s="39">
        <v>2</v>
      </c>
      <c r="C65" s="40" t="s">
        <v>696</v>
      </c>
      <c r="D65" s="41" t="s">
        <v>696</v>
      </c>
      <c r="E65" s="41" t="s">
        <v>601</v>
      </c>
      <c r="F65" s="142"/>
      <c r="G65" s="143"/>
      <c r="H65" s="42" t="s">
        <v>1028</v>
      </c>
      <c r="I65" s="44">
        <f t="shared" si="1"/>
        <v>0.06</v>
      </c>
      <c r="J65" s="44">
        <v>0.18</v>
      </c>
      <c r="K65" s="45">
        <f t="shared" si="0"/>
        <v>0.12</v>
      </c>
      <c r="L65" s="27"/>
    </row>
    <row r="66" spans="1:12" ht="24">
      <c r="A66" s="26"/>
      <c r="B66" s="39">
        <v>2</v>
      </c>
      <c r="C66" s="40" t="s">
        <v>696</v>
      </c>
      <c r="D66" s="41" t="s">
        <v>696</v>
      </c>
      <c r="E66" s="41" t="s">
        <v>602</v>
      </c>
      <c r="F66" s="142"/>
      <c r="G66" s="143"/>
      <c r="H66" s="42" t="s">
        <v>1028</v>
      </c>
      <c r="I66" s="44">
        <f t="shared" si="1"/>
        <v>0.06</v>
      </c>
      <c r="J66" s="44">
        <v>0.18</v>
      </c>
      <c r="K66" s="45">
        <f t="shared" si="0"/>
        <v>0.12</v>
      </c>
      <c r="L66" s="27"/>
    </row>
    <row r="67" spans="1:12" ht="24">
      <c r="A67" s="26"/>
      <c r="B67" s="39">
        <v>2</v>
      </c>
      <c r="C67" s="40" t="s">
        <v>696</v>
      </c>
      <c r="D67" s="41" t="s">
        <v>696</v>
      </c>
      <c r="E67" s="41" t="s">
        <v>603</v>
      </c>
      <c r="F67" s="142"/>
      <c r="G67" s="143"/>
      <c r="H67" s="42" t="s">
        <v>1028</v>
      </c>
      <c r="I67" s="44">
        <f t="shared" si="1"/>
        <v>0.06</v>
      </c>
      <c r="J67" s="44">
        <v>0.18</v>
      </c>
      <c r="K67" s="45">
        <f t="shared" si="0"/>
        <v>0.12</v>
      </c>
      <c r="L67" s="27"/>
    </row>
    <row r="68" spans="1:12" ht="24">
      <c r="A68" s="26"/>
      <c r="B68" s="39">
        <v>2</v>
      </c>
      <c r="C68" s="40" t="s">
        <v>696</v>
      </c>
      <c r="D68" s="41" t="s">
        <v>696</v>
      </c>
      <c r="E68" s="41" t="s">
        <v>695</v>
      </c>
      <c r="F68" s="142"/>
      <c r="G68" s="143"/>
      <c r="H68" s="42" t="s">
        <v>1028</v>
      </c>
      <c r="I68" s="44">
        <f t="shared" si="1"/>
        <v>0.06</v>
      </c>
      <c r="J68" s="44">
        <v>0.18</v>
      </c>
      <c r="K68" s="45">
        <f t="shared" si="0"/>
        <v>0.12</v>
      </c>
      <c r="L68" s="27"/>
    </row>
    <row r="69" spans="1:12" ht="36">
      <c r="A69" s="26"/>
      <c r="B69" s="39">
        <v>1</v>
      </c>
      <c r="C69" s="40" t="s">
        <v>697</v>
      </c>
      <c r="D69" s="41" t="s">
        <v>697</v>
      </c>
      <c r="E69" s="41" t="s">
        <v>28</v>
      </c>
      <c r="F69" s="142" t="s">
        <v>107</v>
      </c>
      <c r="G69" s="143"/>
      <c r="H69" s="42" t="s">
        <v>698</v>
      </c>
      <c r="I69" s="44">
        <f t="shared" si="1"/>
        <v>0.55000000000000004</v>
      </c>
      <c r="J69" s="44">
        <v>1.66</v>
      </c>
      <c r="K69" s="45">
        <f t="shared" si="0"/>
        <v>0.55000000000000004</v>
      </c>
      <c r="L69" s="27"/>
    </row>
    <row r="70" spans="1:12" ht="36">
      <c r="A70" s="26"/>
      <c r="B70" s="39">
        <v>1</v>
      </c>
      <c r="C70" s="40" t="s">
        <v>697</v>
      </c>
      <c r="D70" s="41" t="s">
        <v>697</v>
      </c>
      <c r="E70" s="41" t="s">
        <v>28</v>
      </c>
      <c r="F70" s="142" t="s">
        <v>177</v>
      </c>
      <c r="G70" s="143"/>
      <c r="H70" s="42" t="s">
        <v>698</v>
      </c>
      <c r="I70" s="44">
        <f t="shared" si="1"/>
        <v>0.55000000000000004</v>
      </c>
      <c r="J70" s="44">
        <v>1.66</v>
      </c>
      <c r="K70" s="45">
        <f t="shared" si="0"/>
        <v>0.55000000000000004</v>
      </c>
      <c r="L70" s="27"/>
    </row>
    <row r="71" spans="1:12" ht="36">
      <c r="A71" s="26"/>
      <c r="B71" s="39">
        <v>1</v>
      </c>
      <c r="C71" s="40" t="s">
        <v>697</v>
      </c>
      <c r="D71" s="41" t="s">
        <v>697</v>
      </c>
      <c r="E71" s="41" t="s">
        <v>28</v>
      </c>
      <c r="F71" s="142" t="s">
        <v>179</v>
      </c>
      <c r="G71" s="143"/>
      <c r="H71" s="42" t="s">
        <v>698</v>
      </c>
      <c r="I71" s="44">
        <f t="shared" si="1"/>
        <v>0.55000000000000004</v>
      </c>
      <c r="J71" s="44">
        <v>1.66</v>
      </c>
      <c r="K71" s="45">
        <f t="shared" si="0"/>
        <v>0.55000000000000004</v>
      </c>
      <c r="L71" s="27"/>
    </row>
    <row r="72" spans="1:12" ht="36">
      <c r="A72" s="26"/>
      <c r="B72" s="39">
        <v>1</v>
      </c>
      <c r="C72" s="40" t="s">
        <v>697</v>
      </c>
      <c r="D72" s="41" t="s">
        <v>697</v>
      </c>
      <c r="E72" s="41" t="s">
        <v>28</v>
      </c>
      <c r="F72" s="142" t="s">
        <v>227</v>
      </c>
      <c r="G72" s="143"/>
      <c r="H72" s="42" t="s">
        <v>698</v>
      </c>
      <c r="I72" s="44">
        <f t="shared" si="1"/>
        <v>0.55000000000000004</v>
      </c>
      <c r="J72" s="44">
        <v>1.66</v>
      </c>
      <c r="K72" s="45">
        <f t="shared" si="0"/>
        <v>0.55000000000000004</v>
      </c>
      <c r="L72" s="27"/>
    </row>
    <row r="73" spans="1:12" ht="36">
      <c r="A73" s="26"/>
      <c r="B73" s="39">
        <v>1</v>
      </c>
      <c r="C73" s="40" t="s">
        <v>697</v>
      </c>
      <c r="D73" s="41" t="s">
        <v>697</v>
      </c>
      <c r="E73" s="41" t="s">
        <v>28</v>
      </c>
      <c r="F73" s="142" t="s">
        <v>229</v>
      </c>
      <c r="G73" s="143"/>
      <c r="H73" s="42" t="s">
        <v>698</v>
      </c>
      <c r="I73" s="44">
        <f t="shared" si="1"/>
        <v>0.55000000000000004</v>
      </c>
      <c r="J73" s="44">
        <v>1.66</v>
      </c>
      <c r="K73" s="45">
        <f t="shared" si="0"/>
        <v>0.55000000000000004</v>
      </c>
      <c r="L73" s="27"/>
    </row>
    <row r="74" spans="1:12" ht="36">
      <c r="A74" s="26"/>
      <c r="B74" s="39">
        <v>1</v>
      </c>
      <c r="C74" s="40" t="s">
        <v>697</v>
      </c>
      <c r="D74" s="41" t="s">
        <v>697</v>
      </c>
      <c r="E74" s="41" t="s">
        <v>28</v>
      </c>
      <c r="F74" s="142" t="s">
        <v>230</v>
      </c>
      <c r="G74" s="143"/>
      <c r="H74" s="42" t="s">
        <v>698</v>
      </c>
      <c r="I74" s="44">
        <f t="shared" si="1"/>
        <v>0.55000000000000004</v>
      </c>
      <c r="J74" s="44">
        <v>1.66</v>
      </c>
      <c r="K74" s="45">
        <f t="shared" si="0"/>
        <v>0.55000000000000004</v>
      </c>
      <c r="L74" s="27"/>
    </row>
    <row r="75" spans="1:12" ht="36">
      <c r="A75" s="26"/>
      <c r="B75" s="39">
        <v>1</v>
      </c>
      <c r="C75" s="40" t="s">
        <v>697</v>
      </c>
      <c r="D75" s="41" t="s">
        <v>697</v>
      </c>
      <c r="E75" s="41" t="s">
        <v>28</v>
      </c>
      <c r="F75" s="142" t="s">
        <v>231</v>
      </c>
      <c r="G75" s="143"/>
      <c r="H75" s="42" t="s">
        <v>698</v>
      </c>
      <c r="I75" s="44">
        <f t="shared" si="1"/>
        <v>0.55000000000000004</v>
      </c>
      <c r="J75" s="44">
        <v>1.66</v>
      </c>
      <c r="K75" s="45">
        <f t="shared" si="0"/>
        <v>0.55000000000000004</v>
      </c>
      <c r="L75" s="27"/>
    </row>
    <row r="76" spans="1:12" ht="36">
      <c r="A76" s="26"/>
      <c r="B76" s="39">
        <v>1</v>
      </c>
      <c r="C76" s="40" t="s">
        <v>697</v>
      </c>
      <c r="D76" s="41" t="s">
        <v>697</v>
      </c>
      <c r="E76" s="41" t="s">
        <v>28</v>
      </c>
      <c r="F76" s="142" t="s">
        <v>233</v>
      </c>
      <c r="G76" s="143"/>
      <c r="H76" s="42" t="s">
        <v>698</v>
      </c>
      <c r="I76" s="44">
        <f t="shared" si="1"/>
        <v>0.55000000000000004</v>
      </c>
      <c r="J76" s="44">
        <v>1.66</v>
      </c>
      <c r="K76" s="45">
        <f t="shared" si="0"/>
        <v>0.55000000000000004</v>
      </c>
      <c r="L76" s="27"/>
    </row>
    <row r="77" spans="1:12" ht="24">
      <c r="A77" s="26"/>
      <c r="B77" s="39">
        <v>3</v>
      </c>
      <c r="C77" s="40" t="s">
        <v>699</v>
      </c>
      <c r="D77" s="41" t="s">
        <v>699</v>
      </c>
      <c r="E77" s="41" t="s">
        <v>237</v>
      </c>
      <c r="F77" s="142"/>
      <c r="G77" s="143"/>
      <c r="H77" s="42" t="s">
        <v>1029</v>
      </c>
      <c r="I77" s="44">
        <f t="shared" si="1"/>
        <v>0.06</v>
      </c>
      <c r="J77" s="44">
        <v>0.17</v>
      </c>
      <c r="K77" s="45">
        <f t="shared" si="0"/>
        <v>0.18</v>
      </c>
      <c r="L77" s="27"/>
    </row>
    <row r="78" spans="1:12" ht="24">
      <c r="A78" s="26"/>
      <c r="B78" s="39">
        <v>5</v>
      </c>
      <c r="C78" s="40" t="s">
        <v>699</v>
      </c>
      <c r="D78" s="41" t="s">
        <v>699</v>
      </c>
      <c r="E78" s="41" t="s">
        <v>110</v>
      </c>
      <c r="F78" s="142"/>
      <c r="G78" s="143"/>
      <c r="H78" s="42" t="s">
        <v>1029</v>
      </c>
      <c r="I78" s="44">
        <f t="shared" si="1"/>
        <v>0.06</v>
      </c>
      <c r="J78" s="44">
        <v>0.17</v>
      </c>
      <c r="K78" s="45">
        <f t="shared" si="0"/>
        <v>0.3</v>
      </c>
      <c r="L78" s="27"/>
    </row>
    <row r="79" spans="1:12" ht="24">
      <c r="A79" s="26"/>
      <c r="B79" s="39">
        <v>3</v>
      </c>
      <c r="C79" s="40" t="s">
        <v>699</v>
      </c>
      <c r="D79" s="41" t="s">
        <v>699</v>
      </c>
      <c r="E79" s="41" t="s">
        <v>636</v>
      </c>
      <c r="F79" s="142"/>
      <c r="G79" s="143"/>
      <c r="H79" s="42" t="s">
        <v>1029</v>
      </c>
      <c r="I79" s="44">
        <f t="shared" si="1"/>
        <v>0.06</v>
      </c>
      <c r="J79" s="44">
        <v>0.17</v>
      </c>
      <c r="K79" s="45">
        <f t="shared" si="0"/>
        <v>0.18</v>
      </c>
      <c r="L79" s="27"/>
    </row>
    <row r="80" spans="1:12" ht="24">
      <c r="A80" s="26"/>
      <c r="B80" s="39">
        <v>3</v>
      </c>
      <c r="C80" s="40" t="s">
        <v>699</v>
      </c>
      <c r="D80" s="41" t="s">
        <v>699</v>
      </c>
      <c r="E80" s="41" t="s">
        <v>682</v>
      </c>
      <c r="F80" s="142"/>
      <c r="G80" s="143"/>
      <c r="H80" s="42" t="s">
        <v>1029</v>
      </c>
      <c r="I80" s="44">
        <f t="shared" si="1"/>
        <v>0.06</v>
      </c>
      <c r="J80" s="44">
        <v>0.17</v>
      </c>
      <c r="K80" s="45">
        <f t="shared" si="0"/>
        <v>0.18</v>
      </c>
      <c r="L80" s="27"/>
    </row>
    <row r="81" spans="1:12" ht="24">
      <c r="A81" s="26"/>
      <c r="B81" s="39">
        <v>3</v>
      </c>
      <c r="C81" s="40" t="s">
        <v>699</v>
      </c>
      <c r="D81" s="41" t="s">
        <v>699</v>
      </c>
      <c r="E81" s="41" t="s">
        <v>683</v>
      </c>
      <c r="F81" s="142"/>
      <c r="G81" s="143"/>
      <c r="H81" s="42" t="s">
        <v>1029</v>
      </c>
      <c r="I81" s="44">
        <f t="shared" si="1"/>
        <v>0.06</v>
      </c>
      <c r="J81" s="44">
        <v>0.17</v>
      </c>
      <c r="K81" s="45">
        <f t="shared" si="0"/>
        <v>0.18</v>
      </c>
      <c r="L81" s="27"/>
    </row>
    <row r="82" spans="1:12" ht="24">
      <c r="A82" s="26"/>
      <c r="B82" s="39">
        <v>3</v>
      </c>
      <c r="C82" s="40" t="s">
        <v>699</v>
      </c>
      <c r="D82" s="41" t="s">
        <v>699</v>
      </c>
      <c r="E82" s="41" t="s">
        <v>688</v>
      </c>
      <c r="F82" s="142"/>
      <c r="G82" s="143"/>
      <c r="H82" s="42" t="s">
        <v>1029</v>
      </c>
      <c r="I82" s="44">
        <f t="shared" si="1"/>
        <v>0.06</v>
      </c>
      <c r="J82" s="44">
        <v>0.17</v>
      </c>
      <c r="K82" s="45">
        <f t="shared" si="0"/>
        <v>0.18</v>
      </c>
      <c r="L82" s="27"/>
    </row>
    <row r="83" spans="1:12" ht="24">
      <c r="A83" s="26"/>
      <c r="B83" s="39">
        <v>3</v>
      </c>
      <c r="C83" s="40" t="s">
        <v>699</v>
      </c>
      <c r="D83" s="41" t="s">
        <v>699</v>
      </c>
      <c r="E83" s="41" t="s">
        <v>684</v>
      </c>
      <c r="F83" s="142"/>
      <c r="G83" s="143"/>
      <c r="H83" s="42" t="s">
        <v>1029</v>
      </c>
      <c r="I83" s="44">
        <f t="shared" si="1"/>
        <v>0.06</v>
      </c>
      <c r="J83" s="44">
        <v>0.17</v>
      </c>
      <c r="K83" s="45">
        <f t="shared" si="0"/>
        <v>0.18</v>
      </c>
      <c r="L83" s="27"/>
    </row>
    <row r="84" spans="1:12" ht="24">
      <c r="A84" s="26"/>
      <c r="B84" s="39">
        <v>3</v>
      </c>
      <c r="C84" s="40" t="s">
        <v>699</v>
      </c>
      <c r="D84" s="41" t="s">
        <v>699</v>
      </c>
      <c r="E84" s="41" t="s">
        <v>685</v>
      </c>
      <c r="F84" s="142"/>
      <c r="G84" s="143"/>
      <c r="H84" s="42" t="s">
        <v>1029</v>
      </c>
      <c r="I84" s="44">
        <f t="shared" si="1"/>
        <v>0.06</v>
      </c>
      <c r="J84" s="44">
        <v>0.17</v>
      </c>
      <c r="K84" s="45">
        <f t="shared" si="0"/>
        <v>0.18</v>
      </c>
      <c r="L84" s="27"/>
    </row>
    <row r="85" spans="1:12" ht="24">
      <c r="A85" s="26"/>
      <c r="B85" s="39">
        <v>4</v>
      </c>
      <c r="C85" s="40" t="s">
        <v>100</v>
      </c>
      <c r="D85" s="41" t="s">
        <v>915</v>
      </c>
      <c r="E85" s="41" t="s">
        <v>700</v>
      </c>
      <c r="F85" s="142" t="s">
        <v>107</v>
      </c>
      <c r="G85" s="143"/>
      <c r="H85" s="42" t="s">
        <v>701</v>
      </c>
      <c r="I85" s="44">
        <f t="shared" si="1"/>
        <v>0.35</v>
      </c>
      <c r="J85" s="44">
        <v>1.04</v>
      </c>
      <c r="K85" s="45">
        <f t="shared" si="0"/>
        <v>1.4</v>
      </c>
      <c r="L85" s="27"/>
    </row>
    <row r="86" spans="1:12" ht="24">
      <c r="A86" s="26"/>
      <c r="B86" s="39">
        <v>4</v>
      </c>
      <c r="C86" s="40" t="s">
        <v>100</v>
      </c>
      <c r="D86" s="41" t="s">
        <v>915</v>
      </c>
      <c r="E86" s="41" t="s">
        <v>702</v>
      </c>
      <c r="F86" s="142" t="s">
        <v>107</v>
      </c>
      <c r="G86" s="143"/>
      <c r="H86" s="42" t="s">
        <v>701</v>
      </c>
      <c r="I86" s="44">
        <f t="shared" si="1"/>
        <v>0.35</v>
      </c>
      <c r="J86" s="44">
        <v>1.04</v>
      </c>
      <c r="K86" s="45">
        <f t="shared" ref="K86:K149" si="2">I86*B86</f>
        <v>1.4</v>
      </c>
      <c r="L86" s="27"/>
    </row>
    <row r="87" spans="1:12" ht="24">
      <c r="A87" s="26"/>
      <c r="B87" s="39">
        <v>4</v>
      </c>
      <c r="C87" s="40" t="s">
        <v>100</v>
      </c>
      <c r="D87" s="41" t="s">
        <v>915</v>
      </c>
      <c r="E87" s="41" t="s">
        <v>703</v>
      </c>
      <c r="F87" s="142" t="s">
        <v>107</v>
      </c>
      <c r="G87" s="143"/>
      <c r="H87" s="42" t="s">
        <v>701</v>
      </c>
      <c r="I87" s="44">
        <f t="shared" ref="I87:I150" si="3">ROUND(J87/3,2)</f>
        <v>0.35</v>
      </c>
      <c r="J87" s="44">
        <v>1.04</v>
      </c>
      <c r="K87" s="45">
        <f t="shared" si="2"/>
        <v>1.4</v>
      </c>
      <c r="L87" s="27"/>
    </row>
    <row r="88" spans="1:12" ht="24">
      <c r="A88" s="26"/>
      <c r="B88" s="39">
        <v>4</v>
      </c>
      <c r="C88" s="40" t="s">
        <v>704</v>
      </c>
      <c r="D88" s="41" t="s">
        <v>704</v>
      </c>
      <c r="E88" s="41" t="s">
        <v>27</v>
      </c>
      <c r="F88" s="142"/>
      <c r="G88" s="143"/>
      <c r="H88" s="42" t="s">
        <v>705</v>
      </c>
      <c r="I88" s="44">
        <f t="shared" si="3"/>
        <v>0.5</v>
      </c>
      <c r="J88" s="44">
        <v>1.5</v>
      </c>
      <c r="K88" s="45">
        <f t="shared" si="2"/>
        <v>2</v>
      </c>
      <c r="L88" s="27"/>
    </row>
    <row r="89" spans="1:12" ht="24">
      <c r="A89" s="26"/>
      <c r="B89" s="39">
        <v>4</v>
      </c>
      <c r="C89" s="40" t="s">
        <v>704</v>
      </c>
      <c r="D89" s="41" t="s">
        <v>704</v>
      </c>
      <c r="E89" s="41" t="s">
        <v>28</v>
      </c>
      <c r="F89" s="142"/>
      <c r="G89" s="143"/>
      <c r="H89" s="42" t="s">
        <v>705</v>
      </c>
      <c r="I89" s="44">
        <f t="shared" si="3"/>
        <v>0.5</v>
      </c>
      <c r="J89" s="44">
        <v>1.5</v>
      </c>
      <c r="K89" s="45">
        <f t="shared" si="2"/>
        <v>2</v>
      </c>
      <c r="L89" s="27"/>
    </row>
    <row r="90" spans="1:12">
      <c r="A90" s="26"/>
      <c r="B90" s="39">
        <v>40</v>
      </c>
      <c r="C90" s="40" t="s">
        <v>43</v>
      </c>
      <c r="D90" s="41" t="s">
        <v>43</v>
      </c>
      <c r="E90" s="41" t="s">
        <v>27</v>
      </c>
      <c r="F90" s="142"/>
      <c r="G90" s="143"/>
      <c r="H90" s="42" t="s">
        <v>706</v>
      </c>
      <c r="I90" s="44">
        <f t="shared" si="3"/>
        <v>0.06</v>
      </c>
      <c r="J90" s="44">
        <v>0.19</v>
      </c>
      <c r="K90" s="45">
        <f t="shared" si="2"/>
        <v>2.4</v>
      </c>
      <c r="L90" s="27"/>
    </row>
    <row r="91" spans="1:12">
      <c r="A91" s="26"/>
      <c r="B91" s="39">
        <v>30</v>
      </c>
      <c r="C91" s="40" t="s">
        <v>43</v>
      </c>
      <c r="D91" s="41" t="s">
        <v>43</v>
      </c>
      <c r="E91" s="41" t="s">
        <v>28</v>
      </c>
      <c r="F91" s="142"/>
      <c r="G91" s="143"/>
      <c r="H91" s="42" t="s">
        <v>706</v>
      </c>
      <c r="I91" s="44">
        <f t="shared" si="3"/>
        <v>0.06</v>
      </c>
      <c r="J91" s="44">
        <v>0.19</v>
      </c>
      <c r="K91" s="45">
        <f t="shared" si="2"/>
        <v>1.7999999999999998</v>
      </c>
      <c r="L91" s="27"/>
    </row>
    <row r="92" spans="1:12">
      <c r="A92" s="26"/>
      <c r="B92" s="39">
        <v>200</v>
      </c>
      <c r="C92" s="40" t="s">
        <v>43</v>
      </c>
      <c r="D92" s="41" t="s">
        <v>43</v>
      </c>
      <c r="E92" s="41" t="s">
        <v>29</v>
      </c>
      <c r="F92" s="142"/>
      <c r="G92" s="143"/>
      <c r="H92" s="42" t="s">
        <v>706</v>
      </c>
      <c r="I92" s="44">
        <f t="shared" si="3"/>
        <v>0.06</v>
      </c>
      <c r="J92" s="44">
        <v>0.19</v>
      </c>
      <c r="K92" s="45">
        <f t="shared" si="2"/>
        <v>12</v>
      </c>
      <c r="L92" s="27"/>
    </row>
    <row r="93" spans="1:12">
      <c r="A93" s="26"/>
      <c r="B93" s="39">
        <v>200</v>
      </c>
      <c r="C93" s="40" t="s">
        <v>43</v>
      </c>
      <c r="D93" s="41" t="s">
        <v>43</v>
      </c>
      <c r="E93" s="41" t="s">
        <v>48</v>
      </c>
      <c r="F93" s="142"/>
      <c r="G93" s="143"/>
      <c r="H93" s="42" t="s">
        <v>706</v>
      </c>
      <c r="I93" s="44">
        <f t="shared" si="3"/>
        <v>0.06</v>
      </c>
      <c r="J93" s="44">
        <v>0.19</v>
      </c>
      <c r="K93" s="45">
        <f t="shared" si="2"/>
        <v>12</v>
      </c>
      <c r="L93" s="27"/>
    </row>
    <row r="94" spans="1:12">
      <c r="A94" s="26"/>
      <c r="B94" s="39">
        <v>50</v>
      </c>
      <c r="C94" s="40" t="s">
        <v>43</v>
      </c>
      <c r="D94" s="41" t="s">
        <v>43</v>
      </c>
      <c r="E94" s="41" t="s">
        <v>49</v>
      </c>
      <c r="F94" s="142"/>
      <c r="G94" s="143"/>
      <c r="H94" s="42" t="s">
        <v>706</v>
      </c>
      <c r="I94" s="44">
        <f t="shared" si="3"/>
        <v>0.06</v>
      </c>
      <c r="J94" s="44">
        <v>0.19</v>
      </c>
      <c r="K94" s="45">
        <f t="shared" si="2"/>
        <v>3</v>
      </c>
      <c r="L94" s="27"/>
    </row>
    <row r="95" spans="1:12" ht="24">
      <c r="A95" s="26"/>
      <c r="B95" s="39">
        <v>3</v>
      </c>
      <c r="C95" s="40" t="s">
        <v>707</v>
      </c>
      <c r="D95" s="41" t="s">
        <v>707</v>
      </c>
      <c r="E95" s="41" t="s">
        <v>28</v>
      </c>
      <c r="F95" s="142" t="s">
        <v>237</v>
      </c>
      <c r="G95" s="143"/>
      <c r="H95" s="42" t="s">
        <v>708</v>
      </c>
      <c r="I95" s="44">
        <f t="shared" si="3"/>
        <v>0.23</v>
      </c>
      <c r="J95" s="44">
        <v>0.69</v>
      </c>
      <c r="K95" s="45">
        <f t="shared" si="2"/>
        <v>0.69000000000000006</v>
      </c>
      <c r="L95" s="27"/>
    </row>
    <row r="96" spans="1:12" ht="24">
      <c r="A96" s="26"/>
      <c r="B96" s="39">
        <v>3</v>
      </c>
      <c r="C96" s="40" t="s">
        <v>707</v>
      </c>
      <c r="D96" s="41" t="s">
        <v>707</v>
      </c>
      <c r="E96" s="41" t="s">
        <v>28</v>
      </c>
      <c r="F96" s="142" t="s">
        <v>636</v>
      </c>
      <c r="G96" s="143"/>
      <c r="H96" s="42" t="s">
        <v>708</v>
      </c>
      <c r="I96" s="44">
        <f t="shared" si="3"/>
        <v>0.23</v>
      </c>
      <c r="J96" s="44">
        <v>0.69</v>
      </c>
      <c r="K96" s="45">
        <f t="shared" si="2"/>
        <v>0.69000000000000006</v>
      </c>
      <c r="L96" s="27"/>
    </row>
    <row r="97" spans="1:12" ht="24">
      <c r="A97" s="26"/>
      <c r="B97" s="39">
        <v>3</v>
      </c>
      <c r="C97" s="40" t="s">
        <v>707</v>
      </c>
      <c r="D97" s="41" t="s">
        <v>707</v>
      </c>
      <c r="E97" s="41" t="s">
        <v>28</v>
      </c>
      <c r="F97" s="142" t="s">
        <v>235</v>
      </c>
      <c r="G97" s="143"/>
      <c r="H97" s="42" t="s">
        <v>708</v>
      </c>
      <c r="I97" s="44">
        <f t="shared" si="3"/>
        <v>0.23</v>
      </c>
      <c r="J97" s="44">
        <v>0.69</v>
      </c>
      <c r="K97" s="45">
        <f t="shared" si="2"/>
        <v>0.69000000000000006</v>
      </c>
      <c r="L97" s="27"/>
    </row>
    <row r="98" spans="1:12" ht="24">
      <c r="A98" s="26"/>
      <c r="B98" s="39">
        <v>3</v>
      </c>
      <c r="C98" s="40" t="s">
        <v>707</v>
      </c>
      <c r="D98" s="41" t="s">
        <v>707</v>
      </c>
      <c r="E98" s="41" t="s">
        <v>28</v>
      </c>
      <c r="F98" s="142" t="s">
        <v>236</v>
      </c>
      <c r="G98" s="143"/>
      <c r="H98" s="42" t="s">
        <v>708</v>
      </c>
      <c r="I98" s="44">
        <f t="shared" si="3"/>
        <v>0.23</v>
      </c>
      <c r="J98" s="44">
        <v>0.69</v>
      </c>
      <c r="K98" s="45">
        <f t="shared" si="2"/>
        <v>0.69000000000000006</v>
      </c>
      <c r="L98" s="27"/>
    </row>
    <row r="99" spans="1:12" ht="24">
      <c r="A99" s="26"/>
      <c r="B99" s="39">
        <v>3</v>
      </c>
      <c r="C99" s="40" t="s">
        <v>707</v>
      </c>
      <c r="D99" s="41" t="s">
        <v>707</v>
      </c>
      <c r="E99" s="41" t="s">
        <v>29</v>
      </c>
      <c r="F99" s="142" t="s">
        <v>237</v>
      </c>
      <c r="G99" s="143"/>
      <c r="H99" s="42" t="s">
        <v>708</v>
      </c>
      <c r="I99" s="44">
        <f t="shared" si="3"/>
        <v>0.23</v>
      </c>
      <c r="J99" s="44">
        <v>0.69</v>
      </c>
      <c r="K99" s="45">
        <f t="shared" si="2"/>
        <v>0.69000000000000006</v>
      </c>
      <c r="L99" s="27"/>
    </row>
    <row r="100" spans="1:12" ht="24">
      <c r="A100" s="26"/>
      <c r="B100" s="39">
        <v>3</v>
      </c>
      <c r="C100" s="40" t="s">
        <v>707</v>
      </c>
      <c r="D100" s="41" t="s">
        <v>707</v>
      </c>
      <c r="E100" s="41" t="s">
        <v>29</v>
      </c>
      <c r="F100" s="142" t="s">
        <v>636</v>
      </c>
      <c r="G100" s="143"/>
      <c r="H100" s="42" t="s">
        <v>708</v>
      </c>
      <c r="I100" s="44">
        <f t="shared" si="3"/>
        <v>0.23</v>
      </c>
      <c r="J100" s="44">
        <v>0.69</v>
      </c>
      <c r="K100" s="45">
        <f t="shared" si="2"/>
        <v>0.69000000000000006</v>
      </c>
      <c r="L100" s="27"/>
    </row>
    <row r="101" spans="1:12" ht="24">
      <c r="A101" s="26"/>
      <c r="B101" s="39">
        <v>3</v>
      </c>
      <c r="C101" s="40" t="s">
        <v>707</v>
      </c>
      <c r="D101" s="41" t="s">
        <v>707</v>
      </c>
      <c r="E101" s="41" t="s">
        <v>29</v>
      </c>
      <c r="F101" s="142" t="s">
        <v>235</v>
      </c>
      <c r="G101" s="143"/>
      <c r="H101" s="42" t="s">
        <v>708</v>
      </c>
      <c r="I101" s="44">
        <f t="shared" si="3"/>
        <v>0.23</v>
      </c>
      <c r="J101" s="44">
        <v>0.69</v>
      </c>
      <c r="K101" s="45">
        <f t="shared" si="2"/>
        <v>0.69000000000000006</v>
      </c>
      <c r="L101" s="27"/>
    </row>
    <row r="102" spans="1:12" ht="24">
      <c r="A102" s="26"/>
      <c r="B102" s="39">
        <v>3</v>
      </c>
      <c r="C102" s="40" t="s">
        <v>707</v>
      </c>
      <c r="D102" s="41" t="s">
        <v>707</v>
      </c>
      <c r="E102" s="41" t="s">
        <v>29</v>
      </c>
      <c r="F102" s="142" t="s">
        <v>236</v>
      </c>
      <c r="G102" s="143"/>
      <c r="H102" s="42" t="s">
        <v>708</v>
      </c>
      <c r="I102" s="44">
        <f t="shared" si="3"/>
        <v>0.23</v>
      </c>
      <c r="J102" s="44">
        <v>0.69</v>
      </c>
      <c r="K102" s="45">
        <f t="shared" si="2"/>
        <v>0.69000000000000006</v>
      </c>
      <c r="L102" s="27"/>
    </row>
    <row r="103" spans="1:12" ht="24">
      <c r="A103" s="26"/>
      <c r="B103" s="39">
        <v>3</v>
      </c>
      <c r="C103" s="40" t="s">
        <v>707</v>
      </c>
      <c r="D103" s="41" t="s">
        <v>707</v>
      </c>
      <c r="E103" s="41" t="s">
        <v>48</v>
      </c>
      <c r="F103" s="142" t="s">
        <v>237</v>
      </c>
      <c r="G103" s="143"/>
      <c r="H103" s="42" t="s">
        <v>708</v>
      </c>
      <c r="I103" s="44">
        <f t="shared" si="3"/>
        <v>0.23</v>
      </c>
      <c r="J103" s="44">
        <v>0.69</v>
      </c>
      <c r="K103" s="45">
        <f t="shared" si="2"/>
        <v>0.69000000000000006</v>
      </c>
      <c r="L103" s="27"/>
    </row>
    <row r="104" spans="1:12" ht="24">
      <c r="A104" s="26"/>
      <c r="B104" s="39">
        <v>3</v>
      </c>
      <c r="C104" s="40" t="s">
        <v>707</v>
      </c>
      <c r="D104" s="41" t="s">
        <v>707</v>
      </c>
      <c r="E104" s="41" t="s">
        <v>48</v>
      </c>
      <c r="F104" s="142" t="s">
        <v>636</v>
      </c>
      <c r="G104" s="143"/>
      <c r="H104" s="42" t="s">
        <v>708</v>
      </c>
      <c r="I104" s="44">
        <f t="shared" si="3"/>
        <v>0.23</v>
      </c>
      <c r="J104" s="44">
        <v>0.69</v>
      </c>
      <c r="K104" s="45">
        <f t="shared" si="2"/>
        <v>0.69000000000000006</v>
      </c>
      <c r="L104" s="27"/>
    </row>
    <row r="105" spans="1:12" ht="24">
      <c r="A105" s="26"/>
      <c r="B105" s="39">
        <v>3</v>
      </c>
      <c r="C105" s="40" t="s">
        <v>707</v>
      </c>
      <c r="D105" s="41" t="s">
        <v>707</v>
      </c>
      <c r="E105" s="41" t="s">
        <v>48</v>
      </c>
      <c r="F105" s="142" t="s">
        <v>235</v>
      </c>
      <c r="G105" s="143"/>
      <c r="H105" s="42" t="s">
        <v>708</v>
      </c>
      <c r="I105" s="44">
        <f t="shared" si="3"/>
        <v>0.23</v>
      </c>
      <c r="J105" s="44">
        <v>0.69</v>
      </c>
      <c r="K105" s="45">
        <f t="shared" si="2"/>
        <v>0.69000000000000006</v>
      </c>
      <c r="L105" s="27"/>
    </row>
    <row r="106" spans="1:12" ht="24">
      <c r="A106" s="26"/>
      <c r="B106" s="39">
        <v>3</v>
      </c>
      <c r="C106" s="40" t="s">
        <v>707</v>
      </c>
      <c r="D106" s="41" t="s">
        <v>707</v>
      </c>
      <c r="E106" s="41" t="s">
        <v>48</v>
      </c>
      <c r="F106" s="142" t="s">
        <v>236</v>
      </c>
      <c r="G106" s="143"/>
      <c r="H106" s="42" t="s">
        <v>708</v>
      </c>
      <c r="I106" s="44">
        <f t="shared" si="3"/>
        <v>0.23</v>
      </c>
      <c r="J106" s="44">
        <v>0.69</v>
      </c>
      <c r="K106" s="45">
        <f t="shared" si="2"/>
        <v>0.69000000000000006</v>
      </c>
      <c r="L106" s="27"/>
    </row>
    <row r="107" spans="1:12" ht="24">
      <c r="A107" s="26"/>
      <c r="B107" s="39">
        <v>151</v>
      </c>
      <c r="C107" s="40" t="s">
        <v>625</v>
      </c>
      <c r="D107" s="41" t="s">
        <v>625</v>
      </c>
      <c r="E107" s="41" t="s">
        <v>27</v>
      </c>
      <c r="F107" s="142" t="s">
        <v>107</v>
      </c>
      <c r="G107" s="143"/>
      <c r="H107" s="42" t="s">
        <v>709</v>
      </c>
      <c r="I107" s="44">
        <f t="shared" si="3"/>
        <v>0.26</v>
      </c>
      <c r="J107" s="44">
        <v>0.79</v>
      </c>
      <c r="K107" s="45">
        <f t="shared" si="2"/>
        <v>39.26</v>
      </c>
      <c r="L107" s="27"/>
    </row>
    <row r="108" spans="1:12" ht="24">
      <c r="A108" s="26"/>
      <c r="B108" s="39">
        <v>10</v>
      </c>
      <c r="C108" s="40" t="s">
        <v>625</v>
      </c>
      <c r="D108" s="41" t="s">
        <v>625</v>
      </c>
      <c r="E108" s="41" t="s">
        <v>27</v>
      </c>
      <c r="F108" s="142" t="s">
        <v>179</v>
      </c>
      <c r="G108" s="143"/>
      <c r="H108" s="42" t="s">
        <v>709</v>
      </c>
      <c r="I108" s="44">
        <f t="shared" si="3"/>
        <v>0.26</v>
      </c>
      <c r="J108" s="44">
        <v>0.79</v>
      </c>
      <c r="K108" s="45">
        <f t="shared" si="2"/>
        <v>2.6</v>
      </c>
      <c r="L108" s="27"/>
    </row>
    <row r="109" spans="1:12" ht="24">
      <c r="A109" s="26"/>
      <c r="B109" s="39">
        <v>10</v>
      </c>
      <c r="C109" s="40" t="s">
        <v>625</v>
      </c>
      <c r="D109" s="41" t="s">
        <v>625</v>
      </c>
      <c r="E109" s="41" t="s">
        <v>27</v>
      </c>
      <c r="F109" s="142" t="s">
        <v>227</v>
      </c>
      <c r="G109" s="143"/>
      <c r="H109" s="42" t="s">
        <v>709</v>
      </c>
      <c r="I109" s="44">
        <f t="shared" si="3"/>
        <v>0.26</v>
      </c>
      <c r="J109" s="44">
        <v>0.79</v>
      </c>
      <c r="K109" s="45">
        <f t="shared" si="2"/>
        <v>2.6</v>
      </c>
      <c r="L109" s="27"/>
    </row>
    <row r="110" spans="1:12" ht="24">
      <c r="A110" s="26"/>
      <c r="B110" s="39">
        <v>10</v>
      </c>
      <c r="C110" s="40" t="s">
        <v>625</v>
      </c>
      <c r="D110" s="41" t="s">
        <v>625</v>
      </c>
      <c r="E110" s="41" t="s">
        <v>27</v>
      </c>
      <c r="F110" s="142" t="s">
        <v>181</v>
      </c>
      <c r="G110" s="143"/>
      <c r="H110" s="42" t="s">
        <v>709</v>
      </c>
      <c r="I110" s="44">
        <f t="shared" si="3"/>
        <v>0.26</v>
      </c>
      <c r="J110" s="44">
        <v>0.79</v>
      </c>
      <c r="K110" s="45">
        <f t="shared" si="2"/>
        <v>2.6</v>
      </c>
      <c r="L110" s="27"/>
    </row>
    <row r="111" spans="1:12" ht="24">
      <c r="A111" s="26"/>
      <c r="B111" s="39">
        <v>5</v>
      </c>
      <c r="C111" s="40" t="s">
        <v>625</v>
      </c>
      <c r="D111" s="41" t="s">
        <v>625</v>
      </c>
      <c r="E111" s="41" t="s">
        <v>27</v>
      </c>
      <c r="F111" s="142" t="s">
        <v>230</v>
      </c>
      <c r="G111" s="143"/>
      <c r="H111" s="42" t="s">
        <v>709</v>
      </c>
      <c r="I111" s="44">
        <f t="shared" si="3"/>
        <v>0.26</v>
      </c>
      <c r="J111" s="44">
        <v>0.79</v>
      </c>
      <c r="K111" s="45">
        <f t="shared" si="2"/>
        <v>1.3</v>
      </c>
      <c r="L111" s="27"/>
    </row>
    <row r="112" spans="1:12" ht="24">
      <c r="A112" s="26"/>
      <c r="B112" s="39">
        <v>15</v>
      </c>
      <c r="C112" s="40" t="s">
        <v>625</v>
      </c>
      <c r="D112" s="41" t="s">
        <v>625</v>
      </c>
      <c r="E112" s="41" t="s">
        <v>28</v>
      </c>
      <c r="F112" s="142" t="s">
        <v>107</v>
      </c>
      <c r="G112" s="143"/>
      <c r="H112" s="42" t="s">
        <v>709</v>
      </c>
      <c r="I112" s="44">
        <f t="shared" si="3"/>
        <v>0.26</v>
      </c>
      <c r="J112" s="44">
        <v>0.79</v>
      </c>
      <c r="K112" s="45">
        <f t="shared" si="2"/>
        <v>3.9000000000000004</v>
      </c>
      <c r="L112" s="27"/>
    </row>
    <row r="113" spans="1:12" ht="24">
      <c r="A113" s="26"/>
      <c r="B113" s="39">
        <v>10</v>
      </c>
      <c r="C113" s="40" t="s">
        <v>625</v>
      </c>
      <c r="D113" s="41" t="s">
        <v>625</v>
      </c>
      <c r="E113" s="41" t="s">
        <v>28</v>
      </c>
      <c r="F113" s="142" t="s">
        <v>179</v>
      </c>
      <c r="G113" s="143"/>
      <c r="H113" s="42" t="s">
        <v>709</v>
      </c>
      <c r="I113" s="44">
        <f t="shared" si="3"/>
        <v>0.26</v>
      </c>
      <c r="J113" s="44">
        <v>0.79</v>
      </c>
      <c r="K113" s="45">
        <f t="shared" si="2"/>
        <v>2.6</v>
      </c>
      <c r="L113" s="27"/>
    </row>
    <row r="114" spans="1:12" ht="24">
      <c r="A114" s="26"/>
      <c r="B114" s="39">
        <v>10</v>
      </c>
      <c r="C114" s="40" t="s">
        <v>625</v>
      </c>
      <c r="D114" s="41" t="s">
        <v>625</v>
      </c>
      <c r="E114" s="41" t="s">
        <v>28</v>
      </c>
      <c r="F114" s="142" t="s">
        <v>227</v>
      </c>
      <c r="G114" s="143"/>
      <c r="H114" s="42" t="s">
        <v>709</v>
      </c>
      <c r="I114" s="44">
        <f t="shared" si="3"/>
        <v>0.26</v>
      </c>
      <c r="J114" s="44">
        <v>0.79</v>
      </c>
      <c r="K114" s="45">
        <f t="shared" si="2"/>
        <v>2.6</v>
      </c>
      <c r="L114" s="27"/>
    </row>
    <row r="115" spans="1:12" ht="24">
      <c r="A115" s="26"/>
      <c r="B115" s="39">
        <v>10</v>
      </c>
      <c r="C115" s="40" t="s">
        <v>625</v>
      </c>
      <c r="D115" s="41" t="s">
        <v>625</v>
      </c>
      <c r="E115" s="41" t="s">
        <v>28</v>
      </c>
      <c r="F115" s="142" t="s">
        <v>181</v>
      </c>
      <c r="G115" s="143"/>
      <c r="H115" s="42" t="s">
        <v>709</v>
      </c>
      <c r="I115" s="44">
        <f t="shared" si="3"/>
        <v>0.26</v>
      </c>
      <c r="J115" s="44">
        <v>0.79</v>
      </c>
      <c r="K115" s="45">
        <f t="shared" si="2"/>
        <v>2.6</v>
      </c>
      <c r="L115" s="27"/>
    </row>
    <row r="116" spans="1:12" ht="24">
      <c r="A116" s="26"/>
      <c r="B116" s="39">
        <v>4</v>
      </c>
      <c r="C116" s="40" t="s">
        <v>625</v>
      </c>
      <c r="D116" s="41" t="s">
        <v>625</v>
      </c>
      <c r="E116" s="41" t="s">
        <v>28</v>
      </c>
      <c r="F116" s="142" t="s">
        <v>230</v>
      </c>
      <c r="G116" s="143"/>
      <c r="H116" s="42" t="s">
        <v>709</v>
      </c>
      <c r="I116" s="44">
        <f t="shared" si="3"/>
        <v>0.26</v>
      </c>
      <c r="J116" s="44">
        <v>0.79</v>
      </c>
      <c r="K116" s="45">
        <f t="shared" si="2"/>
        <v>1.04</v>
      </c>
      <c r="L116" s="27"/>
    </row>
    <row r="117" spans="1:12" ht="36">
      <c r="A117" s="26"/>
      <c r="B117" s="39">
        <v>10</v>
      </c>
      <c r="C117" s="40" t="s">
        <v>710</v>
      </c>
      <c r="D117" s="41" t="s">
        <v>916</v>
      </c>
      <c r="E117" s="41" t="s">
        <v>198</v>
      </c>
      <c r="F117" s="142" t="s">
        <v>206</v>
      </c>
      <c r="G117" s="143"/>
      <c r="H117" s="42" t="s">
        <v>711</v>
      </c>
      <c r="I117" s="44">
        <f t="shared" si="3"/>
        <v>0.68</v>
      </c>
      <c r="J117" s="44">
        <v>2.04</v>
      </c>
      <c r="K117" s="45">
        <f t="shared" si="2"/>
        <v>6.8000000000000007</v>
      </c>
      <c r="L117" s="27"/>
    </row>
    <row r="118" spans="1:12" ht="36">
      <c r="A118" s="26"/>
      <c r="B118" s="39">
        <v>10</v>
      </c>
      <c r="C118" s="40" t="s">
        <v>710</v>
      </c>
      <c r="D118" s="41" t="s">
        <v>916</v>
      </c>
      <c r="E118" s="41" t="s">
        <v>199</v>
      </c>
      <c r="F118" s="142" t="s">
        <v>206</v>
      </c>
      <c r="G118" s="143"/>
      <c r="H118" s="42" t="s">
        <v>711</v>
      </c>
      <c r="I118" s="44">
        <f t="shared" si="3"/>
        <v>0.68</v>
      </c>
      <c r="J118" s="44">
        <v>2.04</v>
      </c>
      <c r="K118" s="45">
        <f t="shared" si="2"/>
        <v>6.8000000000000007</v>
      </c>
      <c r="L118" s="27"/>
    </row>
    <row r="119" spans="1:12" ht="36">
      <c r="A119" s="26"/>
      <c r="B119" s="39">
        <v>10</v>
      </c>
      <c r="C119" s="40" t="s">
        <v>710</v>
      </c>
      <c r="D119" s="41" t="s">
        <v>916</v>
      </c>
      <c r="E119" s="41" t="s">
        <v>712</v>
      </c>
      <c r="F119" s="142" t="s">
        <v>206</v>
      </c>
      <c r="G119" s="143"/>
      <c r="H119" s="42" t="s">
        <v>711</v>
      </c>
      <c r="I119" s="44">
        <f t="shared" si="3"/>
        <v>0.68</v>
      </c>
      <c r="J119" s="44">
        <v>2.04</v>
      </c>
      <c r="K119" s="45">
        <f t="shared" si="2"/>
        <v>6.8000000000000007</v>
      </c>
      <c r="L119" s="27"/>
    </row>
    <row r="120" spans="1:12" ht="24">
      <c r="A120" s="26"/>
      <c r="B120" s="39">
        <v>100</v>
      </c>
      <c r="C120" s="40" t="s">
        <v>713</v>
      </c>
      <c r="D120" s="41" t="s">
        <v>713</v>
      </c>
      <c r="E120" s="41" t="s">
        <v>90</v>
      </c>
      <c r="F120" s="142"/>
      <c r="G120" s="143"/>
      <c r="H120" s="42" t="s">
        <v>714</v>
      </c>
      <c r="I120" s="44">
        <f t="shared" si="3"/>
        <v>0.05</v>
      </c>
      <c r="J120" s="44">
        <v>0.16</v>
      </c>
      <c r="K120" s="45">
        <f t="shared" si="2"/>
        <v>5</v>
      </c>
      <c r="L120" s="27"/>
    </row>
    <row r="121" spans="1:12" ht="24">
      <c r="A121" s="26"/>
      <c r="B121" s="39">
        <v>100</v>
      </c>
      <c r="C121" s="40" t="s">
        <v>713</v>
      </c>
      <c r="D121" s="41" t="s">
        <v>713</v>
      </c>
      <c r="E121" s="41" t="s">
        <v>27</v>
      </c>
      <c r="F121" s="142"/>
      <c r="G121" s="143"/>
      <c r="H121" s="42" t="s">
        <v>714</v>
      </c>
      <c r="I121" s="44">
        <f t="shared" si="3"/>
        <v>0.05</v>
      </c>
      <c r="J121" s="44">
        <v>0.16</v>
      </c>
      <c r="K121" s="45">
        <f t="shared" si="2"/>
        <v>5</v>
      </c>
      <c r="L121" s="27"/>
    </row>
    <row r="122" spans="1:12" ht="24">
      <c r="A122" s="26"/>
      <c r="B122" s="39">
        <v>50</v>
      </c>
      <c r="C122" s="40" t="s">
        <v>713</v>
      </c>
      <c r="D122" s="41" t="s">
        <v>917</v>
      </c>
      <c r="E122" s="41" t="s">
        <v>29</v>
      </c>
      <c r="F122" s="142"/>
      <c r="G122" s="143"/>
      <c r="H122" s="42" t="s">
        <v>714</v>
      </c>
      <c r="I122" s="44">
        <f t="shared" si="3"/>
        <v>0.06</v>
      </c>
      <c r="J122" s="44">
        <v>0.19</v>
      </c>
      <c r="K122" s="45">
        <f t="shared" si="2"/>
        <v>3</v>
      </c>
      <c r="L122" s="27"/>
    </row>
    <row r="123" spans="1:12" ht="24">
      <c r="A123" s="26"/>
      <c r="B123" s="39">
        <v>12</v>
      </c>
      <c r="C123" s="40" t="s">
        <v>715</v>
      </c>
      <c r="D123" s="41" t="s">
        <v>715</v>
      </c>
      <c r="E123" s="41" t="s">
        <v>25</v>
      </c>
      <c r="F123" s="142" t="s">
        <v>237</v>
      </c>
      <c r="G123" s="143"/>
      <c r="H123" s="42" t="s">
        <v>716</v>
      </c>
      <c r="I123" s="44">
        <f t="shared" si="3"/>
        <v>0.2</v>
      </c>
      <c r="J123" s="44">
        <v>0.59</v>
      </c>
      <c r="K123" s="45">
        <f t="shared" si="2"/>
        <v>2.4000000000000004</v>
      </c>
      <c r="L123" s="27"/>
    </row>
    <row r="124" spans="1:12" ht="24">
      <c r="A124" s="26"/>
      <c r="B124" s="39">
        <v>4</v>
      </c>
      <c r="C124" s="40" t="s">
        <v>715</v>
      </c>
      <c r="D124" s="41" t="s">
        <v>715</v>
      </c>
      <c r="E124" s="41" t="s">
        <v>25</v>
      </c>
      <c r="F124" s="142" t="s">
        <v>636</v>
      </c>
      <c r="G124" s="143"/>
      <c r="H124" s="42" t="s">
        <v>716</v>
      </c>
      <c r="I124" s="44">
        <f t="shared" si="3"/>
        <v>0.2</v>
      </c>
      <c r="J124" s="44">
        <v>0.59</v>
      </c>
      <c r="K124" s="45">
        <f t="shared" si="2"/>
        <v>0.8</v>
      </c>
      <c r="L124" s="27"/>
    </row>
    <row r="125" spans="1:12" ht="24">
      <c r="A125" s="26"/>
      <c r="B125" s="39">
        <v>4</v>
      </c>
      <c r="C125" s="40" t="s">
        <v>715</v>
      </c>
      <c r="D125" s="41" t="s">
        <v>715</v>
      </c>
      <c r="E125" s="41" t="s">
        <v>25</v>
      </c>
      <c r="F125" s="142" t="s">
        <v>235</v>
      </c>
      <c r="G125" s="143"/>
      <c r="H125" s="42" t="s">
        <v>716</v>
      </c>
      <c r="I125" s="44">
        <f t="shared" si="3"/>
        <v>0.2</v>
      </c>
      <c r="J125" s="44">
        <v>0.59</v>
      </c>
      <c r="K125" s="45">
        <f t="shared" si="2"/>
        <v>0.8</v>
      </c>
      <c r="L125" s="27"/>
    </row>
    <row r="126" spans="1:12" ht="24">
      <c r="A126" s="26"/>
      <c r="B126" s="39">
        <v>4</v>
      </c>
      <c r="C126" s="40" t="s">
        <v>715</v>
      </c>
      <c r="D126" s="41" t="s">
        <v>715</v>
      </c>
      <c r="E126" s="41" t="s">
        <v>25</v>
      </c>
      <c r="F126" s="142" t="s">
        <v>236</v>
      </c>
      <c r="G126" s="143"/>
      <c r="H126" s="42" t="s">
        <v>716</v>
      </c>
      <c r="I126" s="44">
        <f t="shared" si="3"/>
        <v>0.2</v>
      </c>
      <c r="J126" s="44">
        <v>0.59</v>
      </c>
      <c r="K126" s="45">
        <f t="shared" si="2"/>
        <v>0.8</v>
      </c>
      <c r="L126" s="27"/>
    </row>
    <row r="127" spans="1:12" ht="24">
      <c r="A127" s="26"/>
      <c r="B127" s="39">
        <v>4</v>
      </c>
      <c r="C127" s="40" t="s">
        <v>715</v>
      </c>
      <c r="D127" s="41" t="s">
        <v>715</v>
      </c>
      <c r="E127" s="41" t="s">
        <v>25</v>
      </c>
      <c r="F127" s="142" t="s">
        <v>447</v>
      </c>
      <c r="G127" s="143"/>
      <c r="H127" s="42" t="s">
        <v>716</v>
      </c>
      <c r="I127" s="44">
        <f t="shared" si="3"/>
        <v>0.2</v>
      </c>
      <c r="J127" s="44">
        <v>0.59</v>
      </c>
      <c r="K127" s="45">
        <f t="shared" si="2"/>
        <v>0.8</v>
      </c>
      <c r="L127" s="27"/>
    </row>
    <row r="128" spans="1:12" ht="24">
      <c r="A128" s="26"/>
      <c r="B128" s="39">
        <v>12</v>
      </c>
      <c r="C128" s="40" t="s">
        <v>715</v>
      </c>
      <c r="D128" s="41" t="s">
        <v>715</v>
      </c>
      <c r="E128" s="41" t="s">
        <v>26</v>
      </c>
      <c r="F128" s="142" t="s">
        <v>237</v>
      </c>
      <c r="G128" s="143"/>
      <c r="H128" s="42" t="s">
        <v>716</v>
      </c>
      <c r="I128" s="44">
        <f t="shared" si="3"/>
        <v>0.2</v>
      </c>
      <c r="J128" s="44">
        <v>0.59</v>
      </c>
      <c r="K128" s="45">
        <f t="shared" si="2"/>
        <v>2.4000000000000004</v>
      </c>
      <c r="L128" s="27"/>
    </row>
    <row r="129" spans="1:12" ht="24">
      <c r="A129" s="26"/>
      <c r="B129" s="39">
        <v>4</v>
      </c>
      <c r="C129" s="40" t="s">
        <v>715</v>
      </c>
      <c r="D129" s="41" t="s">
        <v>715</v>
      </c>
      <c r="E129" s="41" t="s">
        <v>26</v>
      </c>
      <c r="F129" s="142" t="s">
        <v>636</v>
      </c>
      <c r="G129" s="143"/>
      <c r="H129" s="42" t="s">
        <v>716</v>
      </c>
      <c r="I129" s="44">
        <f t="shared" si="3"/>
        <v>0.2</v>
      </c>
      <c r="J129" s="44">
        <v>0.59</v>
      </c>
      <c r="K129" s="45">
        <f t="shared" si="2"/>
        <v>0.8</v>
      </c>
      <c r="L129" s="27"/>
    </row>
    <row r="130" spans="1:12" ht="24">
      <c r="A130" s="26"/>
      <c r="B130" s="39">
        <v>4</v>
      </c>
      <c r="C130" s="40" t="s">
        <v>715</v>
      </c>
      <c r="D130" s="41" t="s">
        <v>715</v>
      </c>
      <c r="E130" s="41" t="s">
        <v>26</v>
      </c>
      <c r="F130" s="142" t="s">
        <v>235</v>
      </c>
      <c r="G130" s="143"/>
      <c r="H130" s="42" t="s">
        <v>716</v>
      </c>
      <c r="I130" s="44">
        <f t="shared" si="3"/>
        <v>0.2</v>
      </c>
      <c r="J130" s="44">
        <v>0.59</v>
      </c>
      <c r="K130" s="45">
        <f t="shared" si="2"/>
        <v>0.8</v>
      </c>
      <c r="L130" s="27"/>
    </row>
    <row r="131" spans="1:12" ht="24">
      <c r="A131" s="26"/>
      <c r="B131" s="39">
        <v>4</v>
      </c>
      <c r="C131" s="40" t="s">
        <v>715</v>
      </c>
      <c r="D131" s="41" t="s">
        <v>715</v>
      </c>
      <c r="E131" s="41" t="s">
        <v>26</v>
      </c>
      <c r="F131" s="142" t="s">
        <v>236</v>
      </c>
      <c r="G131" s="143"/>
      <c r="H131" s="42" t="s">
        <v>716</v>
      </c>
      <c r="I131" s="44">
        <f t="shared" si="3"/>
        <v>0.2</v>
      </c>
      <c r="J131" s="44">
        <v>0.59</v>
      </c>
      <c r="K131" s="45">
        <f t="shared" si="2"/>
        <v>0.8</v>
      </c>
      <c r="L131" s="27"/>
    </row>
    <row r="132" spans="1:12" ht="24">
      <c r="A132" s="26"/>
      <c r="B132" s="39">
        <v>4</v>
      </c>
      <c r="C132" s="40" t="s">
        <v>715</v>
      </c>
      <c r="D132" s="41" t="s">
        <v>715</v>
      </c>
      <c r="E132" s="41" t="s">
        <v>26</v>
      </c>
      <c r="F132" s="142" t="s">
        <v>447</v>
      </c>
      <c r="G132" s="143"/>
      <c r="H132" s="42" t="s">
        <v>716</v>
      </c>
      <c r="I132" s="44">
        <f t="shared" si="3"/>
        <v>0.2</v>
      </c>
      <c r="J132" s="44">
        <v>0.59</v>
      </c>
      <c r="K132" s="45">
        <f t="shared" si="2"/>
        <v>0.8</v>
      </c>
      <c r="L132" s="27"/>
    </row>
    <row r="133" spans="1:12" ht="24">
      <c r="A133" s="26"/>
      <c r="B133" s="39">
        <v>100</v>
      </c>
      <c r="C133" s="40" t="s">
        <v>717</v>
      </c>
      <c r="D133" s="41" t="s">
        <v>717</v>
      </c>
      <c r="E133" s="41" t="s">
        <v>27</v>
      </c>
      <c r="F133" s="142"/>
      <c r="G133" s="143"/>
      <c r="H133" s="42" t="s">
        <v>718</v>
      </c>
      <c r="I133" s="44">
        <f t="shared" si="3"/>
        <v>0.09</v>
      </c>
      <c r="J133" s="44">
        <v>0.26</v>
      </c>
      <c r="K133" s="45">
        <f t="shared" si="2"/>
        <v>9</v>
      </c>
      <c r="L133" s="27"/>
    </row>
    <row r="134" spans="1:12" ht="24">
      <c r="A134" s="26"/>
      <c r="B134" s="39">
        <v>100</v>
      </c>
      <c r="C134" s="40" t="s">
        <v>717</v>
      </c>
      <c r="D134" s="41" t="s">
        <v>717</v>
      </c>
      <c r="E134" s="41" t="s">
        <v>28</v>
      </c>
      <c r="F134" s="142"/>
      <c r="G134" s="143"/>
      <c r="H134" s="42" t="s">
        <v>718</v>
      </c>
      <c r="I134" s="44">
        <f t="shared" si="3"/>
        <v>0.09</v>
      </c>
      <c r="J134" s="44">
        <v>0.26</v>
      </c>
      <c r="K134" s="45">
        <f t="shared" si="2"/>
        <v>9</v>
      </c>
      <c r="L134" s="27"/>
    </row>
    <row r="135" spans="1:12" ht="24">
      <c r="A135" s="26"/>
      <c r="B135" s="39">
        <v>10</v>
      </c>
      <c r="C135" s="40" t="s">
        <v>719</v>
      </c>
      <c r="D135" s="41" t="s">
        <v>719</v>
      </c>
      <c r="E135" s="41" t="s">
        <v>27</v>
      </c>
      <c r="F135" s="142" t="s">
        <v>206</v>
      </c>
      <c r="G135" s="143"/>
      <c r="H135" s="42" t="s">
        <v>720</v>
      </c>
      <c r="I135" s="44">
        <f t="shared" si="3"/>
        <v>0.43</v>
      </c>
      <c r="J135" s="44">
        <v>1.3</v>
      </c>
      <c r="K135" s="45">
        <f t="shared" si="2"/>
        <v>4.3</v>
      </c>
      <c r="L135" s="27"/>
    </row>
    <row r="136" spans="1:12" ht="24">
      <c r="A136" s="26"/>
      <c r="B136" s="39">
        <v>10</v>
      </c>
      <c r="C136" s="40" t="s">
        <v>719</v>
      </c>
      <c r="D136" s="41" t="s">
        <v>719</v>
      </c>
      <c r="E136" s="41" t="s">
        <v>28</v>
      </c>
      <c r="F136" s="142" t="s">
        <v>206</v>
      </c>
      <c r="G136" s="143"/>
      <c r="H136" s="42" t="s">
        <v>720</v>
      </c>
      <c r="I136" s="44">
        <f t="shared" si="3"/>
        <v>0.43</v>
      </c>
      <c r="J136" s="44">
        <v>1.3</v>
      </c>
      <c r="K136" s="45">
        <f t="shared" si="2"/>
        <v>4.3</v>
      </c>
      <c r="L136" s="27"/>
    </row>
    <row r="137" spans="1:12" ht="24">
      <c r="A137" s="26"/>
      <c r="B137" s="39">
        <v>1</v>
      </c>
      <c r="C137" s="40" t="s">
        <v>721</v>
      </c>
      <c r="D137" s="41" t="s">
        <v>721</v>
      </c>
      <c r="E137" s="41"/>
      <c r="F137" s="142"/>
      <c r="G137" s="143"/>
      <c r="H137" s="42" t="s">
        <v>722</v>
      </c>
      <c r="I137" s="44">
        <f t="shared" si="3"/>
        <v>12.21</v>
      </c>
      <c r="J137" s="44">
        <v>36.630000000000003</v>
      </c>
      <c r="K137" s="45">
        <f t="shared" si="2"/>
        <v>12.21</v>
      </c>
      <c r="L137" s="27"/>
    </row>
    <row r="138" spans="1:12" ht="36">
      <c r="A138" s="26"/>
      <c r="B138" s="39">
        <v>1</v>
      </c>
      <c r="C138" s="40" t="s">
        <v>723</v>
      </c>
      <c r="D138" s="41" t="s">
        <v>723</v>
      </c>
      <c r="E138" s="41" t="s">
        <v>28</v>
      </c>
      <c r="F138" s="142"/>
      <c r="G138" s="143"/>
      <c r="H138" s="42" t="s">
        <v>1030</v>
      </c>
      <c r="I138" s="44">
        <f t="shared" si="3"/>
        <v>24.22</v>
      </c>
      <c r="J138" s="44">
        <v>72.650000000000006</v>
      </c>
      <c r="K138" s="45">
        <f t="shared" si="2"/>
        <v>24.22</v>
      </c>
      <c r="L138" s="27"/>
    </row>
    <row r="139" spans="1:12" ht="36">
      <c r="A139" s="26"/>
      <c r="B139" s="39">
        <v>5</v>
      </c>
      <c r="C139" s="40" t="s">
        <v>724</v>
      </c>
      <c r="D139" s="41" t="s">
        <v>918</v>
      </c>
      <c r="E139" s="41" t="s">
        <v>198</v>
      </c>
      <c r="F139" s="142" t="s">
        <v>206</v>
      </c>
      <c r="G139" s="143"/>
      <c r="H139" s="42" t="s">
        <v>725</v>
      </c>
      <c r="I139" s="44">
        <f t="shared" si="3"/>
        <v>0.77</v>
      </c>
      <c r="J139" s="44">
        <v>2.2999999999999998</v>
      </c>
      <c r="K139" s="45">
        <f t="shared" si="2"/>
        <v>3.85</v>
      </c>
      <c r="L139" s="27"/>
    </row>
    <row r="140" spans="1:12" ht="36">
      <c r="A140" s="26"/>
      <c r="B140" s="39">
        <v>5</v>
      </c>
      <c r="C140" s="40" t="s">
        <v>724</v>
      </c>
      <c r="D140" s="41" t="s">
        <v>918</v>
      </c>
      <c r="E140" s="41" t="s">
        <v>199</v>
      </c>
      <c r="F140" s="142" t="s">
        <v>206</v>
      </c>
      <c r="G140" s="143"/>
      <c r="H140" s="42" t="s">
        <v>725</v>
      </c>
      <c r="I140" s="44">
        <f t="shared" si="3"/>
        <v>0.77</v>
      </c>
      <c r="J140" s="44">
        <v>2.2999999999999998</v>
      </c>
      <c r="K140" s="45">
        <f t="shared" si="2"/>
        <v>3.85</v>
      </c>
      <c r="L140" s="27"/>
    </row>
    <row r="141" spans="1:12" ht="24">
      <c r="A141" s="26"/>
      <c r="B141" s="39">
        <v>50</v>
      </c>
      <c r="C141" s="40" t="s">
        <v>726</v>
      </c>
      <c r="D141" s="41" t="s">
        <v>726</v>
      </c>
      <c r="E141" s="41" t="s">
        <v>25</v>
      </c>
      <c r="F141" s="142"/>
      <c r="G141" s="143"/>
      <c r="H141" s="42" t="s">
        <v>727</v>
      </c>
      <c r="I141" s="44">
        <f t="shared" si="3"/>
        <v>0.08</v>
      </c>
      <c r="J141" s="44">
        <v>0.24</v>
      </c>
      <c r="K141" s="45">
        <f t="shared" si="2"/>
        <v>4</v>
      </c>
      <c r="L141" s="27"/>
    </row>
    <row r="142" spans="1:12" ht="24">
      <c r="A142" s="26"/>
      <c r="B142" s="39">
        <v>50</v>
      </c>
      <c r="C142" s="40" t="s">
        <v>726</v>
      </c>
      <c r="D142" s="41" t="s">
        <v>726</v>
      </c>
      <c r="E142" s="41" t="s">
        <v>26</v>
      </c>
      <c r="F142" s="142"/>
      <c r="G142" s="143"/>
      <c r="H142" s="42" t="s">
        <v>727</v>
      </c>
      <c r="I142" s="44">
        <f t="shared" si="3"/>
        <v>0.08</v>
      </c>
      <c r="J142" s="44">
        <v>0.24</v>
      </c>
      <c r="K142" s="45">
        <f t="shared" si="2"/>
        <v>4</v>
      </c>
      <c r="L142" s="27"/>
    </row>
    <row r="143" spans="1:12" ht="24">
      <c r="A143" s="26"/>
      <c r="B143" s="39">
        <v>20</v>
      </c>
      <c r="C143" s="40" t="s">
        <v>726</v>
      </c>
      <c r="D143" s="41" t="s">
        <v>726</v>
      </c>
      <c r="E143" s="41" t="s">
        <v>90</v>
      </c>
      <c r="F143" s="142"/>
      <c r="G143" s="143"/>
      <c r="H143" s="42" t="s">
        <v>727</v>
      </c>
      <c r="I143" s="44">
        <f t="shared" si="3"/>
        <v>0.08</v>
      </c>
      <c r="J143" s="44">
        <v>0.24</v>
      </c>
      <c r="K143" s="45">
        <f t="shared" si="2"/>
        <v>1.6</v>
      </c>
      <c r="L143" s="27"/>
    </row>
    <row r="144" spans="1:12" ht="24">
      <c r="A144" s="26"/>
      <c r="B144" s="39">
        <v>30</v>
      </c>
      <c r="C144" s="40" t="s">
        <v>726</v>
      </c>
      <c r="D144" s="41" t="s">
        <v>726</v>
      </c>
      <c r="E144" s="41" t="s">
        <v>27</v>
      </c>
      <c r="F144" s="142"/>
      <c r="G144" s="143"/>
      <c r="H144" s="42" t="s">
        <v>727</v>
      </c>
      <c r="I144" s="44">
        <f t="shared" si="3"/>
        <v>0.08</v>
      </c>
      <c r="J144" s="44">
        <v>0.24</v>
      </c>
      <c r="K144" s="45">
        <f t="shared" si="2"/>
        <v>2.4</v>
      </c>
      <c r="L144" s="27"/>
    </row>
    <row r="145" spans="1:12" ht="24">
      <c r="A145" s="26"/>
      <c r="B145" s="39">
        <v>40</v>
      </c>
      <c r="C145" s="40" t="s">
        <v>726</v>
      </c>
      <c r="D145" s="41" t="s">
        <v>726</v>
      </c>
      <c r="E145" s="41" t="s">
        <v>28</v>
      </c>
      <c r="F145" s="142"/>
      <c r="G145" s="143"/>
      <c r="H145" s="42" t="s">
        <v>727</v>
      </c>
      <c r="I145" s="44">
        <f t="shared" si="3"/>
        <v>0.08</v>
      </c>
      <c r="J145" s="44">
        <v>0.24</v>
      </c>
      <c r="K145" s="45">
        <f t="shared" si="2"/>
        <v>3.2</v>
      </c>
      <c r="L145" s="27"/>
    </row>
    <row r="146" spans="1:12" ht="36">
      <c r="A146" s="26"/>
      <c r="B146" s="39">
        <v>2</v>
      </c>
      <c r="C146" s="40" t="s">
        <v>728</v>
      </c>
      <c r="D146" s="41" t="s">
        <v>728</v>
      </c>
      <c r="E146" s="41" t="s">
        <v>26</v>
      </c>
      <c r="F146" s="142"/>
      <c r="G146" s="143"/>
      <c r="H146" s="42" t="s">
        <v>729</v>
      </c>
      <c r="I146" s="44">
        <f t="shared" si="3"/>
        <v>0.38</v>
      </c>
      <c r="J146" s="44">
        <v>1.1499999999999999</v>
      </c>
      <c r="K146" s="45">
        <f t="shared" si="2"/>
        <v>0.76</v>
      </c>
      <c r="L146" s="27"/>
    </row>
    <row r="147" spans="1:12" ht="36">
      <c r="A147" s="26"/>
      <c r="B147" s="39">
        <v>2</v>
      </c>
      <c r="C147" s="40" t="s">
        <v>728</v>
      </c>
      <c r="D147" s="41" t="s">
        <v>728</v>
      </c>
      <c r="E147" s="41" t="s">
        <v>90</v>
      </c>
      <c r="F147" s="142"/>
      <c r="G147" s="143"/>
      <c r="H147" s="42" t="s">
        <v>729</v>
      </c>
      <c r="I147" s="44">
        <f t="shared" si="3"/>
        <v>0.38</v>
      </c>
      <c r="J147" s="44">
        <v>1.1499999999999999</v>
      </c>
      <c r="K147" s="45">
        <f t="shared" si="2"/>
        <v>0.76</v>
      </c>
      <c r="L147" s="27"/>
    </row>
    <row r="148" spans="1:12" ht="24">
      <c r="A148" s="26"/>
      <c r="B148" s="39">
        <v>4</v>
      </c>
      <c r="C148" s="40" t="s">
        <v>730</v>
      </c>
      <c r="D148" s="41" t="s">
        <v>730</v>
      </c>
      <c r="E148" s="41" t="s">
        <v>25</v>
      </c>
      <c r="F148" s="142"/>
      <c r="G148" s="143"/>
      <c r="H148" s="42" t="s">
        <v>731</v>
      </c>
      <c r="I148" s="44">
        <f t="shared" si="3"/>
        <v>0.18</v>
      </c>
      <c r="J148" s="44">
        <v>0.54</v>
      </c>
      <c r="K148" s="45">
        <f t="shared" si="2"/>
        <v>0.72</v>
      </c>
      <c r="L148" s="27"/>
    </row>
    <row r="149" spans="1:12" ht="24">
      <c r="A149" s="26"/>
      <c r="B149" s="39">
        <v>4</v>
      </c>
      <c r="C149" s="40" t="s">
        <v>730</v>
      </c>
      <c r="D149" s="41" t="s">
        <v>730</v>
      </c>
      <c r="E149" s="41" t="s">
        <v>26</v>
      </c>
      <c r="F149" s="142"/>
      <c r="G149" s="143"/>
      <c r="H149" s="42" t="s">
        <v>731</v>
      </c>
      <c r="I149" s="44">
        <f t="shared" si="3"/>
        <v>0.18</v>
      </c>
      <c r="J149" s="44">
        <v>0.54</v>
      </c>
      <c r="K149" s="45">
        <f t="shared" si="2"/>
        <v>0.72</v>
      </c>
      <c r="L149" s="27"/>
    </row>
    <row r="150" spans="1:12" ht="24">
      <c r="A150" s="26"/>
      <c r="B150" s="39">
        <v>10</v>
      </c>
      <c r="C150" s="40" t="s">
        <v>732</v>
      </c>
      <c r="D150" s="41" t="s">
        <v>732</v>
      </c>
      <c r="E150" s="41" t="s">
        <v>23</v>
      </c>
      <c r="F150" s="142" t="s">
        <v>237</v>
      </c>
      <c r="G150" s="143"/>
      <c r="H150" s="42" t="s">
        <v>733</v>
      </c>
      <c r="I150" s="44">
        <f t="shared" si="3"/>
        <v>0.2</v>
      </c>
      <c r="J150" s="44">
        <v>0.59</v>
      </c>
      <c r="K150" s="45">
        <f t="shared" ref="K150:K213" si="4">I150*B150</f>
        <v>2</v>
      </c>
      <c r="L150" s="27"/>
    </row>
    <row r="151" spans="1:12" ht="24">
      <c r="A151" s="26"/>
      <c r="B151" s="39">
        <v>15</v>
      </c>
      <c r="C151" s="40" t="s">
        <v>732</v>
      </c>
      <c r="D151" s="41" t="s">
        <v>732</v>
      </c>
      <c r="E151" s="41" t="s">
        <v>25</v>
      </c>
      <c r="F151" s="142" t="s">
        <v>237</v>
      </c>
      <c r="G151" s="143"/>
      <c r="H151" s="42" t="s">
        <v>733</v>
      </c>
      <c r="I151" s="44">
        <f t="shared" ref="I151:I214" si="5">ROUND(J151/3,2)</f>
        <v>0.2</v>
      </c>
      <c r="J151" s="44">
        <v>0.59</v>
      </c>
      <c r="K151" s="45">
        <f t="shared" si="4"/>
        <v>3</v>
      </c>
      <c r="L151" s="27"/>
    </row>
    <row r="152" spans="1:12" ht="24">
      <c r="A152" s="26"/>
      <c r="B152" s="39">
        <v>5</v>
      </c>
      <c r="C152" s="40" t="s">
        <v>732</v>
      </c>
      <c r="D152" s="41" t="s">
        <v>732</v>
      </c>
      <c r="E152" s="41" t="s">
        <v>25</v>
      </c>
      <c r="F152" s="142" t="s">
        <v>636</v>
      </c>
      <c r="G152" s="143"/>
      <c r="H152" s="42" t="s">
        <v>733</v>
      </c>
      <c r="I152" s="44">
        <f t="shared" si="5"/>
        <v>0.2</v>
      </c>
      <c r="J152" s="44">
        <v>0.59</v>
      </c>
      <c r="K152" s="45">
        <f t="shared" si="4"/>
        <v>1</v>
      </c>
      <c r="L152" s="27"/>
    </row>
    <row r="153" spans="1:12" ht="24">
      <c r="A153" s="26"/>
      <c r="B153" s="39">
        <v>5</v>
      </c>
      <c r="C153" s="40" t="s">
        <v>732</v>
      </c>
      <c r="D153" s="41" t="s">
        <v>732</v>
      </c>
      <c r="E153" s="41" t="s">
        <v>25</v>
      </c>
      <c r="F153" s="142" t="s">
        <v>235</v>
      </c>
      <c r="G153" s="143"/>
      <c r="H153" s="42" t="s">
        <v>733</v>
      </c>
      <c r="I153" s="44">
        <f t="shared" si="5"/>
        <v>0.2</v>
      </c>
      <c r="J153" s="44">
        <v>0.59</v>
      </c>
      <c r="K153" s="45">
        <f t="shared" si="4"/>
        <v>1</v>
      </c>
      <c r="L153" s="27"/>
    </row>
    <row r="154" spans="1:12" ht="24">
      <c r="A154" s="26"/>
      <c r="B154" s="39">
        <v>5</v>
      </c>
      <c r="C154" s="40" t="s">
        <v>732</v>
      </c>
      <c r="D154" s="41" t="s">
        <v>732</v>
      </c>
      <c r="E154" s="41" t="s">
        <v>25</v>
      </c>
      <c r="F154" s="142" t="s">
        <v>447</v>
      </c>
      <c r="G154" s="143"/>
      <c r="H154" s="42" t="s">
        <v>733</v>
      </c>
      <c r="I154" s="44">
        <f t="shared" si="5"/>
        <v>0.2</v>
      </c>
      <c r="J154" s="44">
        <v>0.59</v>
      </c>
      <c r="K154" s="45">
        <f t="shared" si="4"/>
        <v>1</v>
      </c>
      <c r="L154" s="27"/>
    </row>
    <row r="155" spans="1:12" ht="24">
      <c r="A155" s="26"/>
      <c r="B155" s="39">
        <v>10</v>
      </c>
      <c r="C155" s="40" t="s">
        <v>732</v>
      </c>
      <c r="D155" s="41" t="s">
        <v>732</v>
      </c>
      <c r="E155" s="41" t="s">
        <v>26</v>
      </c>
      <c r="F155" s="142" t="s">
        <v>237</v>
      </c>
      <c r="G155" s="143"/>
      <c r="H155" s="42" t="s">
        <v>733</v>
      </c>
      <c r="I155" s="44">
        <f t="shared" si="5"/>
        <v>0.2</v>
      </c>
      <c r="J155" s="44">
        <v>0.59</v>
      </c>
      <c r="K155" s="45">
        <f t="shared" si="4"/>
        <v>2</v>
      </c>
      <c r="L155" s="27"/>
    </row>
    <row r="156" spans="1:12" ht="24">
      <c r="A156" s="26"/>
      <c r="B156" s="39">
        <v>5</v>
      </c>
      <c r="C156" s="40" t="s">
        <v>732</v>
      </c>
      <c r="D156" s="41" t="s">
        <v>732</v>
      </c>
      <c r="E156" s="41" t="s">
        <v>26</v>
      </c>
      <c r="F156" s="142" t="s">
        <v>636</v>
      </c>
      <c r="G156" s="143"/>
      <c r="H156" s="42" t="s">
        <v>733</v>
      </c>
      <c r="I156" s="44">
        <f t="shared" si="5"/>
        <v>0.2</v>
      </c>
      <c r="J156" s="44">
        <v>0.59</v>
      </c>
      <c r="K156" s="45">
        <f t="shared" si="4"/>
        <v>1</v>
      </c>
      <c r="L156" s="27"/>
    </row>
    <row r="157" spans="1:12" ht="24">
      <c r="A157" s="26"/>
      <c r="B157" s="39">
        <v>5</v>
      </c>
      <c r="C157" s="40" t="s">
        <v>732</v>
      </c>
      <c r="D157" s="41" t="s">
        <v>732</v>
      </c>
      <c r="E157" s="41" t="s">
        <v>26</v>
      </c>
      <c r="F157" s="142" t="s">
        <v>235</v>
      </c>
      <c r="G157" s="143"/>
      <c r="H157" s="42" t="s">
        <v>733</v>
      </c>
      <c r="I157" s="44">
        <f t="shared" si="5"/>
        <v>0.2</v>
      </c>
      <c r="J157" s="44">
        <v>0.59</v>
      </c>
      <c r="K157" s="45">
        <f t="shared" si="4"/>
        <v>1</v>
      </c>
      <c r="L157" s="27"/>
    </row>
    <row r="158" spans="1:12" ht="24">
      <c r="A158" s="26"/>
      <c r="B158" s="39">
        <v>5</v>
      </c>
      <c r="C158" s="40" t="s">
        <v>732</v>
      </c>
      <c r="D158" s="41" t="s">
        <v>732</v>
      </c>
      <c r="E158" s="41" t="s">
        <v>26</v>
      </c>
      <c r="F158" s="142" t="s">
        <v>236</v>
      </c>
      <c r="G158" s="143"/>
      <c r="H158" s="42" t="s">
        <v>733</v>
      </c>
      <c r="I158" s="44">
        <f t="shared" si="5"/>
        <v>0.2</v>
      </c>
      <c r="J158" s="44">
        <v>0.59</v>
      </c>
      <c r="K158" s="45">
        <f t="shared" si="4"/>
        <v>1</v>
      </c>
      <c r="L158" s="27"/>
    </row>
    <row r="159" spans="1:12" ht="24">
      <c r="A159" s="26"/>
      <c r="B159" s="39">
        <v>5</v>
      </c>
      <c r="C159" s="40" t="s">
        <v>732</v>
      </c>
      <c r="D159" s="41" t="s">
        <v>732</v>
      </c>
      <c r="E159" s="41" t="s">
        <v>26</v>
      </c>
      <c r="F159" s="142" t="s">
        <v>447</v>
      </c>
      <c r="G159" s="143"/>
      <c r="H159" s="42" t="s">
        <v>733</v>
      </c>
      <c r="I159" s="44">
        <f t="shared" si="5"/>
        <v>0.2</v>
      </c>
      <c r="J159" s="44">
        <v>0.59</v>
      </c>
      <c r="K159" s="45">
        <f t="shared" si="4"/>
        <v>1</v>
      </c>
      <c r="L159" s="27"/>
    </row>
    <row r="160" spans="1:12" ht="24">
      <c r="A160" s="26"/>
      <c r="B160" s="39">
        <v>5</v>
      </c>
      <c r="C160" s="40" t="s">
        <v>732</v>
      </c>
      <c r="D160" s="41" t="s">
        <v>732</v>
      </c>
      <c r="E160" s="41" t="s">
        <v>27</v>
      </c>
      <c r="F160" s="142" t="s">
        <v>237</v>
      </c>
      <c r="G160" s="143"/>
      <c r="H160" s="42" t="s">
        <v>733</v>
      </c>
      <c r="I160" s="44">
        <f t="shared" si="5"/>
        <v>0.2</v>
      </c>
      <c r="J160" s="44">
        <v>0.59</v>
      </c>
      <c r="K160" s="45">
        <f t="shared" si="4"/>
        <v>1</v>
      </c>
      <c r="L160" s="27"/>
    </row>
    <row r="161" spans="1:12" ht="24">
      <c r="A161" s="26"/>
      <c r="B161" s="39">
        <v>5</v>
      </c>
      <c r="C161" s="40" t="s">
        <v>732</v>
      </c>
      <c r="D161" s="41" t="s">
        <v>732</v>
      </c>
      <c r="E161" s="41" t="s">
        <v>27</v>
      </c>
      <c r="F161" s="142" t="s">
        <v>636</v>
      </c>
      <c r="G161" s="143"/>
      <c r="H161" s="42" t="s">
        <v>733</v>
      </c>
      <c r="I161" s="44">
        <f t="shared" si="5"/>
        <v>0.2</v>
      </c>
      <c r="J161" s="44">
        <v>0.59</v>
      </c>
      <c r="K161" s="45">
        <f t="shared" si="4"/>
        <v>1</v>
      </c>
      <c r="L161" s="27"/>
    </row>
    <row r="162" spans="1:12" ht="24">
      <c r="A162" s="26"/>
      <c r="B162" s="39">
        <v>5</v>
      </c>
      <c r="C162" s="40" t="s">
        <v>732</v>
      </c>
      <c r="D162" s="41" t="s">
        <v>732</v>
      </c>
      <c r="E162" s="41" t="s">
        <v>27</v>
      </c>
      <c r="F162" s="142" t="s">
        <v>235</v>
      </c>
      <c r="G162" s="143"/>
      <c r="H162" s="42" t="s">
        <v>733</v>
      </c>
      <c r="I162" s="44">
        <f t="shared" si="5"/>
        <v>0.2</v>
      </c>
      <c r="J162" s="44">
        <v>0.59</v>
      </c>
      <c r="K162" s="45">
        <f t="shared" si="4"/>
        <v>1</v>
      </c>
      <c r="L162" s="27"/>
    </row>
    <row r="163" spans="1:12" ht="24">
      <c r="A163" s="26"/>
      <c r="B163" s="39">
        <v>5</v>
      </c>
      <c r="C163" s="40" t="s">
        <v>732</v>
      </c>
      <c r="D163" s="41" t="s">
        <v>732</v>
      </c>
      <c r="E163" s="41" t="s">
        <v>27</v>
      </c>
      <c r="F163" s="142" t="s">
        <v>236</v>
      </c>
      <c r="G163" s="143"/>
      <c r="H163" s="42" t="s">
        <v>733</v>
      </c>
      <c r="I163" s="44">
        <f t="shared" si="5"/>
        <v>0.2</v>
      </c>
      <c r="J163" s="44">
        <v>0.59</v>
      </c>
      <c r="K163" s="45">
        <f t="shared" si="4"/>
        <v>1</v>
      </c>
      <c r="L163" s="27"/>
    </row>
    <row r="164" spans="1:12" ht="24">
      <c r="A164" s="26"/>
      <c r="B164" s="39">
        <v>5</v>
      </c>
      <c r="C164" s="40" t="s">
        <v>732</v>
      </c>
      <c r="D164" s="41" t="s">
        <v>732</v>
      </c>
      <c r="E164" s="41" t="s">
        <v>27</v>
      </c>
      <c r="F164" s="142" t="s">
        <v>447</v>
      </c>
      <c r="G164" s="143"/>
      <c r="H164" s="42" t="s">
        <v>733</v>
      </c>
      <c r="I164" s="44">
        <f t="shared" si="5"/>
        <v>0.2</v>
      </c>
      <c r="J164" s="44">
        <v>0.59</v>
      </c>
      <c r="K164" s="45">
        <f t="shared" si="4"/>
        <v>1</v>
      </c>
      <c r="L164" s="27"/>
    </row>
    <row r="165" spans="1:12" ht="24">
      <c r="A165" s="26"/>
      <c r="B165" s="39">
        <v>2</v>
      </c>
      <c r="C165" s="40" t="s">
        <v>734</v>
      </c>
      <c r="D165" s="41" t="s">
        <v>734</v>
      </c>
      <c r="E165" s="41" t="s">
        <v>29</v>
      </c>
      <c r="F165" s="142"/>
      <c r="G165" s="143"/>
      <c r="H165" s="42" t="s">
        <v>735</v>
      </c>
      <c r="I165" s="44">
        <f t="shared" si="5"/>
        <v>2.16</v>
      </c>
      <c r="J165" s="44">
        <v>6.49</v>
      </c>
      <c r="K165" s="45">
        <f t="shared" si="4"/>
        <v>4.32</v>
      </c>
      <c r="L165" s="27"/>
    </row>
    <row r="166" spans="1:12" ht="24">
      <c r="A166" s="26"/>
      <c r="B166" s="39">
        <v>6</v>
      </c>
      <c r="C166" s="40" t="s">
        <v>736</v>
      </c>
      <c r="D166" s="41" t="s">
        <v>736</v>
      </c>
      <c r="E166" s="41" t="s">
        <v>28</v>
      </c>
      <c r="F166" s="142"/>
      <c r="G166" s="143"/>
      <c r="H166" s="42" t="s">
        <v>737</v>
      </c>
      <c r="I166" s="44">
        <f t="shared" si="5"/>
        <v>0.59</v>
      </c>
      <c r="J166" s="44">
        <v>1.78</v>
      </c>
      <c r="K166" s="45">
        <f t="shared" si="4"/>
        <v>3.54</v>
      </c>
      <c r="L166" s="27"/>
    </row>
    <row r="167" spans="1:12" ht="24">
      <c r="A167" s="26"/>
      <c r="B167" s="39">
        <v>2</v>
      </c>
      <c r="C167" s="40" t="s">
        <v>738</v>
      </c>
      <c r="D167" s="41" t="s">
        <v>738</v>
      </c>
      <c r="E167" s="41" t="s">
        <v>25</v>
      </c>
      <c r="F167" s="142" t="s">
        <v>739</v>
      </c>
      <c r="G167" s="143"/>
      <c r="H167" s="42" t="s">
        <v>740</v>
      </c>
      <c r="I167" s="44">
        <f t="shared" si="5"/>
        <v>0.31</v>
      </c>
      <c r="J167" s="44">
        <v>0.92</v>
      </c>
      <c r="K167" s="45">
        <f t="shared" si="4"/>
        <v>0.62</v>
      </c>
      <c r="L167" s="27"/>
    </row>
    <row r="168" spans="1:12" ht="24">
      <c r="A168" s="26"/>
      <c r="B168" s="39">
        <v>2</v>
      </c>
      <c r="C168" s="40" t="s">
        <v>738</v>
      </c>
      <c r="D168" s="41" t="s">
        <v>738</v>
      </c>
      <c r="E168" s="41" t="s">
        <v>25</v>
      </c>
      <c r="F168" s="142" t="s">
        <v>741</v>
      </c>
      <c r="G168" s="143"/>
      <c r="H168" s="42" t="s">
        <v>740</v>
      </c>
      <c r="I168" s="44">
        <f t="shared" si="5"/>
        <v>0.31</v>
      </c>
      <c r="J168" s="44">
        <v>0.92</v>
      </c>
      <c r="K168" s="45">
        <f t="shared" si="4"/>
        <v>0.62</v>
      </c>
      <c r="L168" s="27"/>
    </row>
    <row r="169" spans="1:12" ht="24">
      <c r="A169" s="26"/>
      <c r="B169" s="39">
        <v>2</v>
      </c>
      <c r="C169" s="40" t="s">
        <v>738</v>
      </c>
      <c r="D169" s="41" t="s">
        <v>738</v>
      </c>
      <c r="E169" s="41" t="s">
        <v>26</v>
      </c>
      <c r="F169" s="142" t="s">
        <v>739</v>
      </c>
      <c r="G169" s="143"/>
      <c r="H169" s="42" t="s">
        <v>740</v>
      </c>
      <c r="I169" s="44">
        <f t="shared" si="5"/>
        <v>0.31</v>
      </c>
      <c r="J169" s="44">
        <v>0.92</v>
      </c>
      <c r="K169" s="45">
        <f t="shared" si="4"/>
        <v>0.62</v>
      </c>
      <c r="L169" s="27"/>
    </row>
    <row r="170" spans="1:12" ht="24">
      <c r="A170" s="26"/>
      <c r="B170" s="39">
        <v>2</v>
      </c>
      <c r="C170" s="40" t="s">
        <v>738</v>
      </c>
      <c r="D170" s="41" t="s">
        <v>738</v>
      </c>
      <c r="E170" s="41" t="s">
        <v>26</v>
      </c>
      <c r="F170" s="142" t="s">
        <v>741</v>
      </c>
      <c r="G170" s="143"/>
      <c r="H170" s="42" t="s">
        <v>740</v>
      </c>
      <c r="I170" s="44">
        <f t="shared" si="5"/>
        <v>0.31</v>
      </c>
      <c r="J170" s="44">
        <v>0.92</v>
      </c>
      <c r="K170" s="45">
        <f t="shared" si="4"/>
        <v>0.62</v>
      </c>
      <c r="L170" s="27"/>
    </row>
    <row r="171" spans="1:12" ht="36">
      <c r="A171" s="26"/>
      <c r="B171" s="39">
        <v>2</v>
      </c>
      <c r="C171" s="40" t="s">
        <v>742</v>
      </c>
      <c r="D171" s="41" t="s">
        <v>742</v>
      </c>
      <c r="E171" s="41"/>
      <c r="F171" s="142"/>
      <c r="G171" s="143"/>
      <c r="H171" s="42" t="s">
        <v>1031</v>
      </c>
      <c r="I171" s="44">
        <f t="shared" si="5"/>
        <v>3.93</v>
      </c>
      <c r="J171" s="44">
        <v>11.8</v>
      </c>
      <c r="K171" s="45">
        <f t="shared" si="4"/>
        <v>7.86</v>
      </c>
      <c r="L171" s="27"/>
    </row>
    <row r="172" spans="1:12">
      <c r="A172" s="26"/>
      <c r="B172" s="39">
        <v>4</v>
      </c>
      <c r="C172" s="40" t="s">
        <v>743</v>
      </c>
      <c r="D172" s="41" t="s">
        <v>919</v>
      </c>
      <c r="E172" s="41" t="s">
        <v>744</v>
      </c>
      <c r="F172" s="142"/>
      <c r="G172" s="143"/>
      <c r="H172" s="42" t="s">
        <v>745</v>
      </c>
      <c r="I172" s="44">
        <f t="shared" si="5"/>
        <v>1</v>
      </c>
      <c r="J172" s="44">
        <v>2.99</v>
      </c>
      <c r="K172" s="45">
        <f t="shared" si="4"/>
        <v>4</v>
      </c>
      <c r="L172" s="27"/>
    </row>
    <row r="173" spans="1:12" ht="24">
      <c r="A173" s="26"/>
      <c r="B173" s="39">
        <v>6</v>
      </c>
      <c r="C173" s="40" t="s">
        <v>746</v>
      </c>
      <c r="D173" s="41" t="s">
        <v>920</v>
      </c>
      <c r="E173" s="41" t="s">
        <v>747</v>
      </c>
      <c r="F173" s="142"/>
      <c r="G173" s="143"/>
      <c r="H173" s="42" t="s">
        <v>1032</v>
      </c>
      <c r="I173" s="44">
        <f t="shared" si="5"/>
        <v>0.21</v>
      </c>
      <c r="J173" s="44">
        <v>0.64</v>
      </c>
      <c r="K173" s="45">
        <f t="shared" si="4"/>
        <v>1.26</v>
      </c>
      <c r="L173" s="27"/>
    </row>
    <row r="174" spans="1:12" ht="24">
      <c r="A174" s="26"/>
      <c r="B174" s="39">
        <v>2</v>
      </c>
      <c r="C174" s="40" t="s">
        <v>746</v>
      </c>
      <c r="D174" s="41" t="s">
        <v>921</v>
      </c>
      <c r="E174" s="41" t="s">
        <v>748</v>
      </c>
      <c r="F174" s="142"/>
      <c r="G174" s="143"/>
      <c r="H174" s="42" t="s">
        <v>1032</v>
      </c>
      <c r="I174" s="44">
        <f t="shared" si="5"/>
        <v>0.41</v>
      </c>
      <c r="J174" s="44">
        <v>1.24</v>
      </c>
      <c r="K174" s="45">
        <f t="shared" si="4"/>
        <v>0.82</v>
      </c>
      <c r="L174" s="27"/>
    </row>
    <row r="175" spans="1:12" ht="24">
      <c r="A175" s="26"/>
      <c r="B175" s="39">
        <v>6</v>
      </c>
      <c r="C175" s="40" t="s">
        <v>746</v>
      </c>
      <c r="D175" s="41" t="s">
        <v>922</v>
      </c>
      <c r="E175" s="41" t="s">
        <v>749</v>
      </c>
      <c r="F175" s="142"/>
      <c r="G175" s="143"/>
      <c r="H175" s="42" t="s">
        <v>1032</v>
      </c>
      <c r="I175" s="44">
        <f t="shared" si="5"/>
        <v>0.41</v>
      </c>
      <c r="J175" s="44">
        <v>1.24</v>
      </c>
      <c r="K175" s="45">
        <f t="shared" si="4"/>
        <v>2.46</v>
      </c>
      <c r="L175" s="27"/>
    </row>
    <row r="176" spans="1:12">
      <c r="A176" s="26"/>
      <c r="B176" s="39">
        <v>12</v>
      </c>
      <c r="C176" s="40" t="s">
        <v>750</v>
      </c>
      <c r="D176" s="41" t="s">
        <v>750</v>
      </c>
      <c r="E176" s="41" t="s">
        <v>28</v>
      </c>
      <c r="F176" s="142" t="s">
        <v>237</v>
      </c>
      <c r="G176" s="143"/>
      <c r="H176" s="42" t="s">
        <v>751</v>
      </c>
      <c r="I176" s="44">
        <f t="shared" si="5"/>
        <v>0.08</v>
      </c>
      <c r="J176" s="44">
        <v>0.24</v>
      </c>
      <c r="K176" s="45">
        <f t="shared" si="4"/>
        <v>0.96</v>
      </c>
      <c r="L176" s="27"/>
    </row>
    <row r="177" spans="1:12">
      <c r="A177" s="26"/>
      <c r="B177" s="39">
        <v>12</v>
      </c>
      <c r="C177" s="40" t="s">
        <v>750</v>
      </c>
      <c r="D177" s="41" t="s">
        <v>750</v>
      </c>
      <c r="E177" s="41" t="s">
        <v>28</v>
      </c>
      <c r="F177" s="142" t="s">
        <v>546</v>
      </c>
      <c r="G177" s="143"/>
      <c r="H177" s="42" t="s">
        <v>751</v>
      </c>
      <c r="I177" s="44">
        <f t="shared" si="5"/>
        <v>0.08</v>
      </c>
      <c r="J177" s="44">
        <v>0.24</v>
      </c>
      <c r="K177" s="45">
        <f t="shared" si="4"/>
        <v>0.96</v>
      </c>
      <c r="L177" s="27"/>
    </row>
    <row r="178" spans="1:12">
      <c r="A178" s="26"/>
      <c r="B178" s="39">
        <v>12</v>
      </c>
      <c r="C178" s="40" t="s">
        <v>750</v>
      </c>
      <c r="D178" s="41" t="s">
        <v>750</v>
      </c>
      <c r="E178" s="41" t="s">
        <v>29</v>
      </c>
      <c r="F178" s="142" t="s">
        <v>237</v>
      </c>
      <c r="G178" s="143"/>
      <c r="H178" s="42" t="s">
        <v>751</v>
      </c>
      <c r="I178" s="44">
        <f t="shared" si="5"/>
        <v>0.08</v>
      </c>
      <c r="J178" s="44">
        <v>0.24</v>
      </c>
      <c r="K178" s="45">
        <f t="shared" si="4"/>
        <v>0.96</v>
      </c>
      <c r="L178" s="27"/>
    </row>
    <row r="179" spans="1:12">
      <c r="A179" s="26"/>
      <c r="B179" s="39">
        <v>12</v>
      </c>
      <c r="C179" s="40" t="s">
        <v>750</v>
      </c>
      <c r="D179" s="41" t="s">
        <v>750</v>
      </c>
      <c r="E179" s="41" t="s">
        <v>29</v>
      </c>
      <c r="F179" s="142" t="s">
        <v>546</v>
      </c>
      <c r="G179" s="143"/>
      <c r="H179" s="42" t="s">
        <v>751</v>
      </c>
      <c r="I179" s="44">
        <f t="shared" si="5"/>
        <v>0.08</v>
      </c>
      <c r="J179" s="44">
        <v>0.24</v>
      </c>
      <c r="K179" s="45">
        <f t="shared" si="4"/>
        <v>0.96</v>
      </c>
      <c r="L179" s="27"/>
    </row>
    <row r="180" spans="1:12" ht="36">
      <c r="A180" s="26"/>
      <c r="B180" s="39">
        <v>2</v>
      </c>
      <c r="C180" s="40" t="s">
        <v>752</v>
      </c>
      <c r="D180" s="41" t="s">
        <v>923</v>
      </c>
      <c r="E180" s="41" t="s">
        <v>747</v>
      </c>
      <c r="F180" s="142"/>
      <c r="G180" s="143"/>
      <c r="H180" s="42" t="s">
        <v>753</v>
      </c>
      <c r="I180" s="44">
        <f t="shared" si="5"/>
        <v>0.9</v>
      </c>
      <c r="J180" s="44">
        <v>2.69</v>
      </c>
      <c r="K180" s="45">
        <f t="shared" si="4"/>
        <v>1.8</v>
      </c>
      <c r="L180" s="27"/>
    </row>
    <row r="181" spans="1:12" ht="36">
      <c r="A181" s="26"/>
      <c r="B181" s="39">
        <v>2</v>
      </c>
      <c r="C181" s="40" t="s">
        <v>752</v>
      </c>
      <c r="D181" s="41" t="s">
        <v>924</v>
      </c>
      <c r="E181" s="41" t="s">
        <v>748</v>
      </c>
      <c r="F181" s="142"/>
      <c r="G181" s="143"/>
      <c r="H181" s="42" t="s">
        <v>753</v>
      </c>
      <c r="I181" s="44">
        <f t="shared" si="5"/>
        <v>1.51</v>
      </c>
      <c r="J181" s="44">
        <v>4.54</v>
      </c>
      <c r="K181" s="45">
        <f t="shared" si="4"/>
        <v>3.02</v>
      </c>
      <c r="L181" s="27"/>
    </row>
    <row r="182" spans="1:12" ht="36">
      <c r="A182" s="26"/>
      <c r="B182" s="39">
        <v>2</v>
      </c>
      <c r="C182" s="40" t="s">
        <v>752</v>
      </c>
      <c r="D182" s="41" t="s">
        <v>925</v>
      </c>
      <c r="E182" s="41" t="s">
        <v>754</v>
      </c>
      <c r="F182" s="142"/>
      <c r="G182" s="143"/>
      <c r="H182" s="42" t="s">
        <v>753</v>
      </c>
      <c r="I182" s="44">
        <f t="shared" si="5"/>
        <v>1.65</v>
      </c>
      <c r="J182" s="44">
        <v>4.9400000000000004</v>
      </c>
      <c r="K182" s="45">
        <f t="shared" si="4"/>
        <v>3.3</v>
      </c>
      <c r="L182" s="27"/>
    </row>
    <row r="183" spans="1:12" ht="36">
      <c r="A183" s="26"/>
      <c r="B183" s="39">
        <v>2</v>
      </c>
      <c r="C183" s="40" t="s">
        <v>752</v>
      </c>
      <c r="D183" s="41" t="s">
        <v>926</v>
      </c>
      <c r="E183" s="41" t="s">
        <v>755</v>
      </c>
      <c r="F183" s="142"/>
      <c r="G183" s="143"/>
      <c r="H183" s="42" t="s">
        <v>753</v>
      </c>
      <c r="I183" s="44">
        <f t="shared" si="5"/>
        <v>1.8</v>
      </c>
      <c r="J183" s="44">
        <v>5.39</v>
      </c>
      <c r="K183" s="45">
        <f t="shared" si="4"/>
        <v>3.6</v>
      </c>
      <c r="L183" s="27"/>
    </row>
    <row r="184" spans="1:12" ht="24">
      <c r="A184" s="26"/>
      <c r="B184" s="39">
        <v>4</v>
      </c>
      <c r="C184" s="40" t="s">
        <v>756</v>
      </c>
      <c r="D184" s="41" t="s">
        <v>927</v>
      </c>
      <c r="E184" s="41" t="s">
        <v>757</v>
      </c>
      <c r="F184" s="142" t="s">
        <v>237</v>
      </c>
      <c r="G184" s="143"/>
      <c r="H184" s="42" t="s">
        <v>758</v>
      </c>
      <c r="I184" s="44">
        <f t="shared" si="5"/>
        <v>0.56000000000000005</v>
      </c>
      <c r="J184" s="44">
        <v>1.68</v>
      </c>
      <c r="K184" s="45">
        <f t="shared" si="4"/>
        <v>2.2400000000000002</v>
      </c>
      <c r="L184" s="27"/>
    </row>
    <row r="185" spans="1:12" ht="24">
      <c r="A185" s="26"/>
      <c r="B185" s="39">
        <v>2</v>
      </c>
      <c r="C185" s="40" t="s">
        <v>759</v>
      </c>
      <c r="D185" s="41" t="s">
        <v>928</v>
      </c>
      <c r="E185" s="41" t="s">
        <v>747</v>
      </c>
      <c r="F185" s="142" t="s">
        <v>760</v>
      </c>
      <c r="G185" s="143"/>
      <c r="H185" s="42" t="s">
        <v>761</v>
      </c>
      <c r="I185" s="44">
        <f t="shared" si="5"/>
        <v>0.95</v>
      </c>
      <c r="J185" s="44">
        <v>2.84</v>
      </c>
      <c r="K185" s="45">
        <f t="shared" si="4"/>
        <v>1.9</v>
      </c>
      <c r="L185" s="27"/>
    </row>
    <row r="186" spans="1:12" ht="24">
      <c r="A186" s="26"/>
      <c r="B186" s="39">
        <v>2</v>
      </c>
      <c r="C186" s="40" t="s">
        <v>759</v>
      </c>
      <c r="D186" s="41" t="s">
        <v>929</v>
      </c>
      <c r="E186" s="41" t="s">
        <v>749</v>
      </c>
      <c r="F186" s="142" t="s">
        <v>232</v>
      </c>
      <c r="G186" s="143"/>
      <c r="H186" s="42" t="s">
        <v>761</v>
      </c>
      <c r="I186" s="44">
        <f t="shared" si="5"/>
        <v>1.1000000000000001</v>
      </c>
      <c r="J186" s="44">
        <v>3.29</v>
      </c>
      <c r="K186" s="45">
        <f t="shared" si="4"/>
        <v>2.2000000000000002</v>
      </c>
      <c r="L186" s="27"/>
    </row>
    <row r="187" spans="1:12" ht="24">
      <c r="A187" s="26"/>
      <c r="B187" s="39">
        <v>2</v>
      </c>
      <c r="C187" s="40" t="s">
        <v>759</v>
      </c>
      <c r="D187" s="41" t="s">
        <v>930</v>
      </c>
      <c r="E187" s="41" t="s">
        <v>754</v>
      </c>
      <c r="F187" s="142" t="s">
        <v>232</v>
      </c>
      <c r="G187" s="143"/>
      <c r="H187" s="42" t="s">
        <v>761</v>
      </c>
      <c r="I187" s="44">
        <f t="shared" si="5"/>
        <v>2</v>
      </c>
      <c r="J187" s="44">
        <v>5.99</v>
      </c>
      <c r="K187" s="45">
        <f t="shared" si="4"/>
        <v>4</v>
      </c>
      <c r="L187" s="27"/>
    </row>
    <row r="188" spans="1:12" ht="36">
      <c r="A188" s="26"/>
      <c r="B188" s="39">
        <v>2</v>
      </c>
      <c r="C188" s="40" t="s">
        <v>762</v>
      </c>
      <c r="D188" s="41" t="s">
        <v>931</v>
      </c>
      <c r="E188" s="41" t="s">
        <v>747</v>
      </c>
      <c r="F188" s="142" t="s">
        <v>107</v>
      </c>
      <c r="G188" s="143"/>
      <c r="H188" s="42" t="s">
        <v>763</v>
      </c>
      <c r="I188" s="44">
        <f t="shared" si="5"/>
        <v>0.98</v>
      </c>
      <c r="J188" s="44">
        <v>2.94</v>
      </c>
      <c r="K188" s="45">
        <f t="shared" si="4"/>
        <v>1.96</v>
      </c>
      <c r="L188" s="27"/>
    </row>
    <row r="189" spans="1:12" ht="36">
      <c r="A189" s="26"/>
      <c r="B189" s="39">
        <v>2</v>
      </c>
      <c r="C189" s="40" t="s">
        <v>762</v>
      </c>
      <c r="D189" s="41" t="s">
        <v>931</v>
      </c>
      <c r="E189" s="41" t="s">
        <v>747</v>
      </c>
      <c r="F189" s="142" t="s">
        <v>181</v>
      </c>
      <c r="G189" s="143"/>
      <c r="H189" s="42" t="s">
        <v>763</v>
      </c>
      <c r="I189" s="44">
        <f t="shared" si="5"/>
        <v>0.98</v>
      </c>
      <c r="J189" s="44">
        <v>2.94</v>
      </c>
      <c r="K189" s="45">
        <f t="shared" si="4"/>
        <v>1.96</v>
      </c>
      <c r="L189" s="27"/>
    </row>
    <row r="190" spans="1:12" ht="36">
      <c r="A190" s="26"/>
      <c r="B190" s="39">
        <v>2</v>
      </c>
      <c r="C190" s="40" t="s">
        <v>762</v>
      </c>
      <c r="D190" s="41" t="s">
        <v>932</v>
      </c>
      <c r="E190" s="41" t="s">
        <v>757</v>
      </c>
      <c r="F190" s="142" t="s">
        <v>107</v>
      </c>
      <c r="G190" s="143"/>
      <c r="H190" s="42" t="s">
        <v>763</v>
      </c>
      <c r="I190" s="44">
        <f t="shared" si="5"/>
        <v>1.1299999999999999</v>
      </c>
      <c r="J190" s="44">
        <v>3.39</v>
      </c>
      <c r="K190" s="45">
        <f t="shared" si="4"/>
        <v>2.2599999999999998</v>
      </c>
      <c r="L190" s="27"/>
    </row>
    <row r="191" spans="1:12" ht="36">
      <c r="A191" s="26"/>
      <c r="B191" s="39">
        <v>2</v>
      </c>
      <c r="C191" s="40" t="s">
        <v>762</v>
      </c>
      <c r="D191" s="41" t="s">
        <v>933</v>
      </c>
      <c r="E191" s="41" t="s">
        <v>764</v>
      </c>
      <c r="F191" s="142" t="s">
        <v>107</v>
      </c>
      <c r="G191" s="143"/>
      <c r="H191" s="42" t="s">
        <v>763</v>
      </c>
      <c r="I191" s="44">
        <f t="shared" si="5"/>
        <v>1.3</v>
      </c>
      <c r="J191" s="44">
        <v>3.89</v>
      </c>
      <c r="K191" s="45">
        <f t="shared" si="4"/>
        <v>2.6</v>
      </c>
      <c r="L191" s="27"/>
    </row>
    <row r="192" spans="1:12" ht="36">
      <c r="A192" s="26"/>
      <c r="B192" s="39">
        <v>2</v>
      </c>
      <c r="C192" s="40" t="s">
        <v>762</v>
      </c>
      <c r="D192" s="41" t="s">
        <v>933</v>
      </c>
      <c r="E192" s="41" t="s">
        <v>764</v>
      </c>
      <c r="F192" s="142" t="s">
        <v>181</v>
      </c>
      <c r="G192" s="143"/>
      <c r="H192" s="42" t="s">
        <v>763</v>
      </c>
      <c r="I192" s="44">
        <f t="shared" si="5"/>
        <v>1.3</v>
      </c>
      <c r="J192" s="44">
        <v>3.89</v>
      </c>
      <c r="K192" s="45">
        <f t="shared" si="4"/>
        <v>2.6</v>
      </c>
      <c r="L192" s="27"/>
    </row>
    <row r="193" spans="1:12" ht="36">
      <c r="A193" s="26"/>
      <c r="B193" s="39">
        <v>2</v>
      </c>
      <c r="C193" s="40" t="s">
        <v>762</v>
      </c>
      <c r="D193" s="41" t="s">
        <v>934</v>
      </c>
      <c r="E193" s="41" t="s">
        <v>744</v>
      </c>
      <c r="F193" s="142" t="s">
        <v>107</v>
      </c>
      <c r="G193" s="143"/>
      <c r="H193" s="42" t="s">
        <v>763</v>
      </c>
      <c r="I193" s="44">
        <f t="shared" si="5"/>
        <v>1.5</v>
      </c>
      <c r="J193" s="44">
        <v>4.49</v>
      </c>
      <c r="K193" s="45">
        <f t="shared" si="4"/>
        <v>3</v>
      </c>
      <c r="L193" s="27"/>
    </row>
    <row r="194" spans="1:12">
      <c r="A194" s="26"/>
      <c r="B194" s="39">
        <v>2</v>
      </c>
      <c r="C194" s="40" t="s">
        <v>765</v>
      </c>
      <c r="D194" s="41" t="s">
        <v>935</v>
      </c>
      <c r="E194" s="41" t="s">
        <v>766</v>
      </c>
      <c r="F194" s="142" t="s">
        <v>636</v>
      </c>
      <c r="G194" s="143"/>
      <c r="H194" s="42" t="s">
        <v>767</v>
      </c>
      <c r="I194" s="44">
        <f t="shared" si="5"/>
        <v>0.96</v>
      </c>
      <c r="J194" s="44">
        <v>2.89</v>
      </c>
      <c r="K194" s="45">
        <f t="shared" si="4"/>
        <v>1.92</v>
      </c>
      <c r="L194" s="27"/>
    </row>
    <row r="195" spans="1:12">
      <c r="A195" s="26"/>
      <c r="B195" s="39">
        <v>2</v>
      </c>
      <c r="C195" s="40" t="s">
        <v>765</v>
      </c>
      <c r="D195" s="41" t="s">
        <v>935</v>
      </c>
      <c r="E195" s="41" t="s">
        <v>766</v>
      </c>
      <c r="F195" s="142" t="s">
        <v>235</v>
      </c>
      <c r="G195" s="143"/>
      <c r="H195" s="42" t="s">
        <v>767</v>
      </c>
      <c r="I195" s="44">
        <f t="shared" si="5"/>
        <v>0.96</v>
      </c>
      <c r="J195" s="44">
        <v>2.89</v>
      </c>
      <c r="K195" s="45">
        <f t="shared" si="4"/>
        <v>1.92</v>
      </c>
      <c r="L195" s="27"/>
    </row>
    <row r="196" spans="1:12">
      <c r="A196" s="26"/>
      <c r="B196" s="39">
        <v>2</v>
      </c>
      <c r="C196" s="40" t="s">
        <v>765</v>
      </c>
      <c r="D196" s="41" t="s">
        <v>935</v>
      </c>
      <c r="E196" s="41" t="s">
        <v>766</v>
      </c>
      <c r="F196" s="142" t="s">
        <v>236</v>
      </c>
      <c r="G196" s="143"/>
      <c r="H196" s="42" t="s">
        <v>767</v>
      </c>
      <c r="I196" s="44">
        <f t="shared" si="5"/>
        <v>0.96</v>
      </c>
      <c r="J196" s="44">
        <v>2.89</v>
      </c>
      <c r="K196" s="45">
        <f t="shared" si="4"/>
        <v>1.92</v>
      </c>
      <c r="L196" s="27"/>
    </row>
    <row r="197" spans="1:12">
      <c r="A197" s="26"/>
      <c r="B197" s="39">
        <v>4</v>
      </c>
      <c r="C197" s="40" t="s">
        <v>765</v>
      </c>
      <c r="D197" s="41" t="s">
        <v>936</v>
      </c>
      <c r="E197" s="41" t="s">
        <v>747</v>
      </c>
      <c r="F197" s="142" t="s">
        <v>237</v>
      </c>
      <c r="G197" s="143"/>
      <c r="H197" s="42" t="s">
        <v>767</v>
      </c>
      <c r="I197" s="44">
        <f t="shared" si="5"/>
        <v>1.03</v>
      </c>
      <c r="J197" s="44">
        <v>3.09</v>
      </c>
      <c r="K197" s="45">
        <f t="shared" si="4"/>
        <v>4.12</v>
      </c>
      <c r="L197" s="27"/>
    </row>
    <row r="198" spans="1:12">
      <c r="A198" s="26"/>
      <c r="B198" s="39">
        <v>4</v>
      </c>
      <c r="C198" s="40" t="s">
        <v>765</v>
      </c>
      <c r="D198" s="41" t="s">
        <v>937</v>
      </c>
      <c r="E198" s="41" t="s">
        <v>744</v>
      </c>
      <c r="F198" s="142" t="s">
        <v>237</v>
      </c>
      <c r="G198" s="143"/>
      <c r="H198" s="42" t="s">
        <v>767</v>
      </c>
      <c r="I198" s="44">
        <f t="shared" si="5"/>
        <v>1.28</v>
      </c>
      <c r="J198" s="44">
        <v>3.84</v>
      </c>
      <c r="K198" s="45">
        <f t="shared" si="4"/>
        <v>5.12</v>
      </c>
      <c r="L198" s="27"/>
    </row>
    <row r="199" spans="1:12">
      <c r="A199" s="26"/>
      <c r="B199" s="39">
        <v>2</v>
      </c>
      <c r="C199" s="40" t="s">
        <v>765</v>
      </c>
      <c r="D199" s="41" t="s">
        <v>938</v>
      </c>
      <c r="E199" s="41" t="s">
        <v>768</v>
      </c>
      <c r="F199" s="142" t="s">
        <v>236</v>
      </c>
      <c r="G199" s="143"/>
      <c r="H199" s="42" t="s">
        <v>767</v>
      </c>
      <c r="I199" s="44">
        <f t="shared" si="5"/>
        <v>1.36</v>
      </c>
      <c r="J199" s="44">
        <v>4.09</v>
      </c>
      <c r="K199" s="45">
        <f t="shared" si="4"/>
        <v>2.72</v>
      </c>
      <c r="L199" s="27"/>
    </row>
    <row r="200" spans="1:12">
      <c r="A200" s="26"/>
      <c r="B200" s="39">
        <v>4</v>
      </c>
      <c r="C200" s="40" t="s">
        <v>765</v>
      </c>
      <c r="D200" s="41" t="s">
        <v>939</v>
      </c>
      <c r="E200" s="41" t="s">
        <v>749</v>
      </c>
      <c r="F200" s="142" t="s">
        <v>237</v>
      </c>
      <c r="G200" s="143"/>
      <c r="H200" s="42" t="s">
        <v>767</v>
      </c>
      <c r="I200" s="44">
        <f t="shared" si="5"/>
        <v>1.51</v>
      </c>
      <c r="J200" s="44">
        <v>4.54</v>
      </c>
      <c r="K200" s="45">
        <f t="shared" si="4"/>
        <v>6.04</v>
      </c>
      <c r="L200" s="27"/>
    </row>
    <row r="201" spans="1:12">
      <c r="A201" s="26"/>
      <c r="B201" s="39">
        <v>2</v>
      </c>
      <c r="C201" s="40" t="s">
        <v>765</v>
      </c>
      <c r="D201" s="41" t="s">
        <v>939</v>
      </c>
      <c r="E201" s="41" t="s">
        <v>749</v>
      </c>
      <c r="F201" s="142" t="s">
        <v>636</v>
      </c>
      <c r="G201" s="143"/>
      <c r="H201" s="42" t="s">
        <v>767</v>
      </c>
      <c r="I201" s="44">
        <f t="shared" si="5"/>
        <v>1.51</v>
      </c>
      <c r="J201" s="44">
        <v>4.54</v>
      </c>
      <c r="K201" s="45">
        <f t="shared" si="4"/>
        <v>3.02</v>
      </c>
      <c r="L201" s="27"/>
    </row>
    <row r="202" spans="1:12">
      <c r="A202" s="26"/>
      <c r="B202" s="39">
        <v>2</v>
      </c>
      <c r="C202" s="40" t="s">
        <v>765</v>
      </c>
      <c r="D202" s="41" t="s">
        <v>939</v>
      </c>
      <c r="E202" s="41" t="s">
        <v>749</v>
      </c>
      <c r="F202" s="142" t="s">
        <v>235</v>
      </c>
      <c r="G202" s="143"/>
      <c r="H202" s="42" t="s">
        <v>767</v>
      </c>
      <c r="I202" s="44">
        <f t="shared" si="5"/>
        <v>1.51</v>
      </c>
      <c r="J202" s="44">
        <v>4.54</v>
      </c>
      <c r="K202" s="45">
        <f t="shared" si="4"/>
        <v>3.02</v>
      </c>
      <c r="L202" s="27"/>
    </row>
    <row r="203" spans="1:12">
      <c r="A203" s="26"/>
      <c r="B203" s="39">
        <v>4</v>
      </c>
      <c r="C203" s="40" t="s">
        <v>765</v>
      </c>
      <c r="D203" s="41" t="s">
        <v>940</v>
      </c>
      <c r="E203" s="41" t="s">
        <v>755</v>
      </c>
      <c r="F203" s="142" t="s">
        <v>237</v>
      </c>
      <c r="G203" s="143"/>
      <c r="H203" s="42" t="s">
        <v>767</v>
      </c>
      <c r="I203" s="44">
        <f t="shared" si="5"/>
        <v>1.73</v>
      </c>
      <c r="J203" s="44">
        <v>5.19</v>
      </c>
      <c r="K203" s="45">
        <f t="shared" si="4"/>
        <v>6.92</v>
      </c>
      <c r="L203" s="27"/>
    </row>
    <row r="204" spans="1:12">
      <c r="A204" s="26"/>
      <c r="B204" s="39">
        <v>4</v>
      </c>
      <c r="C204" s="40" t="s">
        <v>765</v>
      </c>
      <c r="D204" s="41" t="s">
        <v>941</v>
      </c>
      <c r="E204" s="41" t="s">
        <v>769</v>
      </c>
      <c r="F204" s="142" t="s">
        <v>237</v>
      </c>
      <c r="G204" s="143"/>
      <c r="H204" s="42" t="s">
        <v>767</v>
      </c>
      <c r="I204" s="44">
        <f t="shared" si="5"/>
        <v>2.08</v>
      </c>
      <c r="J204" s="44">
        <v>6.24</v>
      </c>
      <c r="K204" s="45">
        <f t="shared" si="4"/>
        <v>8.32</v>
      </c>
      <c r="L204" s="27"/>
    </row>
    <row r="205" spans="1:12">
      <c r="A205" s="26"/>
      <c r="B205" s="39">
        <v>2</v>
      </c>
      <c r="C205" s="40" t="s">
        <v>765</v>
      </c>
      <c r="D205" s="41" t="s">
        <v>941</v>
      </c>
      <c r="E205" s="41" t="s">
        <v>769</v>
      </c>
      <c r="F205" s="142" t="s">
        <v>636</v>
      </c>
      <c r="G205" s="143"/>
      <c r="H205" s="42" t="s">
        <v>767</v>
      </c>
      <c r="I205" s="44">
        <f t="shared" si="5"/>
        <v>2.08</v>
      </c>
      <c r="J205" s="44">
        <v>6.24</v>
      </c>
      <c r="K205" s="45">
        <f t="shared" si="4"/>
        <v>4.16</v>
      </c>
      <c r="L205" s="27"/>
    </row>
    <row r="206" spans="1:12">
      <c r="A206" s="26"/>
      <c r="B206" s="39">
        <v>2</v>
      </c>
      <c r="C206" s="40" t="s">
        <v>765</v>
      </c>
      <c r="D206" s="41" t="s">
        <v>941</v>
      </c>
      <c r="E206" s="41" t="s">
        <v>769</v>
      </c>
      <c r="F206" s="142" t="s">
        <v>235</v>
      </c>
      <c r="G206" s="143"/>
      <c r="H206" s="42" t="s">
        <v>767</v>
      </c>
      <c r="I206" s="44">
        <f t="shared" si="5"/>
        <v>2.08</v>
      </c>
      <c r="J206" s="44">
        <v>6.24</v>
      </c>
      <c r="K206" s="45">
        <f t="shared" si="4"/>
        <v>4.16</v>
      </c>
      <c r="L206" s="27"/>
    </row>
    <row r="207" spans="1:12">
      <c r="A207" s="26"/>
      <c r="B207" s="39">
        <v>2</v>
      </c>
      <c r="C207" s="40" t="s">
        <v>765</v>
      </c>
      <c r="D207" s="41" t="s">
        <v>941</v>
      </c>
      <c r="E207" s="41" t="s">
        <v>769</v>
      </c>
      <c r="F207" s="142" t="s">
        <v>236</v>
      </c>
      <c r="G207" s="143"/>
      <c r="H207" s="42" t="s">
        <v>767</v>
      </c>
      <c r="I207" s="44">
        <f t="shared" si="5"/>
        <v>2.08</v>
      </c>
      <c r="J207" s="44">
        <v>6.24</v>
      </c>
      <c r="K207" s="45">
        <f t="shared" si="4"/>
        <v>4.16</v>
      </c>
      <c r="L207" s="27"/>
    </row>
    <row r="208" spans="1:12">
      <c r="A208" s="26"/>
      <c r="B208" s="39">
        <v>4</v>
      </c>
      <c r="C208" s="40" t="s">
        <v>770</v>
      </c>
      <c r="D208" s="41" t="s">
        <v>942</v>
      </c>
      <c r="E208" s="41" t="s">
        <v>766</v>
      </c>
      <c r="F208" s="142" t="s">
        <v>636</v>
      </c>
      <c r="G208" s="143"/>
      <c r="H208" s="42" t="s">
        <v>771</v>
      </c>
      <c r="I208" s="44">
        <f t="shared" si="5"/>
        <v>0.14000000000000001</v>
      </c>
      <c r="J208" s="44">
        <v>0.42</v>
      </c>
      <c r="K208" s="45">
        <f t="shared" si="4"/>
        <v>0.56000000000000005</v>
      </c>
      <c r="L208" s="27"/>
    </row>
    <row r="209" spans="1:12">
      <c r="A209" s="26"/>
      <c r="B209" s="39">
        <v>2</v>
      </c>
      <c r="C209" s="40" t="s">
        <v>770</v>
      </c>
      <c r="D209" s="41" t="s">
        <v>943</v>
      </c>
      <c r="E209" s="41" t="s">
        <v>747</v>
      </c>
      <c r="F209" s="142" t="s">
        <v>546</v>
      </c>
      <c r="G209" s="143"/>
      <c r="H209" s="42" t="s">
        <v>771</v>
      </c>
      <c r="I209" s="44">
        <f t="shared" si="5"/>
        <v>0.16</v>
      </c>
      <c r="J209" s="44">
        <v>0.48</v>
      </c>
      <c r="K209" s="45">
        <f t="shared" si="4"/>
        <v>0.32</v>
      </c>
      <c r="L209" s="27"/>
    </row>
    <row r="210" spans="1:12">
      <c r="A210" s="26"/>
      <c r="B210" s="39">
        <v>2</v>
      </c>
      <c r="C210" s="40" t="s">
        <v>770</v>
      </c>
      <c r="D210" s="41" t="s">
        <v>944</v>
      </c>
      <c r="E210" s="41" t="s">
        <v>757</v>
      </c>
      <c r="F210" s="142" t="s">
        <v>546</v>
      </c>
      <c r="G210" s="143"/>
      <c r="H210" s="42" t="s">
        <v>771</v>
      </c>
      <c r="I210" s="44">
        <f t="shared" si="5"/>
        <v>0.17</v>
      </c>
      <c r="J210" s="44">
        <v>0.52</v>
      </c>
      <c r="K210" s="45">
        <f t="shared" si="4"/>
        <v>0.34</v>
      </c>
      <c r="L210" s="27"/>
    </row>
    <row r="211" spans="1:12">
      <c r="A211" s="26"/>
      <c r="B211" s="39">
        <v>4</v>
      </c>
      <c r="C211" s="40" t="s">
        <v>770</v>
      </c>
      <c r="D211" s="41" t="s">
        <v>945</v>
      </c>
      <c r="E211" s="41" t="s">
        <v>764</v>
      </c>
      <c r="F211" s="142" t="s">
        <v>237</v>
      </c>
      <c r="G211" s="143"/>
      <c r="H211" s="42" t="s">
        <v>771</v>
      </c>
      <c r="I211" s="44">
        <f t="shared" si="5"/>
        <v>0.19</v>
      </c>
      <c r="J211" s="44">
        <v>0.56000000000000005</v>
      </c>
      <c r="K211" s="45">
        <f t="shared" si="4"/>
        <v>0.76</v>
      </c>
      <c r="L211" s="27"/>
    </row>
    <row r="212" spans="1:12">
      <c r="A212" s="26"/>
      <c r="B212" s="39">
        <v>2</v>
      </c>
      <c r="C212" s="40" t="s">
        <v>770</v>
      </c>
      <c r="D212" s="41" t="s">
        <v>946</v>
      </c>
      <c r="E212" s="41" t="s">
        <v>744</v>
      </c>
      <c r="F212" s="142" t="s">
        <v>237</v>
      </c>
      <c r="G212" s="143"/>
      <c r="H212" s="42" t="s">
        <v>771</v>
      </c>
      <c r="I212" s="44">
        <f t="shared" si="5"/>
        <v>0.21</v>
      </c>
      <c r="J212" s="44">
        <v>0.62</v>
      </c>
      <c r="K212" s="45">
        <f t="shared" si="4"/>
        <v>0.42</v>
      </c>
      <c r="L212" s="27"/>
    </row>
    <row r="213" spans="1:12">
      <c r="A213" s="26"/>
      <c r="B213" s="39">
        <v>4</v>
      </c>
      <c r="C213" s="40" t="s">
        <v>770</v>
      </c>
      <c r="D213" s="41" t="s">
        <v>947</v>
      </c>
      <c r="E213" s="41" t="s">
        <v>768</v>
      </c>
      <c r="F213" s="142" t="s">
        <v>237</v>
      </c>
      <c r="G213" s="143"/>
      <c r="H213" s="42" t="s">
        <v>771</v>
      </c>
      <c r="I213" s="44">
        <f t="shared" si="5"/>
        <v>0.22</v>
      </c>
      <c r="J213" s="44">
        <v>0.66</v>
      </c>
      <c r="K213" s="45">
        <f t="shared" si="4"/>
        <v>0.88</v>
      </c>
      <c r="L213" s="27"/>
    </row>
    <row r="214" spans="1:12">
      <c r="A214" s="26"/>
      <c r="B214" s="39">
        <v>4</v>
      </c>
      <c r="C214" s="40" t="s">
        <v>770</v>
      </c>
      <c r="D214" s="41" t="s">
        <v>947</v>
      </c>
      <c r="E214" s="41" t="s">
        <v>768</v>
      </c>
      <c r="F214" s="142" t="s">
        <v>546</v>
      </c>
      <c r="G214" s="143"/>
      <c r="H214" s="42" t="s">
        <v>771</v>
      </c>
      <c r="I214" s="44">
        <f t="shared" si="5"/>
        <v>0.22</v>
      </c>
      <c r="J214" s="44">
        <v>0.66</v>
      </c>
      <c r="K214" s="45">
        <f t="shared" ref="K214:K277" si="6">I214*B214</f>
        <v>0.88</v>
      </c>
      <c r="L214" s="27"/>
    </row>
    <row r="215" spans="1:12">
      <c r="A215" s="26"/>
      <c r="B215" s="39">
        <v>2</v>
      </c>
      <c r="C215" s="40" t="s">
        <v>770</v>
      </c>
      <c r="D215" s="41" t="s">
        <v>948</v>
      </c>
      <c r="E215" s="41" t="s">
        <v>769</v>
      </c>
      <c r="F215" s="142" t="s">
        <v>546</v>
      </c>
      <c r="G215" s="143"/>
      <c r="H215" s="42" t="s">
        <v>771</v>
      </c>
      <c r="I215" s="44">
        <f t="shared" ref="I215:I278" si="7">ROUND(J215/3,2)</f>
        <v>0.3</v>
      </c>
      <c r="J215" s="44">
        <v>0.89</v>
      </c>
      <c r="K215" s="45">
        <f t="shared" si="6"/>
        <v>0.6</v>
      </c>
      <c r="L215" s="27"/>
    </row>
    <row r="216" spans="1:12">
      <c r="A216" s="26"/>
      <c r="B216" s="39">
        <v>2</v>
      </c>
      <c r="C216" s="40" t="s">
        <v>770</v>
      </c>
      <c r="D216" s="41" t="s">
        <v>948</v>
      </c>
      <c r="E216" s="41" t="s">
        <v>769</v>
      </c>
      <c r="F216" s="142" t="s">
        <v>636</v>
      </c>
      <c r="G216" s="143"/>
      <c r="H216" s="42" t="s">
        <v>771</v>
      </c>
      <c r="I216" s="44">
        <f t="shared" si="7"/>
        <v>0.3</v>
      </c>
      <c r="J216" s="44">
        <v>0.89</v>
      </c>
      <c r="K216" s="45">
        <f t="shared" si="6"/>
        <v>0.6</v>
      </c>
      <c r="L216" s="27"/>
    </row>
    <row r="217" spans="1:12" ht="36">
      <c r="A217" s="26"/>
      <c r="B217" s="39">
        <v>2</v>
      </c>
      <c r="C217" s="40" t="s">
        <v>772</v>
      </c>
      <c r="D217" s="41" t="s">
        <v>949</v>
      </c>
      <c r="E217" s="41" t="s">
        <v>766</v>
      </c>
      <c r="F217" s="142" t="s">
        <v>107</v>
      </c>
      <c r="G217" s="143"/>
      <c r="H217" s="42" t="s">
        <v>773</v>
      </c>
      <c r="I217" s="44">
        <f t="shared" si="7"/>
        <v>0.76</v>
      </c>
      <c r="J217" s="44">
        <v>2.29</v>
      </c>
      <c r="K217" s="45">
        <f t="shared" si="6"/>
        <v>1.52</v>
      </c>
      <c r="L217" s="27"/>
    </row>
    <row r="218" spans="1:12" ht="36">
      <c r="A218" s="26"/>
      <c r="B218" s="39">
        <v>2</v>
      </c>
      <c r="C218" s="40" t="s">
        <v>772</v>
      </c>
      <c r="D218" s="41" t="s">
        <v>950</v>
      </c>
      <c r="E218" s="41" t="s">
        <v>747</v>
      </c>
      <c r="F218" s="142" t="s">
        <v>107</v>
      </c>
      <c r="G218" s="143"/>
      <c r="H218" s="42" t="s">
        <v>773</v>
      </c>
      <c r="I218" s="44">
        <f t="shared" si="7"/>
        <v>0.86</v>
      </c>
      <c r="J218" s="44">
        <v>2.59</v>
      </c>
      <c r="K218" s="45">
        <f t="shared" si="6"/>
        <v>1.72</v>
      </c>
      <c r="L218" s="27"/>
    </row>
    <row r="219" spans="1:12" ht="36">
      <c r="A219" s="26"/>
      <c r="B219" s="39">
        <v>2</v>
      </c>
      <c r="C219" s="40" t="s">
        <v>772</v>
      </c>
      <c r="D219" s="41" t="s">
        <v>951</v>
      </c>
      <c r="E219" s="41" t="s">
        <v>757</v>
      </c>
      <c r="F219" s="142" t="s">
        <v>626</v>
      </c>
      <c r="G219" s="143"/>
      <c r="H219" s="42" t="s">
        <v>773</v>
      </c>
      <c r="I219" s="44">
        <f t="shared" si="7"/>
        <v>0.96</v>
      </c>
      <c r="J219" s="44">
        <v>2.89</v>
      </c>
      <c r="K219" s="45">
        <f t="shared" si="6"/>
        <v>1.92</v>
      </c>
      <c r="L219" s="27"/>
    </row>
    <row r="220" spans="1:12" ht="36">
      <c r="A220" s="26"/>
      <c r="B220" s="39">
        <v>2</v>
      </c>
      <c r="C220" s="40" t="s">
        <v>772</v>
      </c>
      <c r="D220" s="41" t="s">
        <v>952</v>
      </c>
      <c r="E220" s="41" t="s">
        <v>768</v>
      </c>
      <c r="F220" s="142" t="s">
        <v>107</v>
      </c>
      <c r="G220" s="143"/>
      <c r="H220" s="42" t="s">
        <v>773</v>
      </c>
      <c r="I220" s="44">
        <f t="shared" si="7"/>
        <v>1.33</v>
      </c>
      <c r="J220" s="44">
        <v>3.99</v>
      </c>
      <c r="K220" s="45">
        <f t="shared" si="6"/>
        <v>2.66</v>
      </c>
      <c r="L220" s="27"/>
    </row>
    <row r="221" spans="1:12" ht="36">
      <c r="A221" s="26"/>
      <c r="B221" s="39">
        <v>2</v>
      </c>
      <c r="C221" s="40" t="s">
        <v>772</v>
      </c>
      <c r="D221" s="41" t="s">
        <v>953</v>
      </c>
      <c r="E221" s="41" t="s">
        <v>754</v>
      </c>
      <c r="F221" s="142" t="s">
        <v>107</v>
      </c>
      <c r="G221" s="143"/>
      <c r="H221" s="42" t="s">
        <v>773</v>
      </c>
      <c r="I221" s="44">
        <f t="shared" si="7"/>
        <v>1.6</v>
      </c>
      <c r="J221" s="44">
        <v>4.79</v>
      </c>
      <c r="K221" s="45">
        <f t="shared" si="6"/>
        <v>3.2</v>
      </c>
      <c r="L221" s="27"/>
    </row>
    <row r="222" spans="1:12">
      <c r="A222" s="26"/>
      <c r="B222" s="39">
        <v>2</v>
      </c>
      <c r="C222" s="40" t="s">
        <v>774</v>
      </c>
      <c r="D222" s="41" t="s">
        <v>954</v>
      </c>
      <c r="E222" s="41" t="s">
        <v>744</v>
      </c>
      <c r="F222" s="142"/>
      <c r="G222" s="143"/>
      <c r="H222" s="42" t="s">
        <v>775</v>
      </c>
      <c r="I222" s="44">
        <f t="shared" si="7"/>
        <v>1.33</v>
      </c>
      <c r="J222" s="44">
        <v>3.99</v>
      </c>
      <c r="K222" s="45">
        <f t="shared" si="6"/>
        <v>2.66</v>
      </c>
      <c r="L222" s="27"/>
    </row>
    <row r="223" spans="1:12">
      <c r="A223" s="26"/>
      <c r="B223" s="39">
        <v>2</v>
      </c>
      <c r="C223" s="40" t="s">
        <v>774</v>
      </c>
      <c r="D223" s="41" t="s">
        <v>955</v>
      </c>
      <c r="E223" s="41" t="s">
        <v>749</v>
      </c>
      <c r="F223" s="142"/>
      <c r="G223" s="143"/>
      <c r="H223" s="42" t="s">
        <v>775</v>
      </c>
      <c r="I223" s="44">
        <f t="shared" si="7"/>
        <v>1.55</v>
      </c>
      <c r="J223" s="44">
        <v>4.6500000000000004</v>
      </c>
      <c r="K223" s="45">
        <f t="shared" si="6"/>
        <v>3.1</v>
      </c>
      <c r="L223" s="27"/>
    </row>
    <row r="224" spans="1:12" ht="36">
      <c r="A224" s="26"/>
      <c r="B224" s="39">
        <v>4</v>
      </c>
      <c r="C224" s="40" t="s">
        <v>776</v>
      </c>
      <c r="D224" s="41" t="s">
        <v>956</v>
      </c>
      <c r="E224" s="41" t="s">
        <v>766</v>
      </c>
      <c r="F224" s="142"/>
      <c r="G224" s="143"/>
      <c r="H224" s="42" t="s">
        <v>777</v>
      </c>
      <c r="I224" s="44">
        <f t="shared" si="7"/>
        <v>0.72</v>
      </c>
      <c r="J224" s="44">
        <v>2.15</v>
      </c>
      <c r="K224" s="45">
        <f t="shared" si="6"/>
        <v>2.88</v>
      </c>
      <c r="L224" s="27"/>
    </row>
    <row r="225" spans="1:12" ht="36">
      <c r="A225" s="26"/>
      <c r="B225" s="39">
        <v>4</v>
      </c>
      <c r="C225" s="40" t="s">
        <v>778</v>
      </c>
      <c r="D225" s="41" t="s">
        <v>957</v>
      </c>
      <c r="E225" s="41" t="s">
        <v>766</v>
      </c>
      <c r="F225" s="142"/>
      <c r="G225" s="143"/>
      <c r="H225" s="42" t="s">
        <v>779</v>
      </c>
      <c r="I225" s="44">
        <f t="shared" si="7"/>
        <v>0.8</v>
      </c>
      <c r="J225" s="44">
        <v>2.39</v>
      </c>
      <c r="K225" s="45">
        <f t="shared" si="6"/>
        <v>3.2</v>
      </c>
      <c r="L225" s="27"/>
    </row>
    <row r="226" spans="1:12" ht="24">
      <c r="A226" s="26"/>
      <c r="B226" s="39">
        <v>4</v>
      </c>
      <c r="C226" s="40" t="s">
        <v>780</v>
      </c>
      <c r="D226" s="41" t="s">
        <v>958</v>
      </c>
      <c r="E226" s="41" t="s">
        <v>257</v>
      </c>
      <c r="F226" s="142"/>
      <c r="G226" s="143"/>
      <c r="H226" s="42" t="s">
        <v>781</v>
      </c>
      <c r="I226" s="44">
        <f t="shared" si="7"/>
        <v>0.49</v>
      </c>
      <c r="J226" s="44">
        <v>1.48</v>
      </c>
      <c r="K226" s="45">
        <f t="shared" si="6"/>
        <v>1.96</v>
      </c>
      <c r="L226" s="27"/>
    </row>
    <row r="227" spans="1:12" ht="24">
      <c r="A227" s="26"/>
      <c r="B227" s="39">
        <v>4</v>
      </c>
      <c r="C227" s="40" t="s">
        <v>780</v>
      </c>
      <c r="D227" s="41" t="s">
        <v>959</v>
      </c>
      <c r="E227" s="41" t="s">
        <v>277</v>
      </c>
      <c r="F227" s="142"/>
      <c r="G227" s="143"/>
      <c r="H227" s="42" t="s">
        <v>781</v>
      </c>
      <c r="I227" s="44">
        <f t="shared" si="7"/>
        <v>0.56000000000000005</v>
      </c>
      <c r="J227" s="44">
        <v>1.69</v>
      </c>
      <c r="K227" s="45">
        <f t="shared" si="6"/>
        <v>2.2400000000000002</v>
      </c>
      <c r="L227" s="27"/>
    </row>
    <row r="228" spans="1:12" ht="24">
      <c r="A228" s="26"/>
      <c r="B228" s="39">
        <v>4</v>
      </c>
      <c r="C228" s="40" t="s">
        <v>782</v>
      </c>
      <c r="D228" s="41" t="s">
        <v>960</v>
      </c>
      <c r="E228" s="41" t="s">
        <v>257</v>
      </c>
      <c r="F228" s="142"/>
      <c r="G228" s="143"/>
      <c r="H228" s="42" t="s">
        <v>783</v>
      </c>
      <c r="I228" s="44">
        <f t="shared" si="7"/>
        <v>0.38</v>
      </c>
      <c r="J228" s="44">
        <v>1.1299999999999999</v>
      </c>
      <c r="K228" s="45">
        <f t="shared" si="6"/>
        <v>1.52</v>
      </c>
      <c r="L228" s="27"/>
    </row>
    <row r="229" spans="1:12" ht="24">
      <c r="A229" s="26"/>
      <c r="B229" s="39">
        <v>4</v>
      </c>
      <c r="C229" s="40" t="s">
        <v>782</v>
      </c>
      <c r="D229" s="41" t="s">
        <v>961</v>
      </c>
      <c r="E229" s="41" t="s">
        <v>277</v>
      </c>
      <c r="F229" s="142"/>
      <c r="G229" s="143"/>
      <c r="H229" s="42" t="s">
        <v>783</v>
      </c>
      <c r="I229" s="44">
        <f t="shared" si="7"/>
        <v>0.43</v>
      </c>
      <c r="J229" s="44">
        <v>1.29</v>
      </c>
      <c r="K229" s="45">
        <f t="shared" si="6"/>
        <v>1.72</v>
      </c>
      <c r="L229" s="27"/>
    </row>
    <row r="230" spans="1:12">
      <c r="A230" s="26"/>
      <c r="B230" s="39">
        <v>100</v>
      </c>
      <c r="C230" s="40" t="s">
        <v>619</v>
      </c>
      <c r="D230" s="41" t="s">
        <v>619</v>
      </c>
      <c r="E230" s="41" t="s">
        <v>25</v>
      </c>
      <c r="F230" s="142"/>
      <c r="G230" s="143"/>
      <c r="H230" s="42" t="s">
        <v>621</v>
      </c>
      <c r="I230" s="44">
        <f t="shared" si="7"/>
        <v>0.06</v>
      </c>
      <c r="J230" s="44">
        <v>0.17</v>
      </c>
      <c r="K230" s="45">
        <f t="shared" si="6"/>
        <v>6</v>
      </c>
      <c r="L230" s="27"/>
    </row>
    <row r="231" spans="1:12">
      <c r="A231" s="26"/>
      <c r="B231" s="39">
        <v>100</v>
      </c>
      <c r="C231" s="40" t="s">
        <v>619</v>
      </c>
      <c r="D231" s="41" t="s">
        <v>619</v>
      </c>
      <c r="E231" s="41" t="s">
        <v>26</v>
      </c>
      <c r="F231" s="142"/>
      <c r="G231" s="143"/>
      <c r="H231" s="42" t="s">
        <v>621</v>
      </c>
      <c r="I231" s="44">
        <f t="shared" si="7"/>
        <v>0.06</v>
      </c>
      <c r="J231" s="44">
        <v>0.17</v>
      </c>
      <c r="K231" s="45">
        <f t="shared" si="6"/>
        <v>6</v>
      </c>
      <c r="L231" s="27"/>
    </row>
    <row r="232" spans="1:12">
      <c r="A232" s="26"/>
      <c r="B232" s="39">
        <v>70</v>
      </c>
      <c r="C232" s="40" t="s">
        <v>619</v>
      </c>
      <c r="D232" s="41" t="s">
        <v>619</v>
      </c>
      <c r="E232" s="41" t="s">
        <v>90</v>
      </c>
      <c r="F232" s="142"/>
      <c r="G232" s="143"/>
      <c r="H232" s="42" t="s">
        <v>621</v>
      </c>
      <c r="I232" s="44">
        <f t="shared" si="7"/>
        <v>0.06</v>
      </c>
      <c r="J232" s="44">
        <v>0.17</v>
      </c>
      <c r="K232" s="45">
        <f t="shared" si="6"/>
        <v>4.2</v>
      </c>
      <c r="L232" s="27"/>
    </row>
    <row r="233" spans="1:12">
      <c r="A233" s="26"/>
      <c r="B233" s="39">
        <v>20</v>
      </c>
      <c r="C233" s="40" t="s">
        <v>619</v>
      </c>
      <c r="D233" s="41" t="s">
        <v>619</v>
      </c>
      <c r="E233" s="41" t="s">
        <v>27</v>
      </c>
      <c r="F233" s="142"/>
      <c r="G233" s="143"/>
      <c r="H233" s="42" t="s">
        <v>621</v>
      </c>
      <c r="I233" s="44">
        <f t="shared" si="7"/>
        <v>0.06</v>
      </c>
      <c r="J233" s="44">
        <v>0.17</v>
      </c>
      <c r="K233" s="45">
        <f t="shared" si="6"/>
        <v>1.2</v>
      </c>
      <c r="L233" s="27"/>
    </row>
    <row r="234" spans="1:12">
      <c r="A234" s="26"/>
      <c r="B234" s="39">
        <v>5</v>
      </c>
      <c r="C234" s="40" t="s">
        <v>619</v>
      </c>
      <c r="D234" s="41" t="s">
        <v>619</v>
      </c>
      <c r="E234" s="41" t="s">
        <v>29</v>
      </c>
      <c r="F234" s="142"/>
      <c r="G234" s="143"/>
      <c r="H234" s="42" t="s">
        <v>621</v>
      </c>
      <c r="I234" s="44">
        <f t="shared" si="7"/>
        <v>0.06</v>
      </c>
      <c r="J234" s="44">
        <v>0.17</v>
      </c>
      <c r="K234" s="45">
        <f t="shared" si="6"/>
        <v>0.3</v>
      </c>
      <c r="L234" s="27"/>
    </row>
    <row r="235" spans="1:12" ht="36">
      <c r="A235" s="26"/>
      <c r="B235" s="39">
        <v>10</v>
      </c>
      <c r="C235" s="40" t="s">
        <v>784</v>
      </c>
      <c r="D235" s="41" t="s">
        <v>962</v>
      </c>
      <c r="E235" s="41" t="s">
        <v>785</v>
      </c>
      <c r="F235" s="142" t="s">
        <v>206</v>
      </c>
      <c r="G235" s="143"/>
      <c r="H235" s="42" t="s">
        <v>786</v>
      </c>
      <c r="I235" s="44">
        <f t="shared" si="7"/>
        <v>0.38</v>
      </c>
      <c r="J235" s="44">
        <v>1.1499999999999999</v>
      </c>
      <c r="K235" s="45">
        <f t="shared" si="6"/>
        <v>3.8</v>
      </c>
      <c r="L235" s="27"/>
    </row>
    <row r="236" spans="1:12" ht="36">
      <c r="A236" s="26"/>
      <c r="B236" s="39">
        <v>30</v>
      </c>
      <c r="C236" s="40" t="s">
        <v>784</v>
      </c>
      <c r="D236" s="41" t="s">
        <v>962</v>
      </c>
      <c r="E236" s="41" t="s">
        <v>787</v>
      </c>
      <c r="F236" s="142" t="s">
        <v>206</v>
      </c>
      <c r="G236" s="143"/>
      <c r="H236" s="42" t="s">
        <v>786</v>
      </c>
      <c r="I236" s="44">
        <f t="shared" si="7"/>
        <v>0.38</v>
      </c>
      <c r="J236" s="44">
        <v>1.1499999999999999</v>
      </c>
      <c r="K236" s="45">
        <f t="shared" si="6"/>
        <v>11.4</v>
      </c>
      <c r="L236" s="27"/>
    </row>
    <row r="237" spans="1:12" ht="36">
      <c r="A237" s="26"/>
      <c r="B237" s="39">
        <v>10</v>
      </c>
      <c r="C237" s="40" t="s">
        <v>784</v>
      </c>
      <c r="D237" s="41" t="s">
        <v>962</v>
      </c>
      <c r="E237" s="41" t="s">
        <v>787</v>
      </c>
      <c r="F237" s="142" t="s">
        <v>788</v>
      </c>
      <c r="G237" s="143"/>
      <c r="H237" s="42" t="s">
        <v>786</v>
      </c>
      <c r="I237" s="44">
        <f t="shared" si="7"/>
        <v>0.38</v>
      </c>
      <c r="J237" s="44">
        <v>1.1499999999999999</v>
      </c>
      <c r="K237" s="45">
        <f t="shared" si="6"/>
        <v>3.8</v>
      </c>
      <c r="L237" s="27"/>
    </row>
    <row r="238" spans="1:12" ht="36">
      <c r="A238" s="26"/>
      <c r="B238" s="39">
        <v>20</v>
      </c>
      <c r="C238" s="40" t="s">
        <v>784</v>
      </c>
      <c r="D238" s="41" t="s">
        <v>962</v>
      </c>
      <c r="E238" s="41" t="s">
        <v>187</v>
      </c>
      <c r="F238" s="142" t="s">
        <v>206</v>
      </c>
      <c r="G238" s="143"/>
      <c r="H238" s="42" t="s">
        <v>786</v>
      </c>
      <c r="I238" s="44">
        <f t="shared" si="7"/>
        <v>0.38</v>
      </c>
      <c r="J238" s="44">
        <v>1.1499999999999999</v>
      </c>
      <c r="K238" s="45">
        <f t="shared" si="6"/>
        <v>7.6</v>
      </c>
      <c r="L238" s="27"/>
    </row>
    <row r="239" spans="1:12" ht="36">
      <c r="A239" s="26"/>
      <c r="B239" s="39">
        <v>10</v>
      </c>
      <c r="C239" s="40" t="s">
        <v>784</v>
      </c>
      <c r="D239" s="41" t="s">
        <v>962</v>
      </c>
      <c r="E239" s="41" t="s">
        <v>187</v>
      </c>
      <c r="F239" s="142" t="s">
        <v>788</v>
      </c>
      <c r="G239" s="143"/>
      <c r="H239" s="42" t="s">
        <v>786</v>
      </c>
      <c r="I239" s="44">
        <f t="shared" si="7"/>
        <v>0.38</v>
      </c>
      <c r="J239" s="44">
        <v>1.1499999999999999</v>
      </c>
      <c r="K239" s="45">
        <f t="shared" si="6"/>
        <v>3.8</v>
      </c>
      <c r="L239" s="27"/>
    </row>
    <row r="240" spans="1:12" ht="36">
      <c r="A240" s="26"/>
      <c r="B240" s="39">
        <v>10</v>
      </c>
      <c r="C240" s="40" t="s">
        <v>784</v>
      </c>
      <c r="D240" s="41" t="s">
        <v>963</v>
      </c>
      <c r="E240" s="41" t="s">
        <v>197</v>
      </c>
      <c r="F240" s="142" t="s">
        <v>206</v>
      </c>
      <c r="G240" s="143"/>
      <c r="H240" s="42" t="s">
        <v>786</v>
      </c>
      <c r="I240" s="44">
        <f t="shared" si="7"/>
        <v>0.42</v>
      </c>
      <c r="J240" s="44">
        <v>1.25</v>
      </c>
      <c r="K240" s="45">
        <f t="shared" si="6"/>
        <v>4.2</v>
      </c>
      <c r="L240" s="27"/>
    </row>
    <row r="241" spans="1:12" ht="36">
      <c r="A241" s="26"/>
      <c r="B241" s="39">
        <v>30</v>
      </c>
      <c r="C241" s="40" t="s">
        <v>784</v>
      </c>
      <c r="D241" s="41" t="s">
        <v>963</v>
      </c>
      <c r="E241" s="41" t="s">
        <v>198</v>
      </c>
      <c r="F241" s="142" t="s">
        <v>206</v>
      </c>
      <c r="G241" s="143"/>
      <c r="H241" s="42" t="s">
        <v>786</v>
      </c>
      <c r="I241" s="44">
        <f t="shared" si="7"/>
        <v>0.42</v>
      </c>
      <c r="J241" s="44">
        <v>1.25</v>
      </c>
      <c r="K241" s="45">
        <f t="shared" si="6"/>
        <v>12.6</v>
      </c>
      <c r="L241" s="27"/>
    </row>
    <row r="242" spans="1:12" ht="36">
      <c r="A242" s="26"/>
      <c r="B242" s="39">
        <v>30</v>
      </c>
      <c r="C242" s="40" t="s">
        <v>784</v>
      </c>
      <c r="D242" s="41" t="s">
        <v>963</v>
      </c>
      <c r="E242" s="41" t="s">
        <v>198</v>
      </c>
      <c r="F242" s="142" t="s">
        <v>788</v>
      </c>
      <c r="G242" s="143"/>
      <c r="H242" s="42" t="s">
        <v>786</v>
      </c>
      <c r="I242" s="44">
        <f t="shared" si="7"/>
        <v>0.42</v>
      </c>
      <c r="J242" s="44">
        <v>1.25</v>
      </c>
      <c r="K242" s="45">
        <f t="shared" si="6"/>
        <v>12.6</v>
      </c>
      <c r="L242" s="27"/>
    </row>
    <row r="243" spans="1:12" ht="36">
      <c r="A243" s="26"/>
      <c r="B243" s="39">
        <v>20</v>
      </c>
      <c r="C243" s="40" t="s">
        <v>784</v>
      </c>
      <c r="D243" s="41" t="s">
        <v>963</v>
      </c>
      <c r="E243" s="41" t="s">
        <v>199</v>
      </c>
      <c r="F243" s="142" t="s">
        <v>206</v>
      </c>
      <c r="G243" s="143"/>
      <c r="H243" s="42" t="s">
        <v>786</v>
      </c>
      <c r="I243" s="44">
        <f t="shared" si="7"/>
        <v>0.42</v>
      </c>
      <c r="J243" s="44">
        <v>1.25</v>
      </c>
      <c r="K243" s="45">
        <f t="shared" si="6"/>
        <v>8.4</v>
      </c>
      <c r="L243" s="27"/>
    </row>
    <row r="244" spans="1:12" ht="36">
      <c r="A244" s="26"/>
      <c r="B244" s="39">
        <v>10</v>
      </c>
      <c r="C244" s="40" t="s">
        <v>784</v>
      </c>
      <c r="D244" s="41" t="s">
        <v>964</v>
      </c>
      <c r="E244" s="41" t="s">
        <v>200</v>
      </c>
      <c r="F244" s="142" t="s">
        <v>206</v>
      </c>
      <c r="G244" s="143"/>
      <c r="H244" s="42" t="s">
        <v>786</v>
      </c>
      <c r="I244" s="44">
        <f t="shared" si="7"/>
        <v>0.48</v>
      </c>
      <c r="J244" s="44">
        <v>1.45</v>
      </c>
      <c r="K244" s="45">
        <f t="shared" si="6"/>
        <v>4.8</v>
      </c>
      <c r="L244" s="27"/>
    </row>
    <row r="245" spans="1:12" ht="36">
      <c r="A245" s="26"/>
      <c r="B245" s="39">
        <v>30</v>
      </c>
      <c r="C245" s="40" t="s">
        <v>784</v>
      </c>
      <c r="D245" s="41" t="s">
        <v>964</v>
      </c>
      <c r="E245" s="41" t="s">
        <v>201</v>
      </c>
      <c r="F245" s="142" t="s">
        <v>206</v>
      </c>
      <c r="G245" s="143"/>
      <c r="H245" s="42" t="s">
        <v>786</v>
      </c>
      <c r="I245" s="44">
        <f t="shared" si="7"/>
        <v>0.48</v>
      </c>
      <c r="J245" s="44">
        <v>1.45</v>
      </c>
      <c r="K245" s="45">
        <f t="shared" si="6"/>
        <v>14.399999999999999</v>
      </c>
      <c r="L245" s="27"/>
    </row>
    <row r="246" spans="1:12" ht="36">
      <c r="A246" s="26"/>
      <c r="B246" s="39">
        <v>10</v>
      </c>
      <c r="C246" s="40" t="s">
        <v>784</v>
      </c>
      <c r="D246" s="41" t="s">
        <v>964</v>
      </c>
      <c r="E246" s="41" t="s">
        <v>201</v>
      </c>
      <c r="F246" s="142" t="s">
        <v>788</v>
      </c>
      <c r="G246" s="143"/>
      <c r="H246" s="42" t="s">
        <v>786</v>
      </c>
      <c r="I246" s="44">
        <f t="shared" si="7"/>
        <v>0.48</v>
      </c>
      <c r="J246" s="44">
        <v>1.45</v>
      </c>
      <c r="K246" s="45">
        <f t="shared" si="6"/>
        <v>4.8</v>
      </c>
      <c r="L246" s="27"/>
    </row>
    <row r="247" spans="1:12" ht="36">
      <c r="A247" s="26"/>
      <c r="B247" s="39">
        <v>5</v>
      </c>
      <c r="C247" s="40" t="s">
        <v>784</v>
      </c>
      <c r="D247" s="41" t="s">
        <v>965</v>
      </c>
      <c r="E247" s="41" t="s">
        <v>789</v>
      </c>
      <c r="F247" s="142" t="s">
        <v>206</v>
      </c>
      <c r="G247" s="143"/>
      <c r="H247" s="42" t="s">
        <v>786</v>
      </c>
      <c r="I247" s="44">
        <f t="shared" si="7"/>
        <v>0.55000000000000004</v>
      </c>
      <c r="J247" s="44">
        <v>1.65</v>
      </c>
      <c r="K247" s="45">
        <f t="shared" si="6"/>
        <v>2.75</v>
      </c>
      <c r="L247" s="27"/>
    </row>
    <row r="248" spans="1:12" ht="36">
      <c r="A248" s="26"/>
      <c r="B248" s="39">
        <v>20</v>
      </c>
      <c r="C248" s="40" t="s">
        <v>784</v>
      </c>
      <c r="D248" s="41" t="s">
        <v>964</v>
      </c>
      <c r="E248" s="41" t="s">
        <v>202</v>
      </c>
      <c r="F248" s="142" t="s">
        <v>206</v>
      </c>
      <c r="G248" s="143"/>
      <c r="H248" s="42" t="s">
        <v>786</v>
      </c>
      <c r="I248" s="44">
        <f t="shared" si="7"/>
        <v>0.48</v>
      </c>
      <c r="J248" s="44">
        <v>1.45</v>
      </c>
      <c r="K248" s="45">
        <f t="shared" si="6"/>
        <v>9.6</v>
      </c>
      <c r="L248" s="27"/>
    </row>
    <row r="249" spans="1:12" ht="36">
      <c r="A249" s="26"/>
      <c r="B249" s="39">
        <v>5</v>
      </c>
      <c r="C249" s="40" t="s">
        <v>784</v>
      </c>
      <c r="D249" s="41" t="s">
        <v>965</v>
      </c>
      <c r="E249" s="41" t="s">
        <v>790</v>
      </c>
      <c r="F249" s="142" t="s">
        <v>206</v>
      </c>
      <c r="G249" s="143"/>
      <c r="H249" s="42" t="s">
        <v>786</v>
      </c>
      <c r="I249" s="44">
        <f t="shared" si="7"/>
        <v>0.55000000000000004</v>
      </c>
      <c r="J249" s="44">
        <v>1.65</v>
      </c>
      <c r="K249" s="45">
        <f t="shared" si="6"/>
        <v>2.75</v>
      </c>
      <c r="L249" s="27"/>
    </row>
    <row r="250" spans="1:12" ht="36">
      <c r="A250" s="26"/>
      <c r="B250" s="39">
        <v>20</v>
      </c>
      <c r="C250" s="40" t="s">
        <v>784</v>
      </c>
      <c r="D250" s="41" t="s">
        <v>962</v>
      </c>
      <c r="E250" s="41" t="s">
        <v>791</v>
      </c>
      <c r="F250" s="142" t="s">
        <v>206</v>
      </c>
      <c r="G250" s="143"/>
      <c r="H250" s="42" t="s">
        <v>786</v>
      </c>
      <c r="I250" s="44">
        <f t="shared" si="7"/>
        <v>0.38</v>
      </c>
      <c r="J250" s="44">
        <v>1.1499999999999999</v>
      </c>
      <c r="K250" s="45">
        <f t="shared" si="6"/>
        <v>7.6</v>
      </c>
      <c r="L250" s="27"/>
    </row>
    <row r="251" spans="1:12" ht="36">
      <c r="A251" s="26"/>
      <c r="B251" s="39">
        <v>20</v>
      </c>
      <c r="C251" s="40" t="s">
        <v>784</v>
      </c>
      <c r="D251" s="41" t="s">
        <v>963</v>
      </c>
      <c r="E251" s="41" t="s">
        <v>792</v>
      </c>
      <c r="F251" s="142" t="s">
        <v>206</v>
      </c>
      <c r="G251" s="143"/>
      <c r="H251" s="42" t="s">
        <v>786</v>
      </c>
      <c r="I251" s="44">
        <f t="shared" si="7"/>
        <v>0.42</v>
      </c>
      <c r="J251" s="44">
        <v>1.25</v>
      </c>
      <c r="K251" s="45">
        <f t="shared" si="6"/>
        <v>8.4</v>
      </c>
      <c r="L251" s="27"/>
    </row>
    <row r="252" spans="1:12" ht="36">
      <c r="A252" s="26"/>
      <c r="B252" s="39">
        <v>20</v>
      </c>
      <c r="C252" s="40" t="s">
        <v>784</v>
      </c>
      <c r="D252" s="41" t="s">
        <v>964</v>
      </c>
      <c r="E252" s="41" t="s">
        <v>793</v>
      </c>
      <c r="F252" s="142" t="s">
        <v>206</v>
      </c>
      <c r="G252" s="143"/>
      <c r="H252" s="42" t="s">
        <v>786</v>
      </c>
      <c r="I252" s="44">
        <f t="shared" si="7"/>
        <v>0.48</v>
      </c>
      <c r="J252" s="44">
        <v>1.45</v>
      </c>
      <c r="K252" s="45">
        <f t="shared" si="6"/>
        <v>9.6</v>
      </c>
      <c r="L252" s="27"/>
    </row>
    <row r="253" spans="1:12" ht="24">
      <c r="A253" s="26"/>
      <c r="B253" s="39">
        <v>20</v>
      </c>
      <c r="C253" s="40" t="s">
        <v>548</v>
      </c>
      <c r="D253" s="41" t="s">
        <v>548</v>
      </c>
      <c r="E253" s="41" t="s">
        <v>25</v>
      </c>
      <c r="F253" s="142" t="s">
        <v>107</v>
      </c>
      <c r="G253" s="143"/>
      <c r="H253" s="42" t="s">
        <v>550</v>
      </c>
      <c r="I253" s="44">
        <f t="shared" si="7"/>
        <v>0.56999999999999995</v>
      </c>
      <c r="J253" s="44">
        <v>1.71</v>
      </c>
      <c r="K253" s="45">
        <f t="shared" si="6"/>
        <v>11.399999999999999</v>
      </c>
      <c r="L253" s="27"/>
    </row>
    <row r="254" spans="1:12" ht="24">
      <c r="A254" s="26"/>
      <c r="B254" s="39">
        <v>10</v>
      </c>
      <c r="C254" s="40" t="s">
        <v>548</v>
      </c>
      <c r="D254" s="41" t="s">
        <v>548</v>
      </c>
      <c r="E254" s="41" t="s">
        <v>26</v>
      </c>
      <c r="F254" s="142" t="s">
        <v>107</v>
      </c>
      <c r="G254" s="143"/>
      <c r="H254" s="42" t="s">
        <v>550</v>
      </c>
      <c r="I254" s="44">
        <f t="shared" si="7"/>
        <v>0.56999999999999995</v>
      </c>
      <c r="J254" s="44">
        <v>1.71</v>
      </c>
      <c r="K254" s="45">
        <f t="shared" si="6"/>
        <v>5.6999999999999993</v>
      </c>
      <c r="L254" s="27"/>
    </row>
    <row r="255" spans="1:12" ht="24">
      <c r="A255" s="26"/>
      <c r="B255" s="39">
        <v>20</v>
      </c>
      <c r="C255" s="40" t="s">
        <v>794</v>
      </c>
      <c r="D255" s="41" t="s">
        <v>794</v>
      </c>
      <c r="E255" s="41" t="s">
        <v>23</v>
      </c>
      <c r="F255" s="142" t="s">
        <v>107</v>
      </c>
      <c r="G255" s="143"/>
      <c r="H255" s="42" t="s">
        <v>795</v>
      </c>
      <c r="I255" s="44">
        <f t="shared" si="7"/>
        <v>0.2</v>
      </c>
      <c r="J255" s="44">
        <v>0.59</v>
      </c>
      <c r="K255" s="45">
        <f t="shared" si="6"/>
        <v>4</v>
      </c>
      <c r="L255" s="27"/>
    </row>
    <row r="256" spans="1:12" ht="24">
      <c r="A256" s="26"/>
      <c r="B256" s="39">
        <v>40</v>
      </c>
      <c r="C256" s="40" t="s">
        <v>794</v>
      </c>
      <c r="D256" s="41" t="s">
        <v>794</v>
      </c>
      <c r="E256" s="41" t="s">
        <v>25</v>
      </c>
      <c r="F256" s="142" t="s">
        <v>107</v>
      </c>
      <c r="G256" s="143"/>
      <c r="H256" s="42" t="s">
        <v>795</v>
      </c>
      <c r="I256" s="44">
        <f t="shared" si="7"/>
        <v>0.2</v>
      </c>
      <c r="J256" s="44">
        <v>0.59</v>
      </c>
      <c r="K256" s="45">
        <f t="shared" si="6"/>
        <v>8</v>
      </c>
      <c r="L256" s="27"/>
    </row>
    <row r="257" spans="1:12" ht="24">
      <c r="A257" s="26"/>
      <c r="B257" s="39">
        <v>20</v>
      </c>
      <c r="C257" s="40" t="s">
        <v>794</v>
      </c>
      <c r="D257" s="41" t="s">
        <v>794</v>
      </c>
      <c r="E257" s="41" t="s">
        <v>26</v>
      </c>
      <c r="F257" s="142" t="s">
        <v>107</v>
      </c>
      <c r="G257" s="143"/>
      <c r="H257" s="42" t="s">
        <v>795</v>
      </c>
      <c r="I257" s="44">
        <f t="shared" si="7"/>
        <v>0.2</v>
      </c>
      <c r="J257" s="44">
        <v>0.59</v>
      </c>
      <c r="K257" s="45">
        <f t="shared" si="6"/>
        <v>4</v>
      </c>
      <c r="L257" s="27"/>
    </row>
    <row r="258" spans="1:12" ht="24">
      <c r="A258" s="26"/>
      <c r="B258" s="39">
        <v>10</v>
      </c>
      <c r="C258" s="40" t="s">
        <v>796</v>
      </c>
      <c r="D258" s="41" t="s">
        <v>966</v>
      </c>
      <c r="E258" s="41" t="s">
        <v>197</v>
      </c>
      <c r="F258" s="142" t="s">
        <v>107</v>
      </c>
      <c r="G258" s="143"/>
      <c r="H258" s="42" t="s">
        <v>797</v>
      </c>
      <c r="I258" s="44">
        <f t="shared" si="7"/>
        <v>0.31</v>
      </c>
      <c r="J258" s="44">
        <v>0.94</v>
      </c>
      <c r="K258" s="45">
        <f t="shared" si="6"/>
        <v>3.1</v>
      </c>
      <c r="L258" s="27"/>
    </row>
    <row r="259" spans="1:12" ht="24">
      <c r="A259" s="26"/>
      <c r="B259" s="39">
        <v>20</v>
      </c>
      <c r="C259" s="40" t="s">
        <v>796</v>
      </c>
      <c r="D259" s="41" t="s">
        <v>966</v>
      </c>
      <c r="E259" s="41" t="s">
        <v>198</v>
      </c>
      <c r="F259" s="142" t="s">
        <v>107</v>
      </c>
      <c r="G259" s="143"/>
      <c r="H259" s="42" t="s">
        <v>797</v>
      </c>
      <c r="I259" s="44">
        <f t="shared" si="7"/>
        <v>0.31</v>
      </c>
      <c r="J259" s="44">
        <v>0.94</v>
      </c>
      <c r="K259" s="45">
        <f t="shared" si="6"/>
        <v>6.2</v>
      </c>
      <c r="L259" s="27"/>
    </row>
    <row r="260" spans="1:12" ht="24">
      <c r="A260" s="26"/>
      <c r="B260" s="39">
        <v>10</v>
      </c>
      <c r="C260" s="40" t="s">
        <v>796</v>
      </c>
      <c r="D260" s="41" t="s">
        <v>966</v>
      </c>
      <c r="E260" s="41" t="s">
        <v>199</v>
      </c>
      <c r="F260" s="142" t="s">
        <v>107</v>
      </c>
      <c r="G260" s="143"/>
      <c r="H260" s="42" t="s">
        <v>797</v>
      </c>
      <c r="I260" s="44">
        <f t="shared" si="7"/>
        <v>0.31</v>
      </c>
      <c r="J260" s="44">
        <v>0.94</v>
      </c>
      <c r="K260" s="45">
        <f t="shared" si="6"/>
        <v>3.1</v>
      </c>
      <c r="L260" s="27"/>
    </row>
    <row r="261" spans="1:12" ht="24">
      <c r="A261" s="26"/>
      <c r="B261" s="39">
        <v>10</v>
      </c>
      <c r="C261" s="40" t="s">
        <v>798</v>
      </c>
      <c r="D261" s="41" t="s">
        <v>798</v>
      </c>
      <c r="E261" s="41" t="s">
        <v>23</v>
      </c>
      <c r="F261" s="142" t="s">
        <v>237</v>
      </c>
      <c r="G261" s="143"/>
      <c r="H261" s="42" t="s">
        <v>799</v>
      </c>
      <c r="I261" s="44">
        <f t="shared" si="7"/>
        <v>0.2</v>
      </c>
      <c r="J261" s="44">
        <v>0.59</v>
      </c>
      <c r="K261" s="45">
        <f t="shared" si="6"/>
        <v>2</v>
      </c>
      <c r="L261" s="27"/>
    </row>
    <row r="262" spans="1:12" ht="24">
      <c r="A262" s="26"/>
      <c r="B262" s="39">
        <v>10</v>
      </c>
      <c r="C262" s="40" t="s">
        <v>798</v>
      </c>
      <c r="D262" s="41" t="s">
        <v>798</v>
      </c>
      <c r="E262" s="41" t="s">
        <v>23</v>
      </c>
      <c r="F262" s="142" t="s">
        <v>236</v>
      </c>
      <c r="G262" s="143"/>
      <c r="H262" s="42" t="s">
        <v>799</v>
      </c>
      <c r="I262" s="44">
        <f t="shared" si="7"/>
        <v>0.2</v>
      </c>
      <c r="J262" s="44">
        <v>0.59</v>
      </c>
      <c r="K262" s="45">
        <f t="shared" si="6"/>
        <v>2</v>
      </c>
      <c r="L262" s="27"/>
    </row>
    <row r="263" spans="1:12" ht="24">
      <c r="A263" s="26"/>
      <c r="B263" s="39">
        <v>10</v>
      </c>
      <c r="C263" s="40" t="s">
        <v>798</v>
      </c>
      <c r="D263" s="41" t="s">
        <v>798</v>
      </c>
      <c r="E263" s="41" t="s">
        <v>25</v>
      </c>
      <c r="F263" s="142" t="s">
        <v>237</v>
      </c>
      <c r="G263" s="143"/>
      <c r="H263" s="42" t="s">
        <v>799</v>
      </c>
      <c r="I263" s="44">
        <f t="shared" si="7"/>
        <v>0.2</v>
      </c>
      <c r="J263" s="44">
        <v>0.59</v>
      </c>
      <c r="K263" s="45">
        <f t="shared" si="6"/>
        <v>2</v>
      </c>
      <c r="L263" s="27"/>
    </row>
    <row r="264" spans="1:12" ht="24">
      <c r="A264" s="26"/>
      <c r="B264" s="39">
        <v>10</v>
      </c>
      <c r="C264" s="40" t="s">
        <v>798</v>
      </c>
      <c r="D264" s="41" t="s">
        <v>798</v>
      </c>
      <c r="E264" s="41" t="s">
        <v>25</v>
      </c>
      <c r="F264" s="142" t="s">
        <v>236</v>
      </c>
      <c r="G264" s="143"/>
      <c r="H264" s="42" t="s">
        <v>799</v>
      </c>
      <c r="I264" s="44">
        <f t="shared" si="7"/>
        <v>0.2</v>
      </c>
      <c r="J264" s="44">
        <v>0.59</v>
      </c>
      <c r="K264" s="45">
        <f t="shared" si="6"/>
        <v>2</v>
      </c>
      <c r="L264" s="27"/>
    </row>
    <row r="265" spans="1:12" ht="24">
      <c r="A265" s="26"/>
      <c r="B265" s="39">
        <v>10</v>
      </c>
      <c r="C265" s="40" t="s">
        <v>798</v>
      </c>
      <c r="D265" s="41" t="s">
        <v>798</v>
      </c>
      <c r="E265" s="41" t="s">
        <v>26</v>
      </c>
      <c r="F265" s="142" t="s">
        <v>237</v>
      </c>
      <c r="G265" s="143"/>
      <c r="H265" s="42" t="s">
        <v>799</v>
      </c>
      <c r="I265" s="44">
        <f t="shared" si="7"/>
        <v>0.2</v>
      </c>
      <c r="J265" s="44">
        <v>0.59</v>
      </c>
      <c r="K265" s="45">
        <f t="shared" si="6"/>
        <v>2</v>
      </c>
      <c r="L265" s="27"/>
    </row>
    <row r="266" spans="1:12" ht="24">
      <c r="A266" s="26"/>
      <c r="B266" s="39">
        <v>10</v>
      </c>
      <c r="C266" s="40" t="s">
        <v>798</v>
      </c>
      <c r="D266" s="41" t="s">
        <v>798</v>
      </c>
      <c r="E266" s="41" t="s">
        <v>26</v>
      </c>
      <c r="F266" s="142" t="s">
        <v>236</v>
      </c>
      <c r="G266" s="143"/>
      <c r="H266" s="42" t="s">
        <v>799</v>
      </c>
      <c r="I266" s="44">
        <f t="shared" si="7"/>
        <v>0.2</v>
      </c>
      <c r="J266" s="44">
        <v>0.59</v>
      </c>
      <c r="K266" s="45">
        <f t="shared" si="6"/>
        <v>2</v>
      </c>
      <c r="L266" s="27"/>
    </row>
    <row r="267" spans="1:12">
      <c r="A267" s="26"/>
      <c r="B267" s="39">
        <v>4</v>
      </c>
      <c r="C267" s="40" t="s">
        <v>800</v>
      </c>
      <c r="D267" s="41" t="s">
        <v>800</v>
      </c>
      <c r="E267" s="41" t="s">
        <v>25</v>
      </c>
      <c r="F267" s="142" t="s">
        <v>237</v>
      </c>
      <c r="G267" s="143"/>
      <c r="H267" s="42" t="s">
        <v>801</v>
      </c>
      <c r="I267" s="44">
        <f t="shared" si="7"/>
        <v>0.2</v>
      </c>
      <c r="J267" s="44">
        <v>0.59</v>
      </c>
      <c r="K267" s="45">
        <f t="shared" si="6"/>
        <v>0.8</v>
      </c>
      <c r="L267" s="27"/>
    </row>
    <row r="268" spans="1:12">
      <c r="A268" s="26"/>
      <c r="B268" s="39">
        <v>2</v>
      </c>
      <c r="C268" s="40" t="s">
        <v>800</v>
      </c>
      <c r="D268" s="41" t="s">
        <v>800</v>
      </c>
      <c r="E268" s="41" t="s">
        <v>25</v>
      </c>
      <c r="F268" s="142" t="s">
        <v>636</v>
      </c>
      <c r="G268" s="143"/>
      <c r="H268" s="42" t="s">
        <v>801</v>
      </c>
      <c r="I268" s="44">
        <f t="shared" si="7"/>
        <v>0.2</v>
      </c>
      <c r="J268" s="44">
        <v>0.59</v>
      </c>
      <c r="K268" s="45">
        <f t="shared" si="6"/>
        <v>0.4</v>
      </c>
      <c r="L268" s="27"/>
    </row>
    <row r="269" spans="1:12">
      <c r="A269" s="26"/>
      <c r="B269" s="39">
        <v>4</v>
      </c>
      <c r="C269" s="40" t="s">
        <v>800</v>
      </c>
      <c r="D269" s="41" t="s">
        <v>800</v>
      </c>
      <c r="E269" s="41" t="s">
        <v>26</v>
      </c>
      <c r="F269" s="142" t="s">
        <v>237</v>
      </c>
      <c r="G269" s="143"/>
      <c r="H269" s="42" t="s">
        <v>801</v>
      </c>
      <c r="I269" s="44">
        <f t="shared" si="7"/>
        <v>0.2</v>
      </c>
      <c r="J269" s="44">
        <v>0.59</v>
      </c>
      <c r="K269" s="45">
        <f t="shared" si="6"/>
        <v>0.8</v>
      </c>
      <c r="L269" s="27"/>
    </row>
    <row r="270" spans="1:12">
      <c r="A270" s="26"/>
      <c r="B270" s="39">
        <v>2</v>
      </c>
      <c r="C270" s="40" t="s">
        <v>800</v>
      </c>
      <c r="D270" s="41" t="s">
        <v>800</v>
      </c>
      <c r="E270" s="41" t="s">
        <v>26</v>
      </c>
      <c r="F270" s="142" t="s">
        <v>636</v>
      </c>
      <c r="G270" s="143"/>
      <c r="H270" s="42" t="s">
        <v>801</v>
      </c>
      <c r="I270" s="44">
        <f t="shared" si="7"/>
        <v>0.2</v>
      </c>
      <c r="J270" s="44">
        <v>0.59</v>
      </c>
      <c r="K270" s="45">
        <f t="shared" si="6"/>
        <v>0.4</v>
      </c>
      <c r="L270" s="27"/>
    </row>
    <row r="271" spans="1:12">
      <c r="A271" s="26"/>
      <c r="B271" s="39">
        <v>4</v>
      </c>
      <c r="C271" s="40" t="s">
        <v>800</v>
      </c>
      <c r="D271" s="41" t="s">
        <v>800</v>
      </c>
      <c r="E271" s="41" t="s">
        <v>27</v>
      </c>
      <c r="F271" s="142" t="s">
        <v>237</v>
      </c>
      <c r="G271" s="143"/>
      <c r="H271" s="42" t="s">
        <v>801</v>
      </c>
      <c r="I271" s="44">
        <f t="shared" si="7"/>
        <v>0.2</v>
      </c>
      <c r="J271" s="44">
        <v>0.59</v>
      </c>
      <c r="K271" s="45">
        <f t="shared" si="6"/>
        <v>0.8</v>
      </c>
      <c r="L271" s="27"/>
    </row>
    <row r="272" spans="1:12" ht="24">
      <c r="A272" s="26"/>
      <c r="B272" s="39">
        <v>12</v>
      </c>
      <c r="C272" s="40" t="s">
        <v>616</v>
      </c>
      <c r="D272" s="41" t="s">
        <v>616</v>
      </c>
      <c r="E272" s="41" t="s">
        <v>25</v>
      </c>
      <c r="F272" s="142" t="s">
        <v>237</v>
      </c>
      <c r="G272" s="143"/>
      <c r="H272" s="42" t="s">
        <v>618</v>
      </c>
      <c r="I272" s="44">
        <f t="shared" si="7"/>
        <v>0.2</v>
      </c>
      <c r="J272" s="44">
        <v>0.59</v>
      </c>
      <c r="K272" s="45">
        <f t="shared" si="6"/>
        <v>2.4000000000000004</v>
      </c>
      <c r="L272" s="27"/>
    </row>
    <row r="273" spans="1:13" ht="24">
      <c r="A273" s="26"/>
      <c r="B273" s="39">
        <v>4</v>
      </c>
      <c r="C273" s="40" t="s">
        <v>616</v>
      </c>
      <c r="D273" s="41" t="s">
        <v>616</v>
      </c>
      <c r="E273" s="41" t="s">
        <v>25</v>
      </c>
      <c r="F273" s="142" t="s">
        <v>636</v>
      </c>
      <c r="G273" s="143"/>
      <c r="H273" s="42" t="s">
        <v>618</v>
      </c>
      <c r="I273" s="44">
        <f t="shared" si="7"/>
        <v>0.2</v>
      </c>
      <c r="J273" s="44">
        <v>0.59</v>
      </c>
      <c r="K273" s="45">
        <f t="shared" si="6"/>
        <v>0.8</v>
      </c>
      <c r="L273" s="27"/>
    </row>
    <row r="274" spans="1:13" ht="24">
      <c r="A274" s="26"/>
      <c r="B274" s="39">
        <v>4</v>
      </c>
      <c r="C274" s="40" t="s">
        <v>616</v>
      </c>
      <c r="D274" s="41" t="s">
        <v>616</v>
      </c>
      <c r="E274" s="41" t="s">
        <v>25</v>
      </c>
      <c r="F274" s="142" t="s">
        <v>235</v>
      </c>
      <c r="G274" s="143"/>
      <c r="H274" s="42" t="s">
        <v>618</v>
      </c>
      <c r="I274" s="44">
        <f t="shared" si="7"/>
        <v>0.2</v>
      </c>
      <c r="J274" s="44">
        <v>0.59</v>
      </c>
      <c r="K274" s="45">
        <f t="shared" si="6"/>
        <v>0.8</v>
      </c>
      <c r="L274" s="27"/>
    </row>
    <row r="275" spans="1:13" ht="24">
      <c r="A275" s="26"/>
      <c r="B275" s="39">
        <v>4</v>
      </c>
      <c r="C275" s="40" t="s">
        <v>616</v>
      </c>
      <c r="D275" s="41" t="s">
        <v>616</v>
      </c>
      <c r="E275" s="41" t="s">
        <v>25</v>
      </c>
      <c r="F275" s="142" t="s">
        <v>236</v>
      </c>
      <c r="G275" s="143"/>
      <c r="H275" s="42" t="s">
        <v>618</v>
      </c>
      <c r="I275" s="44">
        <f t="shared" si="7"/>
        <v>0.2</v>
      </c>
      <c r="J275" s="44">
        <v>0.59</v>
      </c>
      <c r="K275" s="45">
        <f t="shared" si="6"/>
        <v>0.8</v>
      </c>
      <c r="L275" s="27"/>
    </row>
    <row r="276" spans="1:13" ht="24">
      <c r="A276" s="26"/>
      <c r="B276" s="39">
        <v>4</v>
      </c>
      <c r="C276" s="40" t="s">
        <v>616</v>
      </c>
      <c r="D276" s="41" t="s">
        <v>616</v>
      </c>
      <c r="E276" s="41" t="s">
        <v>25</v>
      </c>
      <c r="F276" s="142" t="s">
        <v>447</v>
      </c>
      <c r="G276" s="143"/>
      <c r="H276" s="42" t="s">
        <v>618</v>
      </c>
      <c r="I276" s="44">
        <f t="shared" si="7"/>
        <v>0.2</v>
      </c>
      <c r="J276" s="44">
        <v>0.59</v>
      </c>
      <c r="K276" s="45">
        <f t="shared" si="6"/>
        <v>0.8</v>
      </c>
      <c r="L276" s="27"/>
    </row>
    <row r="277" spans="1:13" ht="24">
      <c r="A277" s="26"/>
      <c r="B277" s="39">
        <v>4</v>
      </c>
      <c r="C277" s="40" t="s">
        <v>616</v>
      </c>
      <c r="D277" s="41" t="s">
        <v>616</v>
      </c>
      <c r="E277" s="41" t="s">
        <v>25</v>
      </c>
      <c r="F277" s="142" t="s">
        <v>682</v>
      </c>
      <c r="G277" s="143"/>
      <c r="H277" s="42" t="s">
        <v>618</v>
      </c>
      <c r="I277" s="44">
        <f t="shared" si="7"/>
        <v>0.2</v>
      </c>
      <c r="J277" s="44">
        <v>0.59</v>
      </c>
      <c r="K277" s="45">
        <f t="shared" si="6"/>
        <v>0.8</v>
      </c>
      <c r="L277" s="27"/>
    </row>
    <row r="278" spans="1:13" ht="24">
      <c r="A278" s="26"/>
      <c r="B278" s="39">
        <v>4</v>
      </c>
      <c r="C278" s="40" t="s">
        <v>616</v>
      </c>
      <c r="D278" s="41" t="s">
        <v>616</v>
      </c>
      <c r="E278" s="41" t="s">
        <v>25</v>
      </c>
      <c r="F278" s="142" t="s">
        <v>684</v>
      </c>
      <c r="G278" s="143"/>
      <c r="H278" s="42" t="s">
        <v>618</v>
      </c>
      <c r="I278" s="44">
        <f t="shared" si="7"/>
        <v>0.2</v>
      </c>
      <c r="J278" s="44">
        <v>0.59</v>
      </c>
      <c r="K278" s="45">
        <f t="shared" ref="K278:K333" si="8">I278*B278</f>
        <v>0.8</v>
      </c>
      <c r="L278" s="27"/>
    </row>
    <row r="279" spans="1:13" ht="24">
      <c r="A279" s="26"/>
      <c r="B279" s="39">
        <v>12</v>
      </c>
      <c r="C279" s="40" t="s">
        <v>616</v>
      </c>
      <c r="D279" s="41" t="s">
        <v>616</v>
      </c>
      <c r="E279" s="41" t="s">
        <v>26</v>
      </c>
      <c r="F279" s="142" t="s">
        <v>237</v>
      </c>
      <c r="G279" s="143"/>
      <c r="H279" s="42" t="s">
        <v>618</v>
      </c>
      <c r="I279" s="44">
        <f t="shared" ref="I279:I333" si="9">ROUND(J279/3,2)</f>
        <v>0.2</v>
      </c>
      <c r="J279" s="44">
        <v>0.59</v>
      </c>
      <c r="K279" s="45">
        <f t="shared" si="8"/>
        <v>2.4000000000000004</v>
      </c>
      <c r="L279" s="27"/>
    </row>
    <row r="280" spans="1:13" ht="24">
      <c r="A280" s="26"/>
      <c r="B280" s="39">
        <v>4</v>
      </c>
      <c r="C280" s="40" t="s">
        <v>616</v>
      </c>
      <c r="D280" s="41" t="s">
        <v>616</v>
      </c>
      <c r="E280" s="41" t="s">
        <v>26</v>
      </c>
      <c r="F280" s="142" t="s">
        <v>636</v>
      </c>
      <c r="G280" s="143"/>
      <c r="H280" s="42" t="s">
        <v>618</v>
      </c>
      <c r="I280" s="44">
        <f t="shared" si="9"/>
        <v>0.2</v>
      </c>
      <c r="J280" s="44">
        <v>0.59</v>
      </c>
      <c r="K280" s="45">
        <f t="shared" si="8"/>
        <v>0.8</v>
      </c>
      <c r="L280" s="27"/>
    </row>
    <row r="281" spans="1:13" ht="24">
      <c r="A281" s="26"/>
      <c r="B281" s="39">
        <v>4</v>
      </c>
      <c r="C281" s="40" t="s">
        <v>616</v>
      </c>
      <c r="D281" s="41" t="s">
        <v>616</v>
      </c>
      <c r="E281" s="41" t="s">
        <v>26</v>
      </c>
      <c r="F281" s="142" t="s">
        <v>235</v>
      </c>
      <c r="G281" s="143"/>
      <c r="H281" s="42" t="s">
        <v>618</v>
      </c>
      <c r="I281" s="44">
        <f t="shared" si="9"/>
        <v>0.2</v>
      </c>
      <c r="J281" s="44">
        <v>0.59</v>
      </c>
      <c r="K281" s="45">
        <f t="shared" si="8"/>
        <v>0.8</v>
      </c>
      <c r="L281" s="27"/>
    </row>
    <row r="282" spans="1:13" ht="24">
      <c r="A282" s="26"/>
      <c r="B282" s="39">
        <v>4</v>
      </c>
      <c r="C282" s="40" t="s">
        <v>616</v>
      </c>
      <c r="D282" s="41" t="s">
        <v>616</v>
      </c>
      <c r="E282" s="41" t="s">
        <v>26</v>
      </c>
      <c r="F282" s="142" t="s">
        <v>236</v>
      </c>
      <c r="G282" s="143"/>
      <c r="H282" s="42" t="s">
        <v>618</v>
      </c>
      <c r="I282" s="44">
        <f t="shared" si="9"/>
        <v>0.2</v>
      </c>
      <c r="J282" s="44">
        <v>0.59</v>
      </c>
      <c r="K282" s="45">
        <f t="shared" si="8"/>
        <v>0.8</v>
      </c>
      <c r="L282" s="27"/>
    </row>
    <row r="283" spans="1:13" ht="24">
      <c r="A283" s="26"/>
      <c r="B283" s="39">
        <v>4</v>
      </c>
      <c r="C283" s="40" t="s">
        <v>616</v>
      </c>
      <c r="D283" s="41" t="s">
        <v>616</v>
      </c>
      <c r="E283" s="41" t="s">
        <v>26</v>
      </c>
      <c r="F283" s="142" t="s">
        <v>447</v>
      </c>
      <c r="G283" s="143"/>
      <c r="H283" s="42" t="s">
        <v>618</v>
      </c>
      <c r="I283" s="44">
        <f t="shared" si="9"/>
        <v>0.2</v>
      </c>
      <c r="J283" s="44">
        <v>0.59</v>
      </c>
      <c r="K283" s="45">
        <f t="shared" si="8"/>
        <v>0.8</v>
      </c>
      <c r="L283" s="27"/>
    </row>
    <row r="284" spans="1:13" ht="24">
      <c r="A284" s="26"/>
      <c r="B284" s="39">
        <v>4</v>
      </c>
      <c r="C284" s="40" t="s">
        <v>616</v>
      </c>
      <c r="D284" s="41" t="s">
        <v>616</v>
      </c>
      <c r="E284" s="41" t="s">
        <v>26</v>
      </c>
      <c r="F284" s="142" t="s">
        <v>682</v>
      </c>
      <c r="G284" s="143"/>
      <c r="H284" s="42" t="s">
        <v>618</v>
      </c>
      <c r="I284" s="44">
        <f t="shared" si="9"/>
        <v>0.2</v>
      </c>
      <c r="J284" s="44">
        <v>0.59</v>
      </c>
      <c r="K284" s="45">
        <f t="shared" si="8"/>
        <v>0.8</v>
      </c>
      <c r="L284" s="27"/>
    </row>
    <row r="285" spans="1:13" ht="24">
      <c r="A285" s="26"/>
      <c r="B285" s="39">
        <v>4</v>
      </c>
      <c r="C285" s="40" t="s">
        <v>616</v>
      </c>
      <c r="D285" s="41" t="s">
        <v>616</v>
      </c>
      <c r="E285" s="41" t="s">
        <v>26</v>
      </c>
      <c r="F285" s="142" t="s">
        <v>684</v>
      </c>
      <c r="G285" s="143"/>
      <c r="H285" s="42" t="s">
        <v>618</v>
      </c>
      <c r="I285" s="44">
        <f t="shared" si="9"/>
        <v>0.2</v>
      </c>
      <c r="J285" s="44">
        <v>0.59</v>
      </c>
      <c r="K285" s="45">
        <f t="shared" si="8"/>
        <v>0.8</v>
      </c>
      <c r="L285" s="27"/>
    </row>
    <row r="286" spans="1:13" ht="24">
      <c r="A286" s="26"/>
      <c r="B286" s="39">
        <v>2</v>
      </c>
      <c r="C286" s="40" t="s">
        <v>802</v>
      </c>
      <c r="D286" s="41" t="s">
        <v>802</v>
      </c>
      <c r="E286" s="41" t="s">
        <v>27</v>
      </c>
      <c r="F286" s="142"/>
      <c r="G286" s="143"/>
      <c r="H286" s="42" t="s">
        <v>803</v>
      </c>
      <c r="I286" s="44">
        <f t="shared" si="9"/>
        <v>0.53</v>
      </c>
      <c r="J286" s="44">
        <v>1.59</v>
      </c>
      <c r="K286" s="45">
        <f t="shared" si="8"/>
        <v>1.06</v>
      </c>
      <c r="L286" s="27"/>
    </row>
    <row r="287" spans="1:13" ht="36">
      <c r="A287" s="26"/>
      <c r="B287" s="39">
        <v>2</v>
      </c>
      <c r="C287" s="40" t="s">
        <v>804</v>
      </c>
      <c r="D287" s="41" t="s">
        <v>804</v>
      </c>
      <c r="E287" s="41" t="s">
        <v>107</v>
      </c>
      <c r="F287" s="142" t="s">
        <v>27</v>
      </c>
      <c r="G287" s="143"/>
      <c r="H287" s="42" t="s">
        <v>1033</v>
      </c>
      <c r="I287" s="44">
        <f t="shared" si="9"/>
        <v>0.61</v>
      </c>
      <c r="J287" s="44">
        <v>1.84</v>
      </c>
      <c r="K287" s="45">
        <f t="shared" si="8"/>
        <v>1.22</v>
      </c>
      <c r="L287" s="27"/>
    </row>
    <row r="288" spans="1:13" ht="36">
      <c r="A288" s="26"/>
      <c r="B288" s="39">
        <v>2</v>
      </c>
      <c r="C288" s="40" t="s">
        <v>804</v>
      </c>
      <c r="D288" s="41" t="s">
        <v>804</v>
      </c>
      <c r="E288" s="41" t="s">
        <v>107</v>
      </c>
      <c r="F288" s="142" t="s">
        <v>28</v>
      </c>
      <c r="G288" s="143"/>
      <c r="H288" s="42" t="s">
        <v>1033</v>
      </c>
      <c r="I288" s="44">
        <f t="shared" si="9"/>
        <v>0.61</v>
      </c>
      <c r="J288" s="44">
        <v>1.84</v>
      </c>
      <c r="K288" s="45">
        <f t="shared" si="8"/>
        <v>1.22</v>
      </c>
      <c r="L288" s="27"/>
      <c r="M288" s="2" t="s">
        <v>1117</v>
      </c>
    </row>
    <row r="289" spans="1:12" ht="36">
      <c r="A289" s="26"/>
      <c r="B289" s="39">
        <v>2</v>
      </c>
      <c r="C289" s="40" t="s">
        <v>804</v>
      </c>
      <c r="D289" s="41" t="s">
        <v>804</v>
      </c>
      <c r="E289" s="41" t="s">
        <v>180</v>
      </c>
      <c r="F289" s="142" t="s">
        <v>27</v>
      </c>
      <c r="G289" s="143"/>
      <c r="H289" s="42" t="s">
        <v>1033</v>
      </c>
      <c r="I289" s="44">
        <f t="shared" si="9"/>
        <v>0.61</v>
      </c>
      <c r="J289" s="44">
        <v>1.84</v>
      </c>
      <c r="K289" s="45">
        <f t="shared" si="8"/>
        <v>1.22</v>
      </c>
      <c r="L289" s="27"/>
    </row>
    <row r="290" spans="1:12" ht="36">
      <c r="A290" s="26"/>
      <c r="B290" s="39">
        <v>2</v>
      </c>
      <c r="C290" s="40" t="s">
        <v>804</v>
      </c>
      <c r="D290" s="41" t="s">
        <v>804</v>
      </c>
      <c r="E290" s="41" t="s">
        <v>180</v>
      </c>
      <c r="F290" s="142" t="s">
        <v>28</v>
      </c>
      <c r="G290" s="143"/>
      <c r="H290" s="42" t="s">
        <v>1033</v>
      </c>
      <c r="I290" s="44">
        <f t="shared" si="9"/>
        <v>0.61</v>
      </c>
      <c r="J290" s="44">
        <v>1.84</v>
      </c>
      <c r="K290" s="45">
        <f t="shared" si="8"/>
        <v>1.22</v>
      </c>
      <c r="L290" s="27"/>
    </row>
    <row r="291" spans="1:12" ht="36">
      <c r="A291" s="26"/>
      <c r="B291" s="39">
        <v>4</v>
      </c>
      <c r="C291" s="40" t="s">
        <v>805</v>
      </c>
      <c r="D291" s="41" t="s">
        <v>805</v>
      </c>
      <c r="E291" s="41" t="s">
        <v>27</v>
      </c>
      <c r="F291" s="142" t="s">
        <v>206</v>
      </c>
      <c r="G291" s="143"/>
      <c r="H291" s="42" t="s">
        <v>1034</v>
      </c>
      <c r="I291" s="44">
        <f t="shared" si="9"/>
        <v>0.83</v>
      </c>
      <c r="J291" s="44">
        <v>2.4900000000000002</v>
      </c>
      <c r="K291" s="45">
        <f t="shared" si="8"/>
        <v>3.32</v>
      </c>
      <c r="L291" s="27"/>
    </row>
    <row r="292" spans="1:12" ht="24">
      <c r="A292" s="26"/>
      <c r="B292" s="39">
        <v>10</v>
      </c>
      <c r="C292" s="40" t="s">
        <v>806</v>
      </c>
      <c r="D292" s="41" t="s">
        <v>806</v>
      </c>
      <c r="E292" s="41"/>
      <c r="F292" s="142"/>
      <c r="G292" s="143"/>
      <c r="H292" s="42" t="s">
        <v>807</v>
      </c>
      <c r="I292" s="44">
        <f t="shared" si="9"/>
        <v>0.05</v>
      </c>
      <c r="J292" s="44">
        <v>0.14000000000000001</v>
      </c>
      <c r="K292" s="45">
        <f t="shared" si="8"/>
        <v>0.5</v>
      </c>
      <c r="L292" s="27"/>
    </row>
    <row r="293" spans="1:12" ht="24">
      <c r="A293" s="26"/>
      <c r="B293" s="39">
        <v>2</v>
      </c>
      <c r="C293" s="40" t="s">
        <v>808</v>
      </c>
      <c r="D293" s="41" t="s">
        <v>808</v>
      </c>
      <c r="E293" s="41"/>
      <c r="F293" s="142"/>
      <c r="G293" s="143"/>
      <c r="H293" s="42" t="s">
        <v>809</v>
      </c>
      <c r="I293" s="44">
        <f t="shared" si="9"/>
        <v>3.39</v>
      </c>
      <c r="J293" s="44">
        <v>10.17</v>
      </c>
      <c r="K293" s="45">
        <f t="shared" si="8"/>
        <v>6.78</v>
      </c>
      <c r="L293" s="27"/>
    </row>
    <row r="294" spans="1:12" ht="24">
      <c r="A294" s="26"/>
      <c r="B294" s="39">
        <v>2</v>
      </c>
      <c r="C294" s="40" t="s">
        <v>810</v>
      </c>
      <c r="D294" s="41" t="s">
        <v>810</v>
      </c>
      <c r="E294" s="41"/>
      <c r="F294" s="142"/>
      <c r="G294" s="143"/>
      <c r="H294" s="42" t="s">
        <v>811</v>
      </c>
      <c r="I294" s="44">
        <f t="shared" si="9"/>
        <v>3.39</v>
      </c>
      <c r="J294" s="44">
        <v>10.17</v>
      </c>
      <c r="K294" s="45">
        <f t="shared" si="8"/>
        <v>6.78</v>
      </c>
      <c r="L294" s="27"/>
    </row>
    <row r="295" spans="1:12" ht="24">
      <c r="A295" s="26"/>
      <c r="B295" s="39">
        <v>4</v>
      </c>
      <c r="C295" s="40" t="s">
        <v>812</v>
      </c>
      <c r="D295" s="41" t="s">
        <v>812</v>
      </c>
      <c r="E295" s="41"/>
      <c r="F295" s="142"/>
      <c r="G295" s="143"/>
      <c r="H295" s="42" t="s">
        <v>813</v>
      </c>
      <c r="I295" s="44">
        <f t="shared" si="9"/>
        <v>4.7</v>
      </c>
      <c r="J295" s="44">
        <v>14.11</v>
      </c>
      <c r="K295" s="45">
        <f t="shared" si="8"/>
        <v>18.8</v>
      </c>
      <c r="L295" s="27"/>
    </row>
    <row r="296" spans="1:12">
      <c r="A296" s="26"/>
      <c r="B296" s="39">
        <v>4</v>
      </c>
      <c r="C296" s="40" t="s">
        <v>814</v>
      </c>
      <c r="D296" s="41" t="s">
        <v>967</v>
      </c>
      <c r="E296" s="41" t="s">
        <v>815</v>
      </c>
      <c r="F296" s="142"/>
      <c r="G296" s="143"/>
      <c r="H296" s="42" t="s">
        <v>816</v>
      </c>
      <c r="I296" s="44">
        <f t="shared" si="9"/>
        <v>0.28000000000000003</v>
      </c>
      <c r="J296" s="44">
        <v>0.84</v>
      </c>
      <c r="K296" s="45">
        <f t="shared" si="8"/>
        <v>1.1200000000000001</v>
      </c>
      <c r="L296" s="27"/>
    </row>
    <row r="297" spans="1:12">
      <c r="A297" s="26"/>
      <c r="B297" s="39">
        <v>2</v>
      </c>
      <c r="C297" s="40" t="s">
        <v>814</v>
      </c>
      <c r="D297" s="41" t="s">
        <v>968</v>
      </c>
      <c r="E297" s="41" t="s">
        <v>757</v>
      </c>
      <c r="F297" s="142"/>
      <c r="G297" s="143"/>
      <c r="H297" s="42" t="s">
        <v>816</v>
      </c>
      <c r="I297" s="44">
        <f t="shared" si="9"/>
        <v>1.08</v>
      </c>
      <c r="J297" s="44">
        <v>3.24</v>
      </c>
      <c r="K297" s="45">
        <f t="shared" si="8"/>
        <v>2.16</v>
      </c>
      <c r="L297" s="27"/>
    </row>
    <row r="298" spans="1:12" ht="36">
      <c r="A298" s="26"/>
      <c r="B298" s="39">
        <v>2</v>
      </c>
      <c r="C298" s="40" t="s">
        <v>817</v>
      </c>
      <c r="D298" s="41" t="s">
        <v>817</v>
      </c>
      <c r="E298" s="41" t="s">
        <v>28</v>
      </c>
      <c r="F298" s="142" t="s">
        <v>233</v>
      </c>
      <c r="G298" s="143"/>
      <c r="H298" s="42" t="s">
        <v>818</v>
      </c>
      <c r="I298" s="44">
        <f t="shared" si="9"/>
        <v>0.45</v>
      </c>
      <c r="J298" s="44">
        <v>1.36</v>
      </c>
      <c r="K298" s="45">
        <f t="shared" si="8"/>
        <v>0.9</v>
      </c>
      <c r="L298" s="27"/>
    </row>
    <row r="299" spans="1:12" ht="24">
      <c r="A299" s="26"/>
      <c r="B299" s="39">
        <v>4</v>
      </c>
      <c r="C299" s="40" t="s">
        <v>819</v>
      </c>
      <c r="D299" s="41" t="s">
        <v>819</v>
      </c>
      <c r="E299" s="41" t="s">
        <v>27</v>
      </c>
      <c r="F299" s="142"/>
      <c r="G299" s="143"/>
      <c r="H299" s="42" t="s">
        <v>820</v>
      </c>
      <c r="I299" s="44">
        <f t="shared" si="9"/>
        <v>0.13</v>
      </c>
      <c r="J299" s="44">
        <v>0.39</v>
      </c>
      <c r="K299" s="45">
        <f t="shared" si="8"/>
        <v>0.52</v>
      </c>
      <c r="L299" s="27"/>
    </row>
    <row r="300" spans="1:12" ht="24">
      <c r="A300" s="26"/>
      <c r="B300" s="39">
        <v>4</v>
      </c>
      <c r="C300" s="40" t="s">
        <v>819</v>
      </c>
      <c r="D300" s="41" t="s">
        <v>819</v>
      </c>
      <c r="E300" s="41" t="s">
        <v>28</v>
      </c>
      <c r="F300" s="142"/>
      <c r="G300" s="143"/>
      <c r="H300" s="42" t="s">
        <v>820</v>
      </c>
      <c r="I300" s="44">
        <f t="shared" si="9"/>
        <v>0.13</v>
      </c>
      <c r="J300" s="44">
        <v>0.39</v>
      </c>
      <c r="K300" s="45">
        <f t="shared" si="8"/>
        <v>0.52</v>
      </c>
      <c r="L300" s="27"/>
    </row>
    <row r="301" spans="1:12" ht="36">
      <c r="A301" s="26"/>
      <c r="B301" s="39">
        <v>2</v>
      </c>
      <c r="C301" s="40" t="s">
        <v>821</v>
      </c>
      <c r="D301" s="41" t="s">
        <v>821</v>
      </c>
      <c r="E301" s="41" t="s">
        <v>28</v>
      </c>
      <c r="F301" s="142" t="s">
        <v>107</v>
      </c>
      <c r="G301" s="143"/>
      <c r="H301" s="42" t="s">
        <v>1035</v>
      </c>
      <c r="I301" s="44">
        <f t="shared" si="9"/>
        <v>1.01</v>
      </c>
      <c r="J301" s="44">
        <v>3.04</v>
      </c>
      <c r="K301" s="45">
        <f t="shared" si="8"/>
        <v>2.02</v>
      </c>
      <c r="L301" s="27"/>
    </row>
    <row r="302" spans="1:12" ht="36">
      <c r="A302" s="26"/>
      <c r="B302" s="39">
        <v>2</v>
      </c>
      <c r="C302" s="40" t="s">
        <v>821</v>
      </c>
      <c r="D302" s="41" t="s">
        <v>821</v>
      </c>
      <c r="E302" s="41" t="s">
        <v>28</v>
      </c>
      <c r="F302" s="142" t="s">
        <v>177</v>
      </c>
      <c r="G302" s="143"/>
      <c r="H302" s="42" t="s">
        <v>1035</v>
      </c>
      <c r="I302" s="44">
        <f t="shared" si="9"/>
        <v>1.01</v>
      </c>
      <c r="J302" s="44">
        <v>3.04</v>
      </c>
      <c r="K302" s="45">
        <f t="shared" si="8"/>
        <v>2.02</v>
      </c>
      <c r="L302" s="27"/>
    </row>
    <row r="303" spans="1:12" ht="36">
      <c r="A303" s="26"/>
      <c r="B303" s="39">
        <v>2</v>
      </c>
      <c r="C303" s="40" t="s">
        <v>821</v>
      </c>
      <c r="D303" s="41" t="s">
        <v>821</v>
      </c>
      <c r="E303" s="41" t="s">
        <v>28</v>
      </c>
      <c r="F303" s="142" t="s">
        <v>227</v>
      </c>
      <c r="G303" s="143"/>
      <c r="H303" s="42" t="s">
        <v>1035</v>
      </c>
      <c r="I303" s="44">
        <f t="shared" si="9"/>
        <v>1.01</v>
      </c>
      <c r="J303" s="44">
        <v>3.04</v>
      </c>
      <c r="K303" s="45">
        <f t="shared" si="8"/>
        <v>2.02</v>
      </c>
      <c r="L303" s="27"/>
    </row>
    <row r="304" spans="1:12" ht="36">
      <c r="A304" s="26"/>
      <c r="B304" s="39">
        <v>2</v>
      </c>
      <c r="C304" s="40" t="s">
        <v>821</v>
      </c>
      <c r="D304" s="41" t="s">
        <v>821</v>
      </c>
      <c r="E304" s="41" t="s">
        <v>28</v>
      </c>
      <c r="F304" s="142" t="s">
        <v>181</v>
      </c>
      <c r="G304" s="143"/>
      <c r="H304" s="42" t="s">
        <v>1035</v>
      </c>
      <c r="I304" s="44">
        <f t="shared" si="9"/>
        <v>1.01</v>
      </c>
      <c r="J304" s="44">
        <v>3.04</v>
      </c>
      <c r="K304" s="45">
        <f t="shared" si="8"/>
        <v>2.02</v>
      </c>
      <c r="L304" s="27"/>
    </row>
    <row r="305" spans="1:12" ht="36">
      <c r="A305" s="26"/>
      <c r="B305" s="39">
        <v>2</v>
      </c>
      <c r="C305" s="40" t="s">
        <v>821</v>
      </c>
      <c r="D305" s="41" t="s">
        <v>821</v>
      </c>
      <c r="E305" s="41" t="s">
        <v>28</v>
      </c>
      <c r="F305" s="142" t="s">
        <v>230</v>
      </c>
      <c r="G305" s="143"/>
      <c r="H305" s="42" t="s">
        <v>1035</v>
      </c>
      <c r="I305" s="44">
        <f t="shared" si="9"/>
        <v>1.01</v>
      </c>
      <c r="J305" s="44">
        <v>3.04</v>
      </c>
      <c r="K305" s="45">
        <f t="shared" si="8"/>
        <v>2.02</v>
      </c>
      <c r="L305" s="27"/>
    </row>
    <row r="306" spans="1:12" ht="36">
      <c r="A306" s="26"/>
      <c r="B306" s="39">
        <v>2</v>
      </c>
      <c r="C306" s="40" t="s">
        <v>821</v>
      </c>
      <c r="D306" s="41" t="s">
        <v>821</v>
      </c>
      <c r="E306" s="41" t="s">
        <v>28</v>
      </c>
      <c r="F306" s="142" t="s">
        <v>231</v>
      </c>
      <c r="G306" s="143"/>
      <c r="H306" s="42" t="s">
        <v>1035</v>
      </c>
      <c r="I306" s="44">
        <f t="shared" si="9"/>
        <v>1.01</v>
      </c>
      <c r="J306" s="44">
        <v>3.04</v>
      </c>
      <c r="K306" s="45">
        <f t="shared" si="8"/>
        <v>2.02</v>
      </c>
      <c r="L306" s="27"/>
    </row>
    <row r="307" spans="1:12" ht="36">
      <c r="A307" s="26"/>
      <c r="B307" s="39">
        <v>2</v>
      </c>
      <c r="C307" s="40" t="s">
        <v>821</v>
      </c>
      <c r="D307" s="41" t="s">
        <v>821</v>
      </c>
      <c r="E307" s="41" t="s">
        <v>28</v>
      </c>
      <c r="F307" s="142" t="s">
        <v>233</v>
      </c>
      <c r="G307" s="143"/>
      <c r="H307" s="42" t="s">
        <v>1035</v>
      </c>
      <c r="I307" s="44">
        <f t="shared" si="9"/>
        <v>1.01</v>
      </c>
      <c r="J307" s="44">
        <v>3.04</v>
      </c>
      <c r="K307" s="45">
        <f t="shared" si="8"/>
        <v>2.02</v>
      </c>
      <c r="L307" s="27"/>
    </row>
    <row r="308" spans="1:12" ht="36">
      <c r="A308" s="26"/>
      <c r="B308" s="39">
        <v>2</v>
      </c>
      <c r="C308" s="40" t="s">
        <v>822</v>
      </c>
      <c r="D308" s="41" t="s">
        <v>822</v>
      </c>
      <c r="E308" s="41" t="s">
        <v>28</v>
      </c>
      <c r="F308" s="142" t="s">
        <v>598</v>
      </c>
      <c r="G308" s="143"/>
      <c r="H308" s="42" t="s">
        <v>823</v>
      </c>
      <c r="I308" s="44">
        <f t="shared" si="9"/>
        <v>1.31</v>
      </c>
      <c r="J308" s="44">
        <v>3.92</v>
      </c>
      <c r="K308" s="45">
        <f t="shared" si="8"/>
        <v>2.62</v>
      </c>
      <c r="L308" s="27"/>
    </row>
    <row r="309" spans="1:12" ht="36">
      <c r="A309" s="26"/>
      <c r="B309" s="39">
        <v>2</v>
      </c>
      <c r="C309" s="40" t="s">
        <v>822</v>
      </c>
      <c r="D309" s="41" t="s">
        <v>822</v>
      </c>
      <c r="E309" s="41" t="s">
        <v>28</v>
      </c>
      <c r="F309" s="142" t="s">
        <v>599</v>
      </c>
      <c r="G309" s="143"/>
      <c r="H309" s="42" t="s">
        <v>823</v>
      </c>
      <c r="I309" s="44">
        <f t="shared" si="9"/>
        <v>1.31</v>
      </c>
      <c r="J309" s="44">
        <v>3.92</v>
      </c>
      <c r="K309" s="45">
        <f t="shared" si="8"/>
        <v>2.62</v>
      </c>
      <c r="L309" s="27"/>
    </row>
    <row r="310" spans="1:12" ht="36">
      <c r="A310" s="26"/>
      <c r="B310" s="39">
        <v>2</v>
      </c>
      <c r="C310" s="40" t="s">
        <v>822</v>
      </c>
      <c r="D310" s="41" t="s">
        <v>822</v>
      </c>
      <c r="E310" s="41" t="s">
        <v>28</v>
      </c>
      <c r="F310" s="142" t="s">
        <v>600</v>
      </c>
      <c r="G310" s="143"/>
      <c r="H310" s="42" t="s">
        <v>823</v>
      </c>
      <c r="I310" s="44">
        <f t="shared" si="9"/>
        <v>1.31</v>
      </c>
      <c r="J310" s="44">
        <v>3.92</v>
      </c>
      <c r="K310" s="45">
        <f t="shared" si="8"/>
        <v>2.62</v>
      </c>
      <c r="L310" s="27"/>
    </row>
    <row r="311" spans="1:12" ht="36">
      <c r="A311" s="26"/>
      <c r="B311" s="39">
        <v>2</v>
      </c>
      <c r="C311" s="40" t="s">
        <v>822</v>
      </c>
      <c r="D311" s="41" t="s">
        <v>822</v>
      </c>
      <c r="E311" s="41" t="s">
        <v>28</v>
      </c>
      <c r="F311" s="142" t="s">
        <v>601</v>
      </c>
      <c r="G311" s="143"/>
      <c r="H311" s="42" t="s">
        <v>823</v>
      </c>
      <c r="I311" s="44">
        <f t="shared" si="9"/>
        <v>1.31</v>
      </c>
      <c r="J311" s="44">
        <v>3.92</v>
      </c>
      <c r="K311" s="45">
        <f t="shared" si="8"/>
        <v>2.62</v>
      </c>
      <c r="L311" s="27"/>
    </row>
    <row r="312" spans="1:12" ht="36">
      <c r="A312" s="26"/>
      <c r="B312" s="39">
        <v>2</v>
      </c>
      <c r="C312" s="40" t="s">
        <v>822</v>
      </c>
      <c r="D312" s="41" t="s">
        <v>822</v>
      </c>
      <c r="E312" s="41" t="s">
        <v>28</v>
      </c>
      <c r="F312" s="142" t="s">
        <v>602</v>
      </c>
      <c r="G312" s="143"/>
      <c r="H312" s="42" t="s">
        <v>823</v>
      </c>
      <c r="I312" s="44">
        <f t="shared" si="9"/>
        <v>1.31</v>
      </c>
      <c r="J312" s="44">
        <v>3.92</v>
      </c>
      <c r="K312" s="45">
        <f t="shared" si="8"/>
        <v>2.62</v>
      </c>
      <c r="L312" s="27"/>
    </row>
    <row r="313" spans="1:12" ht="24">
      <c r="A313" s="26"/>
      <c r="B313" s="39">
        <v>6</v>
      </c>
      <c r="C313" s="40" t="s">
        <v>824</v>
      </c>
      <c r="D313" s="41" t="s">
        <v>824</v>
      </c>
      <c r="E313" s="41" t="s">
        <v>27</v>
      </c>
      <c r="F313" s="142"/>
      <c r="G313" s="143"/>
      <c r="H313" s="42" t="s">
        <v>825</v>
      </c>
      <c r="I313" s="44">
        <f t="shared" si="9"/>
        <v>0.79</v>
      </c>
      <c r="J313" s="44">
        <v>2.36</v>
      </c>
      <c r="K313" s="45">
        <f t="shared" si="8"/>
        <v>4.74</v>
      </c>
      <c r="L313" s="27"/>
    </row>
    <row r="314" spans="1:12" ht="24">
      <c r="A314" s="26"/>
      <c r="B314" s="39">
        <v>6</v>
      </c>
      <c r="C314" s="40" t="s">
        <v>824</v>
      </c>
      <c r="D314" s="41" t="s">
        <v>824</v>
      </c>
      <c r="E314" s="41" t="s">
        <v>28</v>
      </c>
      <c r="F314" s="142"/>
      <c r="G314" s="143"/>
      <c r="H314" s="42" t="s">
        <v>825</v>
      </c>
      <c r="I314" s="44">
        <f t="shared" si="9"/>
        <v>0.79</v>
      </c>
      <c r="J314" s="44">
        <v>2.36</v>
      </c>
      <c r="K314" s="45">
        <f t="shared" si="8"/>
        <v>4.74</v>
      </c>
      <c r="L314" s="27"/>
    </row>
    <row r="315" spans="1:12" ht="24">
      <c r="A315" s="26"/>
      <c r="B315" s="39">
        <v>8</v>
      </c>
      <c r="C315" s="40" t="s">
        <v>826</v>
      </c>
      <c r="D315" s="41" t="s">
        <v>826</v>
      </c>
      <c r="E315" s="41" t="s">
        <v>27</v>
      </c>
      <c r="F315" s="142"/>
      <c r="G315" s="143"/>
      <c r="H315" s="42" t="s">
        <v>827</v>
      </c>
      <c r="I315" s="44">
        <f t="shared" si="9"/>
        <v>0.67</v>
      </c>
      <c r="J315" s="44">
        <v>2.0099999999999998</v>
      </c>
      <c r="K315" s="45">
        <f t="shared" si="8"/>
        <v>5.36</v>
      </c>
      <c r="L315" s="27"/>
    </row>
    <row r="316" spans="1:12" ht="24">
      <c r="A316" s="26"/>
      <c r="B316" s="39">
        <v>8</v>
      </c>
      <c r="C316" s="40" t="s">
        <v>826</v>
      </c>
      <c r="D316" s="41" t="s">
        <v>826</v>
      </c>
      <c r="E316" s="41" t="s">
        <v>28</v>
      </c>
      <c r="F316" s="142"/>
      <c r="G316" s="143"/>
      <c r="H316" s="42" t="s">
        <v>827</v>
      </c>
      <c r="I316" s="44">
        <f t="shared" si="9"/>
        <v>0.67</v>
      </c>
      <c r="J316" s="44">
        <v>2.0099999999999998</v>
      </c>
      <c r="K316" s="45">
        <f t="shared" si="8"/>
        <v>5.36</v>
      </c>
      <c r="L316" s="27"/>
    </row>
    <row r="317" spans="1:12" ht="36">
      <c r="A317" s="26"/>
      <c r="B317" s="39">
        <v>4</v>
      </c>
      <c r="C317" s="40" t="s">
        <v>828</v>
      </c>
      <c r="D317" s="41" t="s">
        <v>828</v>
      </c>
      <c r="E317" s="41" t="s">
        <v>27</v>
      </c>
      <c r="F317" s="142"/>
      <c r="G317" s="143"/>
      <c r="H317" s="42" t="s">
        <v>829</v>
      </c>
      <c r="I317" s="44">
        <f t="shared" si="9"/>
        <v>0.54</v>
      </c>
      <c r="J317" s="44">
        <v>1.61</v>
      </c>
      <c r="K317" s="45">
        <f t="shared" si="8"/>
        <v>2.16</v>
      </c>
      <c r="L317" s="27"/>
    </row>
    <row r="318" spans="1:12" ht="36">
      <c r="A318" s="26"/>
      <c r="B318" s="39">
        <v>4</v>
      </c>
      <c r="C318" s="40" t="s">
        <v>828</v>
      </c>
      <c r="D318" s="41" t="s">
        <v>828</v>
      </c>
      <c r="E318" s="41" t="s">
        <v>28</v>
      </c>
      <c r="F318" s="142"/>
      <c r="G318" s="143"/>
      <c r="H318" s="42" t="s">
        <v>829</v>
      </c>
      <c r="I318" s="44">
        <f t="shared" si="9"/>
        <v>0.54</v>
      </c>
      <c r="J318" s="44">
        <v>1.61</v>
      </c>
      <c r="K318" s="45">
        <f t="shared" si="8"/>
        <v>2.16</v>
      </c>
      <c r="L318" s="27"/>
    </row>
    <row r="319" spans="1:12" ht="24">
      <c r="A319" s="26"/>
      <c r="B319" s="39">
        <v>20</v>
      </c>
      <c r="C319" s="40" t="s">
        <v>125</v>
      </c>
      <c r="D319" s="41" t="s">
        <v>125</v>
      </c>
      <c r="E319" s="41" t="s">
        <v>107</v>
      </c>
      <c r="F319" s="142"/>
      <c r="G319" s="143"/>
      <c r="H319" s="42" t="s">
        <v>830</v>
      </c>
      <c r="I319" s="44">
        <f t="shared" si="9"/>
        <v>0.08</v>
      </c>
      <c r="J319" s="44">
        <v>0.24</v>
      </c>
      <c r="K319" s="45">
        <f t="shared" si="8"/>
        <v>1.6</v>
      </c>
      <c r="L319" s="27"/>
    </row>
    <row r="320" spans="1:12" ht="24">
      <c r="A320" s="26"/>
      <c r="B320" s="39">
        <v>5</v>
      </c>
      <c r="C320" s="40" t="s">
        <v>106</v>
      </c>
      <c r="D320" s="41" t="s">
        <v>106</v>
      </c>
      <c r="E320" s="41" t="s">
        <v>107</v>
      </c>
      <c r="F320" s="142"/>
      <c r="G320" s="143"/>
      <c r="H320" s="42" t="s">
        <v>831</v>
      </c>
      <c r="I320" s="44">
        <f t="shared" si="9"/>
        <v>0.22</v>
      </c>
      <c r="J320" s="44">
        <v>0.66</v>
      </c>
      <c r="K320" s="45">
        <f t="shared" si="8"/>
        <v>1.1000000000000001</v>
      </c>
      <c r="L320" s="27"/>
    </row>
    <row r="321" spans="1:12" ht="24">
      <c r="A321" s="26"/>
      <c r="B321" s="39">
        <v>2</v>
      </c>
      <c r="C321" s="40" t="s">
        <v>106</v>
      </c>
      <c r="D321" s="41" t="s">
        <v>106</v>
      </c>
      <c r="E321" s="41" t="s">
        <v>177</v>
      </c>
      <c r="F321" s="142"/>
      <c r="G321" s="143"/>
      <c r="H321" s="42" t="s">
        <v>831</v>
      </c>
      <c r="I321" s="44">
        <f t="shared" si="9"/>
        <v>0.22</v>
      </c>
      <c r="J321" s="44">
        <v>0.66</v>
      </c>
      <c r="K321" s="45">
        <f t="shared" si="8"/>
        <v>0.44</v>
      </c>
      <c r="L321" s="27"/>
    </row>
    <row r="322" spans="1:12" ht="24">
      <c r="A322" s="26"/>
      <c r="B322" s="39">
        <v>2</v>
      </c>
      <c r="C322" s="40" t="s">
        <v>106</v>
      </c>
      <c r="D322" s="41" t="s">
        <v>106</v>
      </c>
      <c r="E322" s="41" t="s">
        <v>179</v>
      </c>
      <c r="F322" s="142"/>
      <c r="G322" s="143"/>
      <c r="H322" s="42" t="s">
        <v>831</v>
      </c>
      <c r="I322" s="44">
        <f t="shared" si="9"/>
        <v>0.22</v>
      </c>
      <c r="J322" s="44">
        <v>0.66</v>
      </c>
      <c r="K322" s="45">
        <f t="shared" si="8"/>
        <v>0.44</v>
      </c>
      <c r="L322" s="27"/>
    </row>
    <row r="323" spans="1:12" ht="24">
      <c r="A323" s="26"/>
      <c r="B323" s="39">
        <v>2</v>
      </c>
      <c r="C323" s="40" t="s">
        <v>106</v>
      </c>
      <c r="D323" s="41" t="s">
        <v>106</v>
      </c>
      <c r="E323" s="41" t="s">
        <v>180</v>
      </c>
      <c r="F323" s="142"/>
      <c r="G323" s="143"/>
      <c r="H323" s="42" t="s">
        <v>831</v>
      </c>
      <c r="I323" s="44">
        <f t="shared" si="9"/>
        <v>0.22</v>
      </c>
      <c r="J323" s="44">
        <v>0.66</v>
      </c>
      <c r="K323" s="45">
        <f t="shared" si="8"/>
        <v>0.44</v>
      </c>
      <c r="L323" s="27"/>
    </row>
    <row r="324" spans="1:12" ht="24">
      <c r="A324" s="26"/>
      <c r="B324" s="39">
        <v>2</v>
      </c>
      <c r="C324" s="40" t="s">
        <v>106</v>
      </c>
      <c r="D324" s="41" t="s">
        <v>106</v>
      </c>
      <c r="E324" s="41" t="s">
        <v>227</v>
      </c>
      <c r="F324" s="142"/>
      <c r="G324" s="143"/>
      <c r="H324" s="42" t="s">
        <v>831</v>
      </c>
      <c r="I324" s="44">
        <f t="shared" si="9"/>
        <v>0.22</v>
      </c>
      <c r="J324" s="44">
        <v>0.66</v>
      </c>
      <c r="K324" s="45">
        <f t="shared" si="8"/>
        <v>0.44</v>
      </c>
      <c r="L324" s="27"/>
    </row>
    <row r="325" spans="1:12" ht="24">
      <c r="A325" s="26"/>
      <c r="B325" s="39">
        <v>2</v>
      </c>
      <c r="C325" s="40" t="s">
        <v>106</v>
      </c>
      <c r="D325" s="41" t="s">
        <v>106</v>
      </c>
      <c r="E325" s="41" t="s">
        <v>181</v>
      </c>
      <c r="F325" s="142"/>
      <c r="G325" s="143"/>
      <c r="H325" s="42" t="s">
        <v>831</v>
      </c>
      <c r="I325" s="44">
        <f t="shared" si="9"/>
        <v>0.22</v>
      </c>
      <c r="J325" s="44">
        <v>0.66</v>
      </c>
      <c r="K325" s="45">
        <f t="shared" si="8"/>
        <v>0.44</v>
      </c>
      <c r="L325" s="27"/>
    </row>
    <row r="326" spans="1:12" ht="24">
      <c r="A326" s="26"/>
      <c r="B326" s="39">
        <v>2</v>
      </c>
      <c r="C326" s="40" t="s">
        <v>106</v>
      </c>
      <c r="D326" s="41" t="s">
        <v>106</v>
      </c>
      <c r="E326" s="41" t="s">
        <v>230</v>
      </c>
      <c r="F326" s="142"/>
      <c r="G326" s="143"/>
      <c r="H326" s="42" t="s">
        <v>831</v>
      </c>
      <c r="I326" s="44">
        <f t="shared" si="9"/>
        <v>0.22</v>
      </c>
      <c r="J326" s="44">
        <v>0.66</v>
      </c>
      <c r="K326" s="45">
        <f t="shared" si="8"/>
        <v>0.44</v>
      </c>
      <c r="L326" s="27"/>
    </row>
    <row r="327" spans="1:12" ht="24">
      <c r="A327" s="26"/>
      <c r="B327" s="39">
        <v>2</v>
      </c>
      <c r="C327" s="40" t="s">
        <v>106</v>
      </c>
      <c r="D327" s="41" t="s">
        <v>106</v>
      </c>
      <c r="E327" s="41" t="s">
        <v>231</v>
      </c>
      <c r="F327" s="142"/>
      <c r="G327" s="143"/>
      <c r="H327" s="42" t="s">
        <v>831</v>
      </c>
      <c r="I327" s="44">
        <f t="shared" si="9"/>
        <v>0.22</v>
      </c>
      <c r="J327" s="44">
        <v>0.66</v>
      </c>
      <c r="K327" s="45">
        <f t="shared" si="8"/>
        <v>0.44</v>
      </c>
      <c r="L327" s="27"/>
    </row>
    <row r="328" spans="1:12" ht="24">
      <c r="A328" s="26"/>
      <c r="B328" s="39">
        <v>2</v>
      </c>
      <c r="C328" s="40" t="s">
        <v>106</v>
      </c>
      <c r="D328" s="41" t="s">
        <v>106</v>
      </c>
      <c r="E328" s="41" t="s">
        <v>233</v>
      </c>
      <c r="F328" s="142"/>
      <c r="G328" s="143"/>
      <c r="H328" s="42" t="s">
        <v>831</v>
      </c>
      <c r="I328" s="44">
        <f t="shared" si="9"/>
        <v>0.22</v>
      </c>
      <c r="J328" s="44">
        <v>0.66</v>
      </c>
      <c r="K328" s="45">
        <f t="shared" si="8"/>
        <v>0.44</v>
      </c>
      <c r="L328" s="27"/>
    </row>
    <row r="329" spans="1:12" ht="24">
      <c r="A329" s="26"/>
      <c r="B329" s="39">
        <v>5</v>
      </c>
      <c r="C329" s="40" t="s">
        <v>832</v>
      </c>
      <c r="D329" s="41" t="s">
        <v>832</v>
      </c>
      <c r="E329" s="41"/>
      <c r="F329" s="142"/>
      <c r="G329" s="143"/>
      <c r="H329" s="42" t="s">
        <v>833</v>
      </c>
      <c r="I329" s="44">
        <f t="shared" si="9"/>
        <v>0.31</v>
      </c>
      <c r="J329" s="44">
        <v>0.94</v>
      </c>
      <c r="K329" s="45">
        <f t="shared" si="8"/>
        <v>1.55</v>
      </c>
      <c r="L329" s="27"/>
    </row>
    <row r="330" spans="1:12">
      <c r="A330" s="26"/>
      <c r="B330" s="39">
        <v>2</v>
      </c>
      <c r="C330" s="40" t="s">
        <v>834</v>
      </c>
      <c r="D330" s="41" t="s">
        <v>969</v>
      </c>
      <c r="E330" s="41" t="s">
        <v>747</v>
      </c>
      <c r="F330" s="142"/>
      <c r="G330" s="143"/>
      <c r="H330" s="42" t="s">
        <v>835</v>
      </c>
      <c r="I330" s="44">
        <f t="shared" si="9"/>
        <v>0.36</v>
      </c>
      <c r="J330" s="44">
        <v>1.0900000000000001</v>
      </c>
      <c r="K330" s="45">
        <f t="shared" si="8"/>
        <v>0.72</v>
      </c>
      <c r="L330" s="27"/>
    </row>
    <row r="331" spans="1:12">
      <c r="A331" s="26"/>
      <c r="B331" s="39">
        <v>2</v>
      </c>
      <c r="C331" s="40" t="s">
        <v>834</v>
      </c>
      <c r="D331" s="41" t="s">
        <v>970</v>
      </c>
      <c r="E331" s="41" t="s">
        <v>757</v>
      </c>
      <c r="F331" s="142"/>
      <c r="G331" s="143"/>
      <c r="H331" s="42" t="s">
        <v>835</v>
      </c>
      <c r="I331" s="44">
        <f t="shared" si="9"/>
        <v>0.46</v>
      </c>
      <c r="J331" s="44">
        <v>1.39</v>
      </c>
      <c r="K331" s="45">
        <f t="shared" si="8"/>
        <v>0.92</v>
      </c>
      <c r="L331" s="27"/>
    </row>
    <row r="332" spans="1:12" ht="24">
      <c r="A332" s="26"/>
      <c r="B332" s="39">
        <v>4</v>
      </c>
      <c r="C332" s="40" t="s">
        <v>836</v>
      </c>
      <c r="D332" s="41" t="s">
        <v>971</v>
      </c>
      <c r="E332" s="41" t="s">
        <v>277</v>
      </c>
      <c r="F332" s="142"/>
      <c r="G332" s="143"/>
      <c r="H332" s="42" t="s">
        <v>837</v>
      </c>
      <c r="I332" s="44">
        <f t="shared" si="9"/>
        <v>0.66</v>
      </c>
      <c r="J332" s="44">
        <v>1.97</v>
      </c>
      <c r="K332" s="45">
        <f t="shared" si="8"/>
        <v>2.64</v>
      </c>
      <c r="L332" s="27"/>
    </row>
    <row r="333" spans="1:12" ht="24">
      <c r="A333" s="26"/>
      <c r="B333" s="24">
        <v>4</v>
      </c>
      <c r="C333" s="10" t="s">
        <v>836</v>
      </c>
      <c r="D333" s="30" t="s">
        <v>972</v>
      </c>
      <c r="E333" s="30" t="s">
        <v>664</v>
      </c>
      <c r="F333" s="154"/>
      <c r="G333" s="155"/>
      <c r="H333" s="11" t="s">
        <v>837</v>
      </c>
      <c r="I333" s="12">
        <f t="shared" si="9"/>
        <v>0.69</v>
      </c>
      <c r="J333" s="12">
        <v>2.08</v>
      </c>
      <c r="K333" s="25">
        <f t="shared" si="8"/>
        <v>2.76</v>
      </c>
      <c r="L333" s="27"/>
    </row>
    <row r="334" spans="1:12">
      <c r="A334" s="26"/>
      <c r="B334" s="43"/>
      <c r="C334" s="43"/>
      <c r="D334" s="43"/>
      <c r="E334" s="43"/>
      <c r="F334" s="43"/>
      <c r="G334" s="43"/>
      <c r="H334" s="43"/>
      <c r="I334" s="46" t="s">
        <v>222</v>
      </c>
      <c r="J334" s="46"/>
      <c r="K334" s="47">
        <f>SUM(K22:K333)</f>
        <v>796.91999999999985</v>
      </c>
      <c r="L334" s="27"/>
    </row>
    <row r="335" spans="1:12">
      <c r="A335" s="26"/>
      <c r="B335" s="43"/>
      <c r="C335" s="43"/>
      <c r="D335" s="43"/>
      <c r="E335" s="43"/>
      <c r="F335" s="43"/>
      <c r="G335" s="43"/>
      <c r="H335" s="43"/>
      <c r="I335" s="46" t="s">
        <v>1125</v>
      </c>
      <c r="J335" s="46"/>
      <c r="K335" s="47">
        <v>0</v>
      </c>
      <c r="L335" s="27"/>
    </row>
    <row r="336" spans="1:12" hidden="1" outlineLevel="1">
      <c r="A336" s="26"/>
      <c r="B336" s="43"/>
      <c r="C336" s="43"/>
      <c r="D336" s="43"/>
      <c r="E336" s="43"/>
      <c r="F336" s="43"/>
      <c r="G336" s="43"/>
      <c r="H336" s="43"/>
      <c r="I336" s="46"/>
      <c r="J336" s="46"/>
      <c r="K336" s="47">
        <v>0</v>
      </c>
      <c r="L336" s="27"/>
    </row>
    <row r="337" spans="1:12" collapsed="1">
      <c r="A337" s="26"/>
      <c r="B337" s="43"/>
      <c r="C337" s="43"/>
      <c r="D337" s="43"/>
      <c r="E337" s="43"/>
      <c r="F337" s="43"/>
      <c r="G337" s="43"/>
      <c r="H337" s="43"/>
      <c r="I337" s="46" t="s">
        <v>224</v>
      </c>
      <c r="J337" s="46"/>
      <c r="K337" s="47">
        <f>SUM(K334:K336)</f>
        <v>796.91999999999985</v>
      </c>
      <c r="L337" s="27"/>
    </row>
    <row r="338" spans="1:12">
      <c r="A338" s="6"/>
      <c r="B338" s="7"/>
      <c r="C338" s="7"/>
      <c r="D338" s="7"/>
      <c r="E338" s="7"/>
      <c r="F338" s="7"/>
      <c r="G338" s="7"/>
      <c r="H338" s="7" t="s">
        <v>1126</v>
      </c>
      <c r="I338" s="7"/>
      <c r="J338" s="7"/>
      <c r="K338" s="7"/>
      <c r="L338" s="8"/>
    </row>
    <row r="340" spans="1:12">
      <c r="H340" s="1"/>
      <c r="I340" s="14"/>
      <c r="J340" s="14"/>
    </row>
    <row r="341" spans="1:12">
      <c r="H341" s="1"/>
      <c r="I341" s="14"/>
      <c r="J341" s="14"/>
    </row>
    <row r="342" spans="1:12">
      <c r="H342" s="1"/>
      <c r="I342" s="14"/>
      <c r="J342" s="14"/>
    </row>
    <row r="343" spans="1:12">
      <c r="H343" s="1"/>
      <c r="I343" s="14"/>
      <c r="J343" s="14"/>
    </row>
    <row r="344" spans="1:12">
      <c r="H344" s="1"/>
      <c r="I344" s="14"/>
      <c r="J344" s="14"/>
      <c r="K344" s="55"/>
    </row>
    <row r="345" spans="1:12">
      <c r="H345" s="1"/>
      <c r="I345" s="14"/>
      <c r="J345" s="14"/>
      <c r="K345" s="55"/>
    </row>
    <row r="349" spans="1:12">
      <c r="K349" s="55"/>
    </row>
  </sheetData>
  <mergeCells count="316">
    <mergeCell ref="K10:K11"/>
    <mergeCell ref="K14:K15"/>
    <mergeCell ref="F20:G20"/>
    <mergeCell ref="F21:G21"/>
    <mergeCell ref="F22:G22"/>
    <mergeCell ref="F23:G23"/>
    <mergeCell ref="F30:G30"/>
    <mergeCell ref="F31:G31"/>
    <mergeCell ref="F32:G32"/>
    <mergeCell ref="F33:G33"/>
    <mergeCell ref="F34:G34"/>
    <mergeCell ref="F35:G35"/>
    <mergeCell ref="F24:G24"/>
    <mergeCell ref="F25:G25"/>
    <mergeCell ref="F26:G26"/>
    <mergeCell ref="F27:G27"/>
    <mergeCell ref="F28:G28"/>
    <mergeCell ref="F29:G29"/>
    <mergeCell ref="F42:G42"/>
    <mergeCell ref="F43:G43"/>
    <mergeCell ref="F44:G44"/>
    <mergeCell ref="F45:G45"/>
    <mergeCell ref="F46:G46"/>
    <mergeCell ref="F47:G47"/>
    <mergeCell ref="F36:G36"/>
    <mergeCell ref="F37:G37"/>
    <mergeCell ref="F38:G38"/>
    <mergeCell ref="F39:G39"/>
    <mergeCell ref="F40:G40"/>
    <mergeCell ref="F41:G41"/>
    <mergeCell ref="F54:G54"/>
    <mergeCell ref="F55:G55"/>
    <mergeCell ref="F56:G56"/>
    <mergeCell ref="F57:G57"/>
    <mergeCell ref="F58:G58"/>
    <mergeCell ref="F59:G59"/>
    <mergeCell ref="F48:G48"/>
    <mergeCell ref="F49:G49"/>
    <mergeCell ref="F50:G50"/>
    <mergeCell ref="F51:G51"/>
    <mergeCell ref="F52:G52"/>
    <mergeCell ref="F53:G53"/>
    <mergeCell ref="F66:G66"/>
    <mergeCell ref="F67:G67"/>
    <mergeCell ref="F68:G68"/>
    <mergeCell ref="F69:G69"/>
    <mergeCell ref="F70:G70"/>
    <mergeCell ref="F71:G71"/>
    <mergeCell ref="F60:G60"/>
    <mergeCell ref="F61:G61"/>
    <mergeCell ref="F62:G62"/>
    <mergeCell ref="F63:G63"/>
    <mergeCell ref="F64:G64"/>
    <mergeCell ref="F65:G65"/>
    <mergeCell ref="F78:G78"/>
    <mergeCell ref="F79:G79"/>
    <mergeCell ref="F80:G80"/>
    <mergeCell ref="F81:G81"/>
    <mergeCell ref="F82:G82"/>
    <mergeCell ref="F83:G83"/>
    <mergeCell ref="F72:G72"/>
    <mergeCell ref="F73:G73"/>
    <mergeCell ref="F74:G74"/>
    <mergeCell ref="F75:G75"/>
    <mergeCell ref="F76:G76"/>
    <mergeCell ref="F77:G77"/>
    <mergeCell ref="F90:G90"/>
    <mergeCell ref="F91:G91"/>
    <mergeCell ref="F92:G92"/>
    <mergeCell ref="F93:G93"/>
    <mergeCell ref="F94:G94"/>
    <mergeCell ref="F95:G95"/>
    <mergeCell ref="F84:G84"/>
    <mergeCell ref="F85:G85"/>
    <mergeCell ref="F86:G86"/>
    <mergeCell ref="F87:G87"/>
    <mergeCell ref="F88:G88"/>
    <mergeCell ref="F89:G89"/>
    <mergeCell ref="F102:G102"/>
    <mergeCell ref="F103:G103"/>
    <mergeCell ref="F104:G104"/>
    <mergeCell ref="F105:G105"/>
    <mergeCell ref="F106:G106"/>
    <mergeCell ref="F107:G107"/>
    <mergeCell ref="F96:G96"/>
    <mergeCell ref="F97:G97"/>
    <mergeCell ref="F98:G98"/>
    <mergeCell ref="F99:G99"/>
    <mergeCell ref="F100:G100"/>
    <mergeCell ref="F101:G101"/>
    <mergeCell ref="F114:G114"/>
    <mergeCell ref="F115:G115"/>
    <mergeCell ref="F116:G116"/>
    <mergeCell ref="F117:G117"/>
    <mergeCell ref="F118:G118"/>
    <mergeCell ref="F119:G119"/>
    <mergeCell ref="F108:G108"/>
    <mergeCell ref="F109:G109"/>
    <mergeCell ref="F110:G110"/>
    <mergeCell ref="F111:G111"/>
    <mergeCell ref="F112:G112"/>
    <mergeCell ref="F113:G113"/>
    <mergeCell ref="F126:G126"/>
    <mergeCell ref="F127:G127"/>
    <mergeCell ref="F128:G128"/>
    <mergeCell ref="F129:G129"/>
    <mergeCell ref="F130:G130"/>
    <mergeCell ref="F131:G131"/>
    <mergeCell ref="F120:G120"/>
    <mergeCell ref="F121:G121"/>
    <mergeCell ref="F122:G122"/>
    <mergeCell ref="F123:G123"/>
    <mergeCell ref="F124:G124"/>
    <mergeCell ref="F125:G125"/>
    <mergeCell ref="F138:G138"/>
    <mergeCell ref="F139:G139"/>
    <mergeCell ref="F140:G140"/>
    <mergeCell ref="F141:G141"/>
    <mergeCell ref="F142:G142"/>
    <mergeCell ref="F143:G143"/>
    <mergeCell ref="F132:G132"/>
    <mergeCell ref="F133:G133"/>
    <mergeCell ref="F134:G134"/>
    <mergeCell ref="F135:G135"/>
    <mergeCell ref="F136:G136"/>
    <mergeCell ref="F137:G137"/>
    <mergeCell ref="F150:G150"/>
    <mergeCell ref="F151:G151"/>
    <mergeCell ref="F152:G152"/>
    <mergeCell ref="F153:G153"/>
    <mergeCell ref="F154:G154"/>
    <mergeCell ref="F155:G155"/>
    <mergeCell ref="F144:G144"/>
    <mergeCell ref="F145:G145"/>
    <mergeCell ref="F146:G146"/>
    <mergeCell ref="F147:G147"/>
    <mergeCell ref="F148:G148"/>
    <mergeCell ref="F149:G149"/>
    <mergeCell ref="F162:G162"/>
    <mergeCell ref="F163:G163"/>
    <mergeCell ref="F164:G164"/>
    <mergeCell ref="F165:G165"/>
    <mergeCell ref="F166:G166"/>
    <mergeCell ref="F167:G167"/>
    <mergeCell ref="F156:G156"/>
    <mergeCell ref="F157:G157"/>
    <mergeCell ref="F158:G158"/>
    <mergeCell ref="F159:G159"/>
    <mergeCell ref="F160:G160"/>
    <mergeCell ref="F161:G161"/>
    <mergeCell ref="F174:G174"/>
    <mergeCell ref="F175:G175"/>
    <mergeCell ref="F176:G176"/>
    <mergeCell ref="F177:G177"/>
    <mergeCell ref="F178:G178"/>
    <mergeCell ref="F179:G179"/>
    <mergeCell ref="F168:G168"/>
    <mergeCell ref="F169:G169"/>
    <mergeCell ref="F170:G170"/>
    <mergeCell ref="F171:G171"/>
    <mergeCell ref="F172:G172"/>
    <mergeCell ref="F173:G173"/>
    <mergeCell ref="F186:G186"/>
    <mergeCell ref="F187:G187"/>
    <mergeCell ref="F188:G188"/>
    <mergeCell ref="F189:G189"/>
    <mergeCell ref="F190:G190"/>
    <mergeCell ref="F191:G191"/>
    <mergeCell ref="F180:G180"/>
    <mergeCell ref="F181:G181"/>
    <mergeCell ref="F182:G182"/>
    <mergeCell ref="F183:G183"/>
    <mergeCell ref="F184:G184"/>
    <mergeCell ref="F185:G185"/>
    <mergeCell ref="F198:G198"/>
    <mergeCell ref="F199:G199"/>
    <mergeCell ref="F200:G200"/>
    <mergeCell ref="F201:G201"/>
    <mergeCell ref="F202:G202"/>
    <mergeCell ref="F203:G203"/>
    <mergeCell ref="F192:G192"/>
    <mergeCell ref="F193:G193"/>
    <mergeCell ref="F194:G194"/>
    <mergeCell ref="F195:G195"/>
    <mergeCell ref="F196:G196"/>
    <mergeCell ref="F197:G197"/>
    <mergeCell ref="F210:G210"/>
    <mergeCell ref="F211:G211"/>
    <mergeCell ref="F212:G212"/>
    <mergeCell ref="F213:G213"/>
    <mergeCell ref="F214:G214"/>
    <mergeCell ref="F215:G215"/>
    <mergeCell ref="F204:G204"/>
    <mergeCell ref="F205:G205"/>
    <mergeCell ref="F206:G206"/>
    <mergeCell ref="F207:G207"/>
    <mergeCell ref="F208:G208"/>
    <mergeCell ref="F209:G209"/>
    <mergeCell ref="F222:G222"/>
    <mergeCell ref="F223:G223"/>
    <mergeCell ref="F224:G224"/>
    <mergeCell ref="F225:G225"/>
    <mergeCell ref="F226:G226"/>
    <mergeCell ref="F227:G227"/>
    <mergeCell ref="F216:G216"/>
    <mergeCell ref="F217:G217"/>
    <mergeCell ref="F218:G218"/>
    <mergeCell ref="F219:G219"/>
    <mergeCell ref="F220:G220"/>
    <mergeCell ref="F221:G221"/>
    <mergeCell ref="F234:G234"/>
    <mergeCell ref="F235:G235"/>
    <mergeCell ref="F236:G236"/>
    <mergeCell ref="F237:G237"/>
    <mergeCell ref="F238:G238"/>
    <mergeCell ref="F239:G239"/>
    <mergeCell ref="F228:G228"/>
    <mergeCell ref="F229:G229"/>
    <mergeCell ref="F230:G230"/>
    <mergeCell ref="F231:G231"/>
    <mergeCell ref="F232:G232"/>
    <mergeCell ref="F233:G233"/>
    <mergeCell ref="F246:G246"/>
    <mergeCell ref="F247:G247"/>
    <mergeCell ref="F248:G248"/>
    <mergeCell ref="F249:G249"/>
    <mergeCell ref="F250:G250"/>
    <mergeCell ref="F251:G251"/>
    <mergeCell ref="F240:G240"/>
    <mergeCell ref="F241:G241"/>
    <mergeCell ref="F242:G242"/>
    <mergeCell ref="F243:G243"/>
    <mergeCell ref="F244:G244"/>
    <mergeCell ref="F245:G245"/>
    <mergeCell ref="F258:G258"/>
    <mergeCell ref="F259:G259"/>
    <mergeCell ref="F260:G260"/>
    <mergeCell ref="F261:G261"/>
    <mergeCell ref="F262:G262"/>
    <mergeCell ref="F263:G263"/>
    <mergeCell ref="F252:G252"/>
    <mergeCell ref="F253:G253"/>
    <mergeCell ref="F254:G254"/>
    <mergeCell ref="F255:G255"/>
    <mergeCell ref="F256:G256"/>
    <mergeCell ref="F257:G257"/>
    <mergeCell ref="F270:G270"/>
    <mergeCell ref="F271:G271"/>
    <mergeCell ref="F272:G272"/>
    <mergeCell ref="F273:G273"/>
    <mergeCell ref="F274:G274"/>
    <mergeCell ref="F275:G275"/>
    <mergeCell ref="F264:G264"/>
    <mergeCell ref="F265:G265"/>
    <mergeCell ref="F266:G266"/>
    <mergeCell ref="F267:G267"/>
    <mergeCell ref="F268:G268"/>
    <mergeCell ref="F269:G269"/>
    <mergeCell ref="F282:G282"/>
    <mergeCell ref="F283:G283"/>
    <mergeCell ref="F284:G284"/>
    <mergeCell ref="F285:G285"/>
    <mergeCell ref="F286:G286"/>
    <mergeCell ref="F287:G287"/>
    <mergeCell ref="F276:G276"/>
    <mergeCell ref="F277:G277"/>
    <mergeCell ref="F278:G278"/>
    <mergeCell ref="F279:G279"/>
    <mergeCell ref="F280:G280"/>
    <mergeCell ref="F281:G281"/>
    <mergeCell ref="F294:G294"/>
    <mergeCell ref="F295:G295"/>
    <mergeCell ref="F296:G296"/>
    <mergeCell ref="F297:G297"/>
    <mergeCell ref="F298:G298"/>
    <mergeCell ref="F299:G299"/>
    <mergeCell ref="F288:G288"/>
    <mergeCell ref="F289:G289"/>
    <mergeCell ref="F290:G290"/>
    <mergeCell ref="F291:G291"/>
    <mergeCell ref="F292:G292"/>
    <mergeCell ref="F293:G293"/>
    <mergeCell ref="F306:G306"/>
    <mergeCell ref="F307:G307"/>
    <mergeCell ref="F308:G308"/>
    <mergeCell ref="F309:G309"/>
    <mergeCell ref="F310:G310"/>
    <mergeCell ref="F311:G311"/>
    <mergeCell ref="F300:G300"/>
    <mergeCell ref="F301:G301"/>
    <mergeCell ref="F302:G302"/>
    <mergeCell ref="F303:G303"/>
    <mergeCell ref="F304:G304"/>
    <mergeCell ref="F305:G305"/>
    <mergeCell ref="F318:G318"/>
    <mergeCell ref="F319:G319"/>
    <mergeCell ref="F320:G320"/>
    <mergeCell ref="F321:G321"/>
    <mergeCell ref="F322:G322"/>
    <mergeCell ref="F323:G323"/>
    <mergeCell ref="F312:G312"/>
    <mergeCell ref="F313:G313"/>
    <mergeCell ref="F314:G314"/>
    <mergeCell ref="F315:G315"/>
    <mergeCell ref="F316:G316"/>
    <mergeCell ref="F317:G317"/>
    <mergeCell ref="F330:G330"/>
    <mergeCell ref="F331:G331"/>
    <mergeCell ref="F332:G332"/>
    <mergeCell ref="F333:G333"/>
    <mergeCell ref="F324:G324"/>
    <mergeCell ref="F325:G325"/>
    <mergeCell ref="F326:G326"/>
    <mergeCell ref="F327:G327"/>
    <mergeCell ref="F328:G328"/>
    <mergeCell ref="F329:G329"/>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13BBD-B8C3-41D1-8A82-D91272D185FD}">
  <sheetPr>
    <tabColor rgb="FFFFFF00"/>
  </sheetPr>
  <dimension ref="A1:K229"/>
  <sheetViews>
    <sheetView topLeftCell="A203" zoomScale="90" zoomScaleNormal="90" workbookViewId="0">
      <selection activeCell="L227" sqref="L227"/>
    </sheetView>
  </sheetViews>
  <sheetFormatPr defaultColWidth="9.140625" defaultRowHeight="12.75" outlineLevelRow="1"/>
  <cols>
    <col min="1" max="1" width="1.5703125" style="2" customWidth="1"/>
    <col min="2" max="2" width="5.7109375" style="2" customWidth="1"/>
    <col min="3" max="3" width="12.85546875" style="2" customWidth="1"/>
    <col min="4" max="4" width="17.140625" style="2" hidden="1" customWidth="1"/>
    <col min="5" max="5" width="17.140625" style="2" customWidth="1"/>
    <col min="6" max="7" width="8.5703125" style="2" customWidth="1"/>
    <col min="8" max="8" width="51.42578125" style="2" customWidth="1"/>
    <col min="9" max="9" width="11.42578125" style="2" customWidth="1"/>
    <col min="10" max="10" width="14.7109375" style="2" customWidth="1"/>
    <col min="11" max="11" width="2" style="2" customWidth="1"/>
    <col min="12" max="16384" width="9.140625" style="2"/>
  </cols>
  <sheetData>
    <row r="1" spans="1:11">
      <c r="A1" s="3"/>
      <c r="B1" s="4"/>
      <c r="C1" s="4"/>
      <c r="D1" s="4"/>
      <c r="E1" s="4"/>
      <c r="F1" s="4"/>
      <c r="G1" s="4"/>
      <c r="H1" s="4"/>
      <c r="I1" s="4"/>
      <c r="J1" s="4"/>
      <c r="K1" s="5"/>
    </row>
    <row r="2" spans="1:11" ht="15.75">
      <c r="A2" s="26"/>
      <c r="B2" s="35" t="s">
        <v>134</v>
      </c>
      <c r="C2" s="31"/>
      <c r="D2" s="31"/>
      <c r="E2" s="31"/>
      <c r="F2" s="31"/>
      <c r="G2" s="31"/>
      <c r="H2" s="31"/>
      <c r="I2" s="31"/>
      <c r="J2" s="36" t="s">
        <v>140</v>
      </c>
      <c r="K2" s="27"/>
    </row>
    <row r="3" spans="1:11">
      <c r="A3" s="26"/>
      <c r="B3" s="32" t="s">
        <v>135</v>
      </c>
      <c r="C3" s="31"/>
      <c r="D3" s="31"/>
      <c r="E3" s="31"/>
      <c r="F3" s="31"/>
      <c r="G3" s="31"/>
      <c r="H3" s="31"/>
      <c r="I3" s="31"/>
      <c r="J3" s="31"/>
      <c r="K3" s="27"/>
    </row>
    <row r="4" spans="1:11">
      <c r="A4" s="26"/>
      <c r="B4" s="32" t="s">
        <v>136</v>
      </c>
      <c r="C4" s="31"/>
      <c r="D4" s="31"/>
      <c r="E4" s="31"/>
      <c r="F4" s="31"/>
      <c r="G4" s="31"/>
      <c r="H4" s="31"/>
      <c r="I4" s="31"/>
      <c r="J4" s="31"/>
      <c r="K4" s="27"/>
    </row>
    <row r="5" spans="1:11">
      <c r="A5" s="26"/>
      <c r="B5" s="32" t="s">
        <v>137</v>
      </c>
      <c r="C5" s="31"/>
      <c r="D5" s="31"/>
      <c r="E5" s="31"/>
      <c r="F5" s="31"/>
      <c r="G5" s="31"/>
      <c r="H5" s="31"/>
      <c r="I5" s="31"/>
      <c r="J5" s="31"/>
      <c r="K5" s="27"/>
    </row>
    <row r="6" spans="1:11">
      <c r="A6" s="26"/>
      <c r="B6" s="32" t="s">
        <v>138</v>
      </c>
      <c r="C6" s="31"/>
      <c r="D6" s="31"/>
      <c r="E6" s="31"/>
      <c r="F6" s="31"/>
      <c r="G6" s="31"/>
      <c r="H6" s="31"/>
      <c r="I6" s="31"/>
      <c r="J6" s="31"/>
      <c r="K6" s="27"/>
    </row>
    <row r="7" spans="1:11">
      <c r="A7" s="26"/>
      <c r="B7" s="32" t="s">
        <v>139</v>
      </c>
      <c r="C7" s="31"/>
      <c r="D7" s="31"/>
      <c r="E7" s="31"/>
      <c r="F7" s="31"/>
      <c r="G7" s="31"/>
      <c r="H7" s="31"/>
      <c r="I7" s="31"/>
      <c r="J7" s="31"/>
      <c r="K7" s="27"/>
    </row>
    <row r="8" spans="1:11">
      <c r="A8" s="26"/>
      <c r="B8" s="31"/>
      <c r="C8" s="31"/>
      <c r="D8" s="31"/>
      <c r="E8" s="31"/>
      <c r="F8" s="31"/>
      <c r="G8" s="31"/>
      <c r="H8" s="31"/>
      <c r="I8" s="31"/>
      <c r="J8" s="31"/>
      <c r="K8" s="27"/>
    </row>
    <row r="9" spans="1:11">
      <c r="A9" s="26"/>
      <c r="B9" s="20" t="s">
        <v>0</v>
      </c>
      <c r="C9" s="21"/>
      <c r="D9" s="21"/>
      <c r="E9" s="21"/>
      <c r="F9" s="22"/>
      <c r="G9" s="17"/>
      <c r="H9" s="18" t="s">
        <v>7</v>
      </c>
      <c r="I9" s="31"/>
      <c r="J9" s="18" t="s">
        <v>162</v>
      </c>
      <c r="K9" s="27"/>
    </row>
    <row r="10" spans="1:11" ht="15" customHeight="1">
      <c r="A10" s="26"/>
      <c r="B10" s="26" t="s">
        <v>671</v>
      </c>
      <c r="C10" s="31"/>
      <c r="D10" s="31"/>
      <c r="E10" s="31"/>
      <c r="F10" s="27"/>
      <c r="G10" s="28"/>
      <c r="H10" s="28" t="s">
        <v>671</v>
      </c>
      <c r="I10" s="31"/>
      <c r="J10" s="144">
        <v>49842</v>
      </c>
      <c r="K10" s="27"/>
    </row>
    <row r="11" spans="1:11">
      <c r="A11" s="26"/>
      <c r="B11" s="26" t="s">
        <v>672</v>
      </c>
      <c r="C11" s="31"/>
      <c r="D11" s="31"/>
      <c r="E11" s="31"/>
      <c r="F11" s="27"/>
      <c r="G11" s="28"/>
      <c r="H11" s="28" t="s">
        <v>672</v>
      </c>
      <c r="I11" s="31"/>
      <c r="J11" s="145"/>
      <c r="K11" s="27"/>
    </row>
    <row r="12" spans="1:11">
      <c r="A12" s="26"/>
      <c r="B12" s="26" t="s">
        <v>1037</v>
      </c>
      <c r="C12" s="31"/>
      <c r="D12" s="31"/>
      <c r="E12" s="31"/>
      <c r="F12" s="27"/>
      <c r="G12" s="28"/>
      <c r="H12" s="28" t="s">
        <v>1037</v>
      </c>
      <c r="I12" s="31"/>
      <c r="J12" s="31"/>
      <c r="K12" s="27"/>
    </row>
    <row r="13" spans="1:11">
      <c r="A13" s="26"/>
      <c r="B13" s="26" t="s">
        <v>1038</v>
      </c>
      <c r="C13" s="31"/>
      <c r="D13" s="31"/>
      <c r="E13" s="31"/>
      <c r="F13" s="27"/>
      <c r="G13" s="28"/>
      <c r="H13" s="28" t="s">
        <v>1038</v>
      </c>
      <c r="I13" s="31"/>
      <c r="J13" s="18" t="s">
        <v>11</v>
      </c>
      <c r="K13" s="27"/>
    </row>
    <row r="14" spans="1:11" ht="15" customHeight="1">
      <c r="A14" s="26"/>
      <c r="B14" s="26" t="s">
        <v>675</v>
      </c>
      <c r="C14" s="31"/>
      <c r="D14" s="31"/>
      <c r="E14" s="31"/>
      <c r="F14" s="27"/>
      <c r="G14" s="28"/>
      <c r="H14" s="28" t="s">
        <v>675</v>
      </c>
      <c r="I14" s="31"/>
      <c r="J14" s="146">
        <v>45055</v>
      </c>
      <c r="K14" s="27"/>
    </row>
    <row r="15" spans="1:11" ht="15" customHeight="1">
      <c r="A15" s="26"/>
      <c r="B15" s="50" t="s">
        <v>1039</v>
      </c>
      <c r="C15" s="7"/>
      <c r="D15" s="7"/>
      <c r="E15" s="7"/>
      <c r="F15" s="8"/>
      <c r="G15" s="28"/>
      <c r="H15" s="49" t="s">
        <v>1039</v>
      </c>
      <c r="I15" s="31"/>
      <c r="J15" s="147"/>
      <c r="K15" s="27"/>
    </row>
    <row r="16" spans="1:11" ht="15" customHeight="1">
      <c r="A16" s="26"/>
      <c r="B16" s="31"/>
      <c r="C16" s="31"/>
      <c r="D16" s="31"/>
      <c r="E16" s="31"/>
      <c r="F16" s="31"/>
      <c r="G16" s="31"/>
      <c r="H16" s="31"/>
      <c r="I16" s="34" t="s">
        <v>142</v>
      </c>
      <c r="J16" s="48">
        <v>38533</v>
      </c>
      <c r="K16" s="27"/>
    </row>
    <row r="17" spans="1:11">
      <c r="A17" s="26"/>
      <c r="B17" s="31" t="s">
        <v>677</v>
      </c>
      <c r="C17" s="31"/>
      <c r="D17" s="31"/>
      <c r="E17" s="31"/>
      <c r="F17" s="31"/>
      <c r="G17" s="31"/>
      <c r="H17" s="31"/>
      <c r="I17" s="34" t="s">
        <v>143</v>
      </c>
      <c r="J17" s="48" t="s">
        <v>1036</v>
      </c>
      <c r="K17" s="27"/>
    </row>
    <row r="18" spans="1:11" ht="18">
      <c r="A18" s="26"/>
      <c r="B18" s="31" t="s">
        <v>678</v>
      </c>
      <c r="C18" s="31"/>
      <c r="D18" s="31"/>
      <c r="E18" s="31"/>
      <c r="F18" s="31"/>
      <c r="G18" s="31"/>
      <c r="H18" s="31"/>
      <c r="I18" s="33" t="s">
        <v>225</v>
      </c>
      <c r="J18" s="23" t="s">
        <v>145</v>
      </c>
      <c r="K18" s="27"/>
    </row>
    <row r="19" spans="1:11">
      <c r="A19" s="26"/>
      <c r="B19" s="31"/>
      <c r="C19" s="31"/>
      <c r="D19" s="31"/>
      <c r="E19" s="31"/>
      <c r="F19" s="31"/>
      <c r="G19" s="31"/>
      <c r="H19" s="31"/>
      <c r="I19" s="31"/>
      <c r="J19" s="31"/>
      <c r="K19" s="27"/>
    </row>
    <row r="20" spans="1:11">
      <c r="A20" s="26"/>
      <c r="B20" s="19" t="s">
        <v>165</v>
      </c>
      <c r="C20" s="19" t="s">
        <v>166</v>
      </c>
      <c r="D20" s="29" t="s">
        <v>247</v>
      </c>
      <c r="E20" s="29" t="s">
        <v>167</v>
      </c>
      <c r="F20" s="148" t="s">
        <v>168</v>
      </c>
      <c r="G20" s="149"/>
      <c r="H20" s="19" t="s">
        <v>147</v>
      </c>
      <c r="I20" s="19" t="s">
        <v>169</v>
      </c>
      <c r="J20" s="19" t="s">
        <v>21</v>
      </c>
      <c r="K20" s="27"/>
    </row>
    <row r="21" spans="1:11">
      <c r="A21" s="26"/>
      <c r="B21" s="37"/>
      <c r="C21" s="37"/>
      <c r="D21" s="38"/>
      <c r="E21" s="38"/>
      <c r="F21" s="150"/>
      <c r="G21" s="151"/>
      <c r="H21" s="37" t="s">
        <v>141</v>
      </c>
      <c r="I21" s="37"/>
      <c r="J21" s="37"/>
      <c r="K21" s="27"/>
    </row>
    <row r="22" spans="1:11" ht="24">
      <c r="A22" s="26"/>
      <c r="B22" s="39">
        <v>5</v>
      </c>
      <c r="C22" s="40" t="s">
        <v>65</v>
      </c>
      <c r="D22" s="41" t="s">
        <v>65</v>
      </c>
      <c r="E22" s="41" t="s">
        <v>23</v>
      </c>
      <c r="F22" s="142"/>
      <c r="G22" s="143"/>
      <c r="H22" s="42" t="s">
        <v>838</v>
      </c>
      <c r="I22" s="44">
        <v>1.59</v>
      </c>
      <c r="J22" s="45">
        <f t="shared" ref="J22:J29" si="0">I22*B22</f>
        <v>7.95</v>
      </c>
      <c r="K22" s="27"/>
    </row>
    <row r="23" spans="1:11" ht="24">
      <c r="A23" s="26"/>
      <c r="B23" s="39">
        <v>40</v>
      </c>
      <c r="C23" s="40" t="s">
        <v>65</v>
      </c>
      <c r="D23" s="41" t="s">
        <v>65</v>
      </c>
      <c r="E23" s="41" t="s">
        <v>25</v>
      </c>
      <c r="F23" s="142"/>
      <c r="G23" s="143"/>
      <c r="H23" s="42" t="s">
        <v>838</v>
      </c>
      <c r="I23" s="44">
        <v>1.59</v>
      </c>
      <c r="J23" s="45">
        <f t="shared" si="0"/>
        <v>63.6</v>
      </c>
      <c r="K23" s="27"/>
    </row>
    <row r="24" spans="1:11" ht="24">
      <c r="A24" s="26"/>
      <c r="B24" s="39">
        <v>40</v>
      </c>
      <c r="C24" s="40" t="s">
        <v>65</v>
      </c>
      <c r="D24" s="41" t="s">
        <v>65</v>
      </c>
      <c r="E24" s="41" t="s">
        <v>26</v>
      </c>
      <c r="F24" s="142"/>
      <c r="G24" s="143"/>
      <c r="H24" s="42" t="s">
        <v>838</v>
      </c>
      <c r="I24" s="44">
        <v>1.59</v>
      </c>
      <c r="J24" s="45">
        <f t="shared" si="0"/>
        <v>63.6</v>
      </c>
      <c r="K24" s="27"/>
    </row>
    <row r="25" spans="1:11" ht="24">
      <c r="A25" s="26"/>
      <c r="B25" s="39">
        <v>40</v>
      </c>
      <c r="C25" s="40" t="s">
        <v>65</v>
      </c>
      <c r="D25" s="41" t="s">
        <v>65</v>
      </c>
      <c r="E25" s="41" t="s">
        <v>27</v>
      </c>
      <c r="F25" s="142"/>
      <c r="G25" s="143"/>
      <c r="H25" s="42" t="s">
        <v>838</v>
      </c>
      <c r="I25" s="44">
        <v>1.59</v>
      </c>
      <c r="J25" s="45">
        <f t="shared" si="0"/>
        <v>63.6</v>
      </c>
      <c r="K25" s="27"/>
    </row>
    <row r="26" spans="1:11" ht="24">
      <c r="A26" s="26"/>
      <c r="B26" s="39">
        <v>20</v>
      </c>
      <c r="C26" s="40" t="s">
        <v>839</v>
      </c>
      <c r="D26" s="41" t="s">
        <v>839</v>
      </c>
      <c r="E26" s="41" t="s">
        <v>23</v>
      </c>
      <c r="F26" s="142"/>
      <c r="G26" s="143"/>
      <c r="H26" s="42" t="s">
        <v>840</v>
      </c>
      <c r="I26" s="44">
        <v>1.69</v>
      </c>
      <c r="J26" s="45">
        <f t="shared" si="0"/>
        <v>33.799999999999997</v>
      </c>
      <c r="K26" s="27"/>
    </row>
    <row r="27" spans="1:11" ht="24">
      <c r="A27" s="26"/>
      <c r="B27" s="39">
        <v>60</v>
      </c>
      <c r="C27" s="40" t="s">
        <v>839</v>
      </c>
      <c r="D27" s="41" t="s">
        <v>839</v>
      </c>
      <c r="E27" s="41" t="s">
        <v>25</v>
      </c>
      <c r="F27" s="142"/>
      <c r="G27" s="143"/>
      <c r="H27" s="42" t="s">
        <v>840</v>
      </c>
      <c r="I27" s="44">
        <v>1.69</v>
      </c>
      <c r="J27" s="45">
        <f t="shared" si="0"/>
        <v>101.39999999999999</v>
      </c>
      <c r="K27" s="27"/>
    </row>
    <row r="28" spans="1:11" ht="24">
      <c r="A28" s="26"/>
      <c r="B28" s="39">
        <v>20</v>
      </c>
      <c r="C28" s="40" t="s">
        <v>839</v>
      </c>
      <c r="D28" s="41" t="s">
        <v>839</v>
      </c>
      <c r="E28" s="41" t="s">
        <v>26</v>
      </c>
      <c r="F28" s="142"/>
      <c r="G28" s="143"/>
      <c r="H28" s="42" t="s">
        <v>840</v>
      </c>
      <c r="I28" s="44">
        <v>1.69</v>
      </c>
      <c r="J28" s="45">
        <f t="shared" si="0"/>
        <v>33.799999999999997</v>
      </c>
      <c r="K28" s="27"/>
    </row>
    <row r="29" spans="1:11" ht="24">
      <c r="A29" s="26"/>
      <c r="B29" s="39">
        <v>10</v>
      </c>
      <c r="C29" s="40" t="s">
        <v>841</v>
      </c>
      <c r="D29" s="41" t="s">
        <v>841</v>
      </c>
      <c r="E29" s="41" t="s">
        <v>23</v>
      </c>
      <c r="F29" s="142"/>
      <c r="G29" s="143"/>
      <c r="H29" s="42" t="s">
        <v>842</v>
      </c>
      <c r="I29" s="44">
        <v>2.09</v>
      </c>
      <c r="J29" s="45">
        <f t="shared" si="0"/>
        <v>20.9</v>
      </c>
      <c r="K29" s="27"/>
    </row>
    <row r="30" spans="1:11" ht="24">
      <c r="A30" s="26"/>
      <c r="B30" s="39">
        <v>10</v>
      </c>
      <c r="C30" s="40" t="s">
        <v>841</v>
      </c>
      <c r="D30" s="41" t="s">
        <v>841</v>
      </c>
      <c r="E30" s="41" t="s">
        <v>25</v>
      </c>
      <c r="F30" s="142"/>
      <c r="G30" s="143"/>
      <c r="H30" s="42" t="s">
        <v>842</v>
      </c>
      <c r="I30" s="44">
        <v>2.09</v>
      </c>
      <c r="J30" s="45">
        <f t="shared" ref="J30:J93" si="1">I30*B30</f>
        <v>20.9</v>
      </c>
      <c r="K30" s="27"/>
    </row>
    <row r="31" spans="1:11" ht="24">
      <c r="A31" s="26"/>
      <c r="B31" s="39">
        <v>5</v>
      </c>
      <c r="C31" s="40" t="s">
        <v>841</v>
      </c>
      <c r="D31" s="41" t="s">
        <v>841</v>
      </c>
      <c r="E31" s="41" t="s">
        <v>26</v>
      </c>
      <c r="F31" s="142"/>
      <c r="G31" s="143"/>
      <c r="H31" s="42" t="s">
        <v>842</v>
      </c>
      <c r="I31" s="44">
        <v>2.09</v>
      </c>
      <c r="J31" s="45">
        <f t="shared" si="1"/>
        <v>10.45</v>
      </c>
      <c r="K31" s="27"/>
    </row>
    <row r="32" spans="1:11">
      <c r="A32" s="26"/>
      <c r="B32" s="39">
        <v>5</v>
      </c>
      <c r="C32" s="40" t="s">
        <v>68</v>
      </c>
      <c r="D32" s="41" t="s">
        <v>68</v>
      </c>
      <c r="E32" s="41" t="s">
        <v>23</v>
      </c>
      <c r="F32" s="142" t="s">
        <v>237</v>
      </c>
      <c r="G32" s="143"/>
      <c r="H32" s="42" t="s">
        <v>843</v>
      </c>
      <c r="I32" s="44">
        <v>1.94</v>
      </c>
      <c r="J32" s="45">
        <f t="shared" si="1"/>
        <v>9.6999999999999993</v>
      </c>
      <c r="K32" s="27"/>
    </row>
    <row r="33" spans="1:11">
      <c r="A33" s="26"/>
      <c r="B33" s="39">
        <v>10</v>
      </c>
      <c r="C33" s="40" t="s">
        <v>68</v>
      </c>
      <c r="D33" s="41" t="s">
        <v>68</v>
      </c>
      <c r="E33" s="41" t="s">
        <v>23</v>
      </c>
      <c r="F33" s="142" t="s">
        <v>235</v>
      </c>
      <c r="G33" s="143"/>
      <c r="H33" s="42" t="s">
        <v>843</v>
      </c>
      <c r="I33" s="44">
        <v>1.94</v>
      </c>
      <c r="J33" s="45">
        <f t="shared" si="1"/>
        <v>19.399999999999999</v>
      </c>
      <c r="K33" s="27"/>
    </row>
    <row r="34" spans="1:11">
      <c r="A34" s="26"/>
      <c r="B34" s="39">
        <v>5</v>
      </c>
      <c r="C34" s="40" t="s">
        <v>68</v>
      </c>
      <c r="D34" s="41" t="s">
        <v>68</v>
      </c>
      <c r="E34" s="41" t="s">
        <v>23</v>
      </c>
      <c r="F34" s="142" t="s">
        <v>236</v>
      </c>
      <c r="G34" s="143"/>
      <c r="H34" s="42" t="s">
        <v>843</v>
      </c>
      <c r="I34" s="44">
        <v>1.94</v>
      </c>
      <c r="J34" s="45">
        <f t="shared" si="1"/>
        <v>9.6999999999999993</v>
      </c>
      <c r="K34" s="27"/>
    </row>
    <row r="35" spans="1:11">
      <c r="A35" s="26"/>
      <c r="B35" s="39">
        <v>5</v>
      </c>
      <c r="C35" s="40" t="s">
        <v>68</v>
      </c>
      <c r="D35" s="41" t="s">
        <v>68</v>
      </c>
      <c r="E35" s="41" t="s">
        <v>23</v>
      </c>
      <c r="F35" s="142" t="s">
        <v>844</v>
      </c>
      <c r="G35" s="143"/>
      <c r="H35" s="42" t="s">
        <v>843</v>
      </c>
      <c r="I35" s="44">
        <v>1.94</v>
      </c>
      <c r="J35" s="45">
        <f t="shared" si="1"/>
        <v>9.6999999999999993</v>
      </c>
      <c r="K35" s="27"/>
    </row>
    <row r="36" spans="1:11">
      <c r="A36" s="26"/>
      <c r="B36" s="39">
        <v>20</v>
      </c>
      <c r="C36" s="40" t="s">
        <v>68</v>
      </c>
      <c r="D36" s="41" t="s">
        <v>68</v>
      </c>
      <c r="E36" s="41" t="s">
        <v>25</v>
      </c>
      <c r="F36" s="142" t="s">
        <v>237</v>
      </c>
      <c r="G36" s="143"/>
      <c r="H36" s="42" t="s">
        <v>843</v>
      </c>
      <c r="I36" s="44">
        <v>1.94</v>
      </c>
      <c r="J36" s="45">
        <f t="shared" si="1"/>
        <v>38.799999999999997</v>
      </c>
      <c r="K36" s="27"/>
    </row>
    <row r="37" spans="1:11">
      <c r="A37" s="26"/>
      <c r="B37" s="39">
        <v>15</v>
      </c>
      <c r="C37" s="40" t="s">
        <v>68</v>
      </c>
      <c r="D37" s="41" t="s">
        <v>68</v>
      </c>
      <c r="E37" s="41" t="s">
        <v>25</v>
      </c>
      <c r="F37" s="142" t="s">
        <v>235</v>
      </c>
      <c r="G37" s="143"/>
      <c r="H37" s="42" t="s">
        <v>843</v>
      </c>
      <c r="I37" s="44">
        <v>1.94</v>
      </c>
      <c r="J37" s="45">
        <f t="shared" si="1"/>
        <v>29.099999999999998</v>
      </c>
      <c r="K37" s="27"/>
    </row>
    <row r="38" spans="1:11">
      <c r="A38" s="26"/>
      <c r="B38" s="39">
        <v>20</v>
      </c>
      <c r="C38" s="40" t="s">
        <v>68</v>
      </c>
      <c r="D38" s="41" t="s">
        <v>68</v>
      </c>
      <c r="E38" s="41" t="s">
        <v>25</v>
      </c>
      <c r="F38" s="142" t="s">
        <v>236</v>
      </c>
      <c r="G38" s="143"/>
      <c r="H38" s="42" t="s">
        <v>843</v>
      </c>
      <c r="I38" s="44">
        <v>1.94</v>
      </c>
      <c r="J38" s="45">
        <f t="shared" si="1"/>
        <v>38.799999999999997</v>
      </c>
      <c r="K38" s="27"/>
    </row>
    <row r="39" spans="1:11">
      <c r="A39" s="26"/>
      <c r="B39" s="39">
        <v>20</v>
      </c>
      <c r="C39" s="40" t="s">
        <v>68</v>
      </c>
      <c r="D39" s="41" t="s">
        <v>68</v>
      </c>
      <c r="E39" s="41" t="s">
        <v>25</v>
      </c>
      <c r="F39" s="142" t="s">
        <v>844</v>
      </c>
      <c r="G39" s="143"/>
      <c r="H39" s="42" t="s">
        <v>843</v>
      </c>
      <c r="I39" s="44">
        <v>1.94</v>
      </c>
      <c r="J39" s="45">
        <f t="shared" si="1"/>
        <v>38.799999999999997</v>
      </c>
      <c r="K39" s="27"/>
    </row>
    <row r="40" spans="1:11">
      <c r="A40" s="26"/>
      <c r="B40" s="39">
        <v>20</v>
      </c>
      <c r="C40" s="40" t="s">
        <v>68</v>
      </c>
      <c r="D40" s="41" t="s">
        <v>68</v>
      </c>
      <c r="E40" s="41" t="s">
        <v>26</v>
      </c>
      <c r="F40" s="142" t="s">
        <v>237</v>
      </c>
      <c r="G40" s="143"/>
      <c r="H40" s="42" t="s">
        <v>843</v>
      </c>
      <c r="I40" s="44">
        <v>1.94</v>
      </c>
      <c r="J40" s="45">
        <f t="shared" si="1"/>
        <v>38.799999999999997</v>
      </c>
      <c r="K40" s="27"/>
    </row>
    <row r="41" spans="1:11">
      <c r="A41" s="26"/>
      <c r="B41" s="39">
        <v>20</v>
      </c>
      <c r="C41" s="40" t="s">
        <v>68</v>
      </c>
      <c r="D41" s="41" t="s">
        <v>68</v>
      </c>
      <c r="E41" s="41" t="s">
        <v>26</v>
      </c>
      <c r="F41" s="142" t="s">
        <v>235</v>
      </c>
      <c r="G41" s="143"/>
      <c r="H41" s="42" t="s">
        <v>843</v>
      </c>
      <c r="I41" s="44">
        <v>1.94</v>
      </c>
      <c r="J41" s="45">
        <f t="shared" si="1"/>
        <v>38.799999999999997</v>
      </c>
      <c r="K41" s="27"/>
    </row>
    <row r="42" spans="1:11">
      <c r="A42" s="26"/>
      <c r="B42" s="39">
        <v>20</v>
      </c>
      <c r="C42" s="40" t="s">
        <v>68</v>
      </c>
      <c r="D42" s="41" t="s">
        <v>68</v>
      </c>
      <c r="E42" s="41" t="s">
        <v>26</v>
      </c>
      <c r="F42" s="142" t="s">
        <v>236</v>
      </c>
      <c r="G42" s="143"/>
      <c r="H42" s="42" t="s">
        <v>843</v>
      </c>
      <c r="I42" s="44">
        <v>1.94</v>
      </c>
      <c r="J42" s="45">
        <f t="shared" si="1"/>
        <v>38.799999999999997</v>
      </c>
      <c r="K42" s="27"/>
    </row>
    <row r="43" spans="1:11">
      <c r="A43" s="26"/>
      <c r="B43" s="39">
        <v>20</v>
      </c>
      <c r="C43" s="40" t="s">
        <v>68</v>
      </c>
      <c r="D43" s="41" t="s">
        <v>68</v>
      </c>
      <c r="E43" s="41" t="s">
        <v>26</v>
      </c>
      <c r="F43" s="142" t="s">
        <v>844</v>
      </c>
      <c r="G43" s="143"/>
      <c r="H43" s="42" t="s">
        <v>843</v>
      </c>
      <c r="I43" s="44">
        <v>1.94</v>
      </c>
      <c r="J43" s="45">
        <f t="shared" si="1"/>
        <v>38.799999999999997</v>
      </c>
      <c r="K43" s="27"/>
    </row>
    <row r="44" spans="1:11">
      <c r="A44" s="26"/>
      <c r="B44" s="39">
        <v>10</v>
      </c>
      <c r="C44" s="40" t="s">
        <v>68</v>
      </c>
      <c r="D44" s="41" t="s">
        <v>68</v>
      </c>
      <c r="E44" s="41" t="s">
        <v>27</v>
      </c>
      <c r="F44" s="142" t="s">
        <v>237</v>
      </c>
      <c r="G44" s="143"/>
      <c r="H44" s="42" t="s">
        <v>843</v>
      </c>
      <c r="I44" s="44">
        <v>1.94</v>
      </c>
      <c r="J44" s="45">
        <f t="shared" si="1"/>
        <v>19.399999999999999</v>
      </c>
      <c r="K44" s="27"/>
    </row>
    <row r="45" spans="1:11">
      <c r="A45" s="26"/>
      <c r="B45" s="39">
        <v>10</v>
      </c>
      <c r="C45" s="40" t="s">
        <v>68</v>
      </c>
      <c r="D45" s="41" t="s">
        <v>68</v>
      </c>
      <c r="E45" s="41" t="s">
        <v>27</v>
      </c>
      <c r="F45" s="142" t="s">
        <v>235</v>
      </c>
      <c r="G45" s="143"/>
      <c r="H45" s="42" t="s">
        <v>843</v>
      </c>
      <c r="I45" s="44">
        <v>1.94</v>
      </c>
      <c r="J45" s="45">
        <f t="shared" si="1"/>
        <v>19.399999999999999</v>
      </c>
      <c r="K45" s="27"/>
    </row>
    <row r="46" spans="1:11">
      <c r="A46" s="26"/>
      <c r="B46" s="39">
        <v>10</v>
      </c>
      <c r="C46" s="40" t="s">
        <v>68</v>
      </c>
      <c r="D46" s="41" t="s">
        <v>68</v>
      </c>
      <c r="E46" s="41" t="s">
        <v>27</v>
      </c>
      <c r="F46" s="142" t="s">
        <v>236</v>
      </c>
      <c r="G46" s="143"/>
      <c r="H46" s="42" t="s">
        <v>843</v>
      </c>
      <c r="I46" s="44">
        <v>1.94</v>
      </c>
      <c r="J46" s="45">
        <f t="shared" si="1"/>
        <v>19.399999999999999</v>
      </c>
      <c r="K46" s="27"/>
    </row>
    <row r="47" spans="1:11">
      <c r="A47" s="26"/>
      <c r="B47" s="39">
        <v>10</v>
      </c>
      <c r="C47" s="40" t="s">
        <v>68</v>
      </c>
      <c r="D47" s="41" t="s">
        <v>68</v>
      </c>
      <c r="E47" s="41" t="s">
        <v>27</v>
      </c>
      <c r="F47" s="142" t="s">
        <v>844</v>
      </c>
      <c r="G47" s="143"/>
      <c r="H47" s="42" t="s">
        <v>843</v>
      </c>
      <c r="I47" s="44">
        <v>1.94</v>
      </c>
      <c r="J47" s="45">
        <f t="shared" si="1"/>
        <v>19.399999999999999</v>
      </c>
      <c r="K47" s="27"/>
    </row>
    <row r="48" spans="1:11">
      <c r="A48" s="26"/>
      <c r="B48" s="39">
        <v>10</v>
      </c>
      <c r="C48" s="40" t="s">
        <v>845</v>
      </c>
      <c r="D48" s="41" t="s">
        <v>845</v>
      </c>
      <c r="E48" s="41" t="s">
        <v>23</v>
      </c>
      <c r="F48" s="142" t="s">
        <v>237</v>
      </c>
      <c r="G48" s="143"/>
      <c r="H48" s="42" t="s">
        <v>846</v>
      </c>
      <c r="I48" s="44">
        <v>2.09</v>
      </c>
      <c r="J48" s="45">
        <f t="shared" si="1"/>
        <v>20.9</v>
      </c>
      <c r="K48" s="27"/>
    </row>
    <row r="49" spans="1:11">
      <c r="A49" s="26"/>
      <c r="B49" s="39">
        <v>10</v>
      </c>
      <c r="C49" s="40" t="s">
        <v>845</v>
      </c>
      <c r="D49" s="41" t="s">
        <v>845</v>
      </c>
      <c r="E49" s="41" t="s">
        <v>23</v>
      </c>
      <c r="F49" s="142" t="s">
        <v>235</v>
      </c>
      <c r="G49" s="143"/>
      <c r="H49" s="42" t="s">
        <v>846</v>
      </c>
      <c r="I49" s="44">
        <v>2.09</v>
      </c>
      <c r="J49" s="45">
        <f t="shared" si="1"/>
        <v>20.9</v>
      </c>
      <c r="K49" s="27"/>
    </row>
    <row r="50" spans="1:11">
      <c r="A50" s="26"/>
      <c r="B50" s="39">
        <v>20</v>
      </c>
      <c r="C50" s="40" t="s">
        <v>845</v>
      </c>
      <c r="D50" s="41" t="s">
        <v>845</v>
      </c>
      <c r="E50" s="41" t="s">
        <v>23</v>
      </c>
      <c r="F50" s="142" t="s">
        <v>236</v>
      </c>
      <c r="G50" s="143"/>
      <c r="H50" s="42" t="s">
        <v>846</v>
      </c>
      <c r="I50" s="44">
        <v>2.09</v>
      </c>
      <c r="J50" s="45">
        <f t="shared" si="1"/>
        <v>41.8</v>
      </c>
      <c r="K50" s="27"/>
    </row>
    <row r="51" spans="1:11">
      <c r="A51" s="26"/>
      <c r="B51" s="39">
        <v>20</v>
      </c>
      <c r="C51" s="40" t="s">
        <v>845</v>
      </c>
      <c r="D51" s="41" t="s">
        <v>845</v>
      </c>
      <c r="E51" s="41" t="s">
        <v>23</v>
      </c>
      <c r="F51" s="142" t="s">
        <v>844</v>
      </c>
      <c r="G51" s="143"/>
      <c r="H51" s="42" t="s">
        <v>846</v>
      </c>
      <c r="I51" s="44">
        <v>2.09</v>
      </c>
      <c r="J51" s="45">
        <f t="shared" si="1"/>
        <v>41.8</v>
      </c>
      <c r="K51" s="27"/>
    </row>
    <row r="52" spans="1:11">
      <c r="A52" s="26"/>
      <c r="B52" s="39">
        <v>40</v>
      </c>
      <c r="C52" s="40" t="s">
        <v>845</v>
      </c>
      <c r="D52" s="41" t="s">
        <v>845</v>
      </c>
      <c r="E52" s="41" t="s">
        <v>25</v>
      </c>
      <c r="F52" s="142" t="s">
        <v>237</v>
      </c>
      <c r="G52" s="143"/>
      <c r="H52" s="42" t="s">
        <v>846</v>
      </c>
      <c r="I52" s="44">
        <v>2.09</v>
      </c>
      <c r="J52" s="45">
        <f t="shared" si="1"/>
        <v>83.6</v>
      </c>
      <c r="K52" s="27"/>
    </row>
    <row r="53" spans="1:11">
      <c r="A53" s="26"/>
      <c r="B53" s="39">
        <v>40</v>
      </c>
      <c r="C53" s="40" t="s">
        <v>845</v>
      </c>
      <c r="D53" s="41" t="s">
        <v>845</v>
      </c>
      <c r="E53" s="41" t="s">
        <v>25</v>
      </c>
      <c r="F53" s="142" t="s">
        <v>235</v>
      </c>
      <c r="G53" s="143"/>
      <c r="H53" s="42" t="s">
        <v>846</v>
      </c>
      <c r="I53" s="44">
        <v>2.09</v>
      </c>
      <c r="J53" s="45">
        <f t="shared" si="1"/>
        <v>83.6</v>
      </c>
      <c r="K53" s="27"/>
    </row>
    <row r="54" spans="1:11">
      <c r="A54" s="26"/>
      <c r="B54" s="39">
        <v>20</v>
      </c>
      <c r="C54" s="40" t="s">
        <v>845</v>
      </c>
      <c r="D54" s="41" t="s">
        <v>845</v>
      </c>
      <c r="E54" s="41" t="s">
        <v>25</v>
      </c>
      <c r="F54" s="142" t="s">
        <v>844</v>
      </c>
      <c r="G54" s="143"/>
      <c r="H54" s="42" t="s">
        <v>846</v>
      </c>
      <c r="I54" s="44">
        <v>2.09</v>
      </c>
      <c r="J54" s="45">
        <f t="shared" si="1"/>
        <v>41.8</v>
      </c>
      <c r="K54" s="27"/>
    </row>
    <row r="55" spans="1:11">
      <c r="A55" s="26"/>
      <c r="B55" s="39">
        <v>30</v>
      </c>
      <c r="C55" s="40" t="s">
        <v>845</v>
      </c>
      <c r="D55" s="41" t="s">
        <v>845</v>
      </c>
      <c r="E55" s="41" t="s">
        <v>26</v>
      </c>
      <c r="F55" s="142" t="s">
        <v>237</v>
      </c>
      <c r="G55" s="143"/>
      <c r="H55" s="42" t="s">
        <v>846</v>
      </c>
      <c r="I55" s="44">
        <v>2.09</v>
      </c>
      <c r="J55" s="45">
        <f t="shared" si="1"/>
        <v>62.699999999999996</v>
      </c>
      <c r="K55" s="27"/>
    </row>
    <row r="56" spans="1:11">
      <c r="A56" s="26"/>
      <c r="B56" s="39">
        <v>20</v>
      </c>
      <c r="C56" s="40" t="s">
        <v>845</v>
      </c>
      <c r="D56" s="41" t="s">
        <v>845</v>
      </c>
      <c r="E56" s="41" t="s">
        <v>26</v>
      </c>
      <c r="F56" s="142" t="s">
        <v>235</v>
      </c>
      <c r="G56" s="143"/>
      <c r="H56" s="42" t="s">
        <v>846</v>
      </c>
      <c r="I56" s="44">
        <v>2.09</v>
      </c>
      <c r="J56" s="45">
        <f t="shared" si="1"/>
        <v>41.8</v>
      </c>
      <c r="K56" s="27"/>
    </row>
    <row r="57" spans="1:11">
      <c r="A57" s="26"/>
      <c r="B57" s="39">
        <v>30</v>
      </c>
      <c r="C57" s="40" t="s">
        <v>845</v>
      </c>
      <c r="D57" s="41" t="s">
        <v>845</v>
      </c>
      <c r="E57" s="41" t="s">
        <v>26</v>
      </c>
      <c r="F57" s="142" t="s">
        <v>236</v>
      </c>
      <c r="G57" s="143"/>
      <c r="H57" s="42" t="s">
        <v>846</v>
      </c>
      <c r="I57" s="44">
        <v>2.09</v>
      </c>
      <c r="J57" s="45">
        <f t="shared" si="1"/>
        <v>62.699999999999996</v>
      </c>
      <c r="K57" s="27"/>
    </row>
    <row r="58" spans="1:11">
      <c r="A58" s="26"/>
      <c r="B58" s="39">
        <v>10</v>
      </c>
      <c r="C58" s="40" t="s">
        <v>845</v>
      </c>
      <c r="D58" s="41" t="s">
        <v>845</v>
      </c>
      <c r="E58" s="41" t="s">
        <v>26</v>
      </c>
      <c r="F58" s="142" t="s">
        <v>844</v>
      </c>
      <c r="G58" s="143"/>
      <c r="H58" s="42" t="s">
        <v>846</v>
      </c>
      <c r="I58" s="44">
        <v>2.09</v>
      </c>
      <c r="J58" s="45">
        <f t="shared" si="1"/>
        <v>20.9</v>
      </c>
      <c r="K58" s="27"/>
    </row>
    <row r="59" spans="1:11" ht="36">
      <c r="A59" s="26"/>
      <c r="B59" s="39">
        <v>4</v>
      </c>
      <c r="C59" s="40" t="s">
        <v>847</v>
      </c>
      <c r="D59" s="41" t="s">
        <v>973</v>
      </c>
      <c r="E59" s="41" t="s">
        <v>25</v>
      </c>
      <c r="F59" s="142" t="s">
        <v>206</v>
      </c>
      <c r="G59" s="143"/>
      <c r="H59" s="42" t="s">
        <v>848</v>
      </c>
      <c r="I59" s="44">
        <v>5.99</v>
      </c>
      <c r="J59" s="45">
        <f t="shared" si="1"/>
        <v>23.96</v>
      </c>
      <c r="K59" s="27"/>
    </row>
    <row r="60" spans="1:11" ht="36">
      <c r="A60" s="26"/>
      <c r="B60" s="39">
        <v>4</v>
      </c>
      <c r="C60" s="40" t="s">
        <v>847</v>
      </c>
      <c r="D60" s="41" t="s">
        <v>974</v>
      </c>
      <c r="E60" s="41" t="s">
        <v>67</v>
      </c>
      <c r="F60" s="142" t="s">
        <v>206</v>
      </c>
      <c r="G60" s="143"/>
      <c r="H60" s="42" t="s">
        <v>848</v>
      </c>
      <c r="I60" s="44">
        <v>6.59</v>
      </c>
      <c r="J60" s="45">
        <f t="shared" si="1"/>
        <v>26.36</v>
      </c>
      <c r="K60" s="27"/>
    </row>
    <row r="61" spans="1:11" ht="36">
      <c r="A61" s="26"/>
      <c r="B61" s="39">
        <v>4</v>
      </c>
      <c r="C61" s="40" t="s">
        <v>849</v>
      </c>
      <c r="D61" s="41" t="s">
        <v>975</v>
      </c>
      <c r="E61" s="41" t="s">
        <v>25</v>
      </c>
      <c r="F61" s="142"/>
      <c r="G61" s="143"/>
      <c r="H61" s="42" t="s">
        <v>850</v>
      </c>
      <c r="I61" s="44">
        <v>3.49</v>
      </c>
      <c r="J61" s="45">
        <f t="shared" si="1"/>
        <v>13.96</v>
      </c>
      <c r="K61" s="27"/>
    </row>
    <row r="62" spans="1:11" ht="36">
      <c r="A62" s="26"/>
      <c r="B62" s="39">
        <v>4</v>
      </c>
      <c r="C62" s="40" t="s">
        <v>849</v>
      </c>
      <c r="D62" s="41" t="s">
        <v>976</v>
      </c>
      <c r="E62" s="41" t="s">
        <v>26</v>
      </c>
      <c r="F62" s="142"/>
      <c r="G62" s="143"/>
      <c r="H62" s="42" t="s">
        <v>850</v>
      </c>
      <c r="I62" s="44">
        <v>3.49</v>
      </c>
      <c r="J62" s="45">
        <f t="shared" si="1"/>
        <v>13.96</v>
      </c>
      <c r="K62" s="27"/>
    </row>
    <row r="63" spans="1:11" ht="24">
      <c r="A63" s="26"/>
      <c r="B63" s="39">
        <v>4</v>
      </c>
      <c r="C63" s="40" t="s">
        <v>851</v>
      </c>
      <c r="D63" s="41" t="s">
        <v>977</v>
      </c>
      <c r="E63" s="41" t="s">
        <v>25</v>
      </c>
      <c r="F63" s="142"/>
      <c r="G63" s="143"/>
      <c r="H63" s="42" t="s">
        <v>852</v>
      </c>
      <c r="I63" s="44">
        <v>7.39</v>
      </c>
      <c r="J63" s="45">
        <f t="shared" si="1"/>
        <v>29.56</v>
      </c>
      <c r="K63" s="27"/>
    </row>
    <row r="64" spans="1:11" ht="24">
      <c r="A64" s="26"/>
      <c r="B64" s="39">
        <v>4</v>
      </c>
      <c r="C64" s="40" t="s">
        <v>851</v>
      </c>
      <c r="D64" s="41" t="s">
        <v>978</v>
      </c>
      <c r="E64" s="41" t="s">
        <v>26</v>
      </c>
      <c r="F64" s="142"/>
      <c r="G64" s="143"/>
      <c r="H64" s="42" t="s">
        <v>852</v>
      </c>
      <c r="I64" s="44">
        <v>7.89</v>
      </c>
      <c r="J64" s="45">
        <f t="shared" si="1"/>
        <v>31.56</v>
      </c>
      <c r="K64" s="27"/>
    </row>
    <row r="65" spans="1:11" ht="24">
      <c r="A65" s="26"/>
      <c r="B65" s="39">
        <v>4</v>
      </c>
      <c r="C65" s="40" t="s">
        <v>853</v>
      </c>
      <c r="D65" s="41" t="s">
        <v>979</v>
      </c>
      <c r="E65" s="41" t="s">
        <v>25</v>
      </c>
      <c r="F65" s="142"/>
      <c r="G65" s="143"/>
      <c r="H65" s="42" t="s">
        <v>854</v>
      </c>
      <c r="I65" s="44">
        <v>2.19</v>
      </c>
      <c r="J65" s="45">
        <f t="shared" si="1"/>
        <v>8.76</v>
      </c>
      <c r="K65" s="27"/>
    </row>
    <row r="66" spans="1:11" ht="24">
      <c r="A66" s="26"/>
      <c r="B66" s="39">
        <v>4</v>
      </c>
      <c r="C66" s="40" t="s">
        <v>853</v>
      </c>
      <c r="D66" s="41" t="s">
        <v>980</v>
      </c>
      <c r="E66" s="41" t="s">
        <v>26</v>
      </c>
      <c r="F66" s="142"/>
      <c r="G66" s="143"/>
      <c r="H66" s="42" t="s">
        <v>854</v>
      </c>
      <c r="I66" s="44">
        <v>2.19</v>
      </c>
      <c r="J66" s="45">
        <f t="shared" si="1"/>
        <v>8.76</v>
      </c>
      <c r="K66" s="27"/>
    </row>
    <row r="67" spans="1:11" ht="24">
      <c r="A67" s="26"/>
      <c r="B67" s="39">
        <v>4</v>
      </c>
      <c r="C67" s="40" t="s">
        <v>855</v>
      </c>
      <c r="D67" s="41" t="s">
        <v>981</v>
      </c>
      <c r="E67" s="41" t="s">
        <v>25</v>
      </c>
      <c r="F67" s="142"/>
      <c r="G67" s="143"/>
      <c r="H67" s="42" t="s">
        <v>856</v>
      </c>
      <c r="I67" s="44">
        <v>1.59</v>
      </c>
      <c r="J67" s="45">
        <f t="shared" si="1"/>
        <v>6.36</v>
      </c>
      <c r="K67" s="27"/>
    </row>
    <row r="68" spans="1:11" ht="24">
      <c r="A68" s="26"/>
      <c r="B68" s="39">
        <v>4</v>
      </c>
      <c r="C68" s="40" t="s">
        <v>855</v>
      </c>
      <c r="D68" s="41" t="s">
        <v>982</v>
      </c>
      <c r="E68" s="41" t="s">
        <v>26</v>
      </c>
      <c r="F68" s="142"/>
      <c r="G68" s="143"/>
      <c r="H68" s="42" t="s">
        <v>856</v>
      </c>
      <c r="I68" s="44">
        <v>1.59</v>
      </c>
      <c r="J68" s="45">
        <f t="shared" si="1"/>
        <v>6.36</v>
      </c>
      <c r="K68" s="27"/>
    </row>
    <row r="69" spans="1:11" ht="24">
      <c r="A69" s="26"/>
      <c r="B69" s="39">
        <v>4</v>
      </c>
      <c r="C69" s="40" t="s">
        <v>857</v>
      </c>
      <c r="D69" s="41" t="s">
        <v>983</v>
      </c>
      <c r="E69" s="41" t="s">
        <v>25</v>
      </c>
      <c r="F69" s="142"/>
      <c r="G69" s="143"/>
      <c r="H69" s="42" t="s">
        <v>858</v>
      </c>
      <c r="I69" s="44">
        <v>2.19</v>
      </c>
      <c r="J69" s="45">
        <f t="shared" si="1"/>
        <v>8.76</v>
      </c>
      <c r="K69" s="27"/>
    </row>
    <row r="70" spans="1:11" ht="24">
      <c r="A70" s="26"/>
      <c r="B70" s="39">
        <v>4</v>
      </c>
      <c r="C70" s="40" t="s">
        <v>857</v>
      </c>
      <c r="D70" s="41" t="s">
        <v>984</v>
      </c>
      <c r="E70" s="41" t="s">
        <v>26</v>
      </c>
      <c r="F70" s="142"/>
      <c r="G70" s="143"/>
      <c r="H70" s="42" t="s">
        <v>858</v>
      </c>
      <c r="I70" s="44">
        <v>2.19</v>
      </c>
      <c r="J70" s="45">
        <f t="shared" si="1"/>
        <v>8.76</v>
      </c>
      <c r="K70" s="27"/>
    </row>
    <row r="71" spans="1:11" ht="24">
      <c r="A71" s="26"/>
      <c r="B71" s="39">
        <v>4</v>
      </c>
      <c r="C71" s="40" t="s">
        <v>859</v>
      </c>
      <c r="D71" s="41" t="s">
        <v>985</v>
      </c>
      <c r="E71" s="41" t="s">
        <v>25</v>
      </c>
      <c r="F71" s="142"/>
      <c r="G71" s="143"/>
      <c r="H71" s="42" t="s">
        <v>860</v>
      </c>
      <c r="I71" s="44">
        <v>1.89</v>
      </c>
      <c r="J71" s="45">
        <f t="shared" si="1"/>
        <v>7.56</v>
      </c>
      <c r="K71" s="27"/>
    </row>
    <row r="72" spans="1:11" ht="24">
      <c r="A72" s="26"/>
      <c r="B72" s="56">
        <v>0</v>
      </c>
      <c r="C72" s="53" t="s">
        <v>859</v>
      </c>
      <c r="D72" s="57" t="s">
        <v>986</v>
      </c>
      <c r="E72" s="57" t="s">
        <v>26</v>
      </c>
      <c r="F72" s="152"/>
      <c r="G72" s="153"/>
      <c r="H72" s="58" t="s">
        <v>860</v>
      </c>
      <c r="I72" s="59">
        <v>1.89</v>
      </c>
      <c r="J72" s="60">
        <f t="shared" si="1"/>
        <v>0</v>
      </c>
      <c r="K72" s="27"/>
    </row>
    <row r="73" spans="1:11" ht="36">
      <c r="A73" s="26"/>
      <c r="B73" s="39">
        <v>2</v>
      </c>
      <c r="C73" s="40" t="s">
        <v>861</v>
      </c>
      <c r="D73" s="41" t="s">
        <v>987</v>
      </c>
      <c r="E73" s="41" t="s">
        <v>25</v>
      </c>
      <c r="F73" s="142" t="s">
        <v>862</v>
      </c>
      <c r="G73" s="143"/>
      <c r="H73" s="42" t="s">
        <v>863</v>
      </c>
      <c r="I73" s="44">
        <v>6.29</v>
      </c>
      <c r="J73" s="45">
        <f t="shared" si="1"/>
        <v>12.58</v>
      </c>
      <c r="K73" s="27"/>
    </row>
    <row r="74" spans="1:11" ht="36">
      <c r="A74" s="26"/>
      <c r="B74" s="39">
        <v>2</v>
      </c>
      <c r="C74" s="40" t="s">
        <v>861</v>
      </c>
      <c r="D74" s="41" t="s">
        <v>987</v>
      </c>
      <c r="E74" s="41" t="s">
        <v>25</v>
      </c>
      <c r="F74" s="142" t="s">
        <v>864</v>
      </c>
      <c r="G74" s="143"/>
      <c r="H74" s="42" t="s">
        <v>863</v>
      </c>
      <c r="I74" s="44">
        <v>6.29</v>
      </c>
      <c r="J74" s="45">
        <f t="shared" si="1"/>
        <v>12.58</v>
      </c>
      <c r="K74" s="27"/>
    </row>
    <row r="75" spans="1:11" ht="36">
      <c r="A75" s="26"/>
      <c r="B75" s="39">
        <v>2</v>
      </c>
      <c r="C75" s="40" t="s">
        <v>861</v>
      </c>
      <c r="D75" s="41" t="s">
        <v>987</v>
      </c>
      <c r="E75" s="41" t="s">
        <v>25</v>
      </c>
      <c r="F75" s="142" t="s">
        <v>865</v>
      </c>
      <c r="G75" s="143"/>
      <c r="H75" s="42" t="s">
        <v>863</v>
      </c>
      <c r="I75" s="44">
        <v>6.29</v>
      </c>
      <c r="J75" s="45">
        <f t="shared" si="1"/>
        <v>12.58</v>
      </c>
      <c r="K75" s="27"/>
    </row>
    <row r="76" spans="1:11" ht="36">
      <c r="A76" s="26"/>
      <c r="B76" s="39">
        <v>2</v>
      </c>
      <c r="C76" s="40" t="s">
        <v>861</v>
      </c>
      <c r="D76" s="41" t="s">
        <v>987</v>
      </c>
      <c r="E76" s="41" t="s">
        <v>25</v>
      </c>
      <c r="F76" s="142" t="s">
        <v>866</v>
      </c>
      <c r="G76" s="143"/>
      <c r="H76" s="42" t="s">
        <v>863</v>
      </c>
      <c r="I76" s="44">
        <v>6.29</v>
      </c>
      <c r="J76" s="45">
        <f t="shared" si="1"/>
        <v>12.58</v>
      </c>
      <c r="K76" s="27"/>
    </row>
    <row r="77" spans="1:11" ht="36">
      <c r="A77" s="26"/>
      <c r="B77" s="39">
        <v>2</v>
      </c>
      <c r="C77" s="40" t="s">
        <v>861</v>
      </c>
      <c r="D77" s="41" t="s">
        <v>987</v>
      </c>
      <c r="E77" s="41" t="s">
        <v>25</v>
      </c>
      <c r="F77" s="142" t="s">
        <v>867</v>
      </c>
      <c r="G77" s="143"/>
      <c r="H77" s="42" t="s">
        <v>863</v>
      </c>
      <c r="I77" s="44">
        <v>6.29</v>
      </c>
      <c r="J77" s="45">
        <f t="shared" si="1"/>
        <v>12.58</v>
      </c>
      <c r="K77" s="27"/>
    </row>
    <row r="78" spans="1:11" ht="36">
      <c r="A78" s="26"/>
      <c r="B78" s="39">
        <v>2</v>
      </c>
      <c r="C78" s="40" t="s">
        <v>861</v>
      </c>
      <c r="D78" s="41" t="s">
        <v>988</v>
      </c>
      <c r="E78" s="41" t="s">
        <v>26</v>
      </c>
      <c r="F78" s="142" t="s">
        <v>862</v>
      </c>
      <c r="G78" s="143"/>
      <c r="H78" s="42" t="s">
        <v>863</v>
      </c>
      <c r="I78" s="44">
        <v>7.29</v>
      </c>
      <c r="J78" s="45">
        <f t="shared" si="1"/>
        <v>14.58</v>
      </c>
      <c r="K78" s="27"/>
    </row>
    <row r="79" spans="1:11" ht="36">
      <c r="A79" s="26"/>
      <c r="B79" s="39">
        <v>2</v>
      </c>
      <c r="C79" s="40" t="s">
        <v>861</v>
      </c>
      <c r="D79" s="41" t="s">
        <v>988</v>
      </c>
      <c r="E79" s="41" t="s">
        <v>26</v>
      </c>
      <c r="F79" s="142" t="s">
        <v>864</v>
      </c>
      <c r="G79" s="143"/>
      <c r="H79" s="42" t="s">
        <v>863</v>
      </c>
      <c r="I79" s="44">
        <v>7.29</v>
      </c>
      <c r="J79" s="45">
        <f t="shared" si="1"/>
        <v>14.58</v>
      </c>
      <c r="K79" s="27"/>
    </row>
    <row r="80" spans="1:11" ht="36">
      <c r="A80" s="26"/>
      <c r="B80" s="39">
        <v>2</v>
      </c>
      <c r="C80" s="40" t="s">
        <v>861</v>
      </c>
      <c r="D80" s="41" t="s">
        <v>988</v>
      </c>
      <c r="E80" s="41" t="s">
        <v>26</v>
      </c>
      <c r="F80" s="142" t="s">
        <v>865</v>
      </c>
      <c r="G80" s="143"/>
      <c r="H80" s="42" t="s">
        <v>863</v>
      </c>
      <c r="I80" s="44">
        <v>7.29</v>
      </c>
      <c r="J80" s="45">
        <f t="shared" si="1"/>
        <v>14.58</v>
      </c>
      <c r="K80" s="27"/>
    </row>
    <row r="81" spans="1:11" ht="36">
      <c r="A81" s="26"/>
      <c r="B81" s="39">
        <v>2</v>
      </c>
      <c r="C81" s="40" t="s">
        <v>861</v>
      </c>
      <c r="D81" s="41" t="s">
        <v>988</v>
      </c>
      <c r="E81" s="41" t="s">
        <v>26</v>
      </c>
      <c r="F81" s="142" t="s">
        <v>866</v>
      </c>
      <c r="G81" s="143"/>
      <c r="H81" s="42" t="s">
        <v>863</v>
      </c>
      <c r="I81" s="44">
        <v>7.29</v>
      </c>
      <c r="J81" s="45">
        <f t="shared" si="1"/>
        <v>14.58</v>
      </c>
      <c r="K81" s="27"/>
    </row>
    <row r="82" spans="1:11" ht="36">
      <c r="A82" s="26"/>
      <c r="B82" s="39">
        <v>2</v>
      </c>
      <c r="C82" s="40" t="s">
        <v>861</v>
      </c>
      <c r="D82" s="41" t="s">
        <v>988</v>
      </c>
      <c r="E82" s="41" t="s">
        <v>26</v>
      </c>
      <c r="F82" s="142" t="s">
        <v>867</v>
      </c>
      <c r="G82" s="143"/>
      <c r="H82" s="42" t="s">
        <v>863</v>
      </c>
      <c r="I82" s="44">
        <v>7.29</v>
      </c>
      <c r="J82" s="45">
        <f t="shared" si="1"/>
        <v>14.58</v>
      </c>
      <c r="K82" s="27"/>
    </row>
    <row r="83" spans="1:11" ht="36">
      <c r="A83" s="26"/>
      <c r="B83" s="39">
        <v>3</v>
      </c>
      <c r="C83" s="40" t="s">
        <v>868</v>
      </c>
      <c r="D83" s="41" t="s">
        <v>989</v>
      </c>
      <c r="E83" s="41" t="s">
        <v>25</v>
      </c>
      <c r="F83" s="142" t="s">
        <v>236</v>
      </c>
      <c r="G83" s="143"/>
      <c r="H83" s="42" t="s">
        <v>869</v>
      </c>
      <c r="I83" s="44">
        <v>3.79</v>
      </c>
      <c r="J83" s="45">
        <f t="shared" si="1"/>
        <v>11.370000000000001</v>
      </c>
      <c r="K83" s="27"/>
    </row>
    <row r="84" spans="1:11" ht="36">
      <c r="A84" s="26"/>
      <c r="B84" s="39">
        <v>3</v>
      </c>
      <c r="C84" s="40" t="s">
        <v>868</v>
      </c>
      <c r="D84" s="41" t="s">
        <v>990</v>
      </c>
      <c r="E84" s="41" t="s">
        <v>26</v>
      </c>
      <c r="F84" s="142" t="s">
        <v>236</v>
      </c>
      <c r="G84" s="143"/>
      <c r="H84" s="42" t="s">
        <v>869</v>
      </c>
      <c r="I84" s="44">
        <v>3.79</v>
      </c>
      <c r="J84" s="45">
        <f t="shared" si="1"/>
        <v>11.370000000000001</v>
      </c>
      <c r="K84" s="27"/>
    </row>
    <row r="85" spans="1:11" ht="24">
      <c r="A85" s="26"/>
      <c r="B85" s="39">
        <v>4</v>
      </c>
      <c r="C85" s="40" t="s">
        <v>870</v>
      </c>
      <c r="D85" s="41" t="s">
        <v>991</v>
      </c>
      <c r="E85" s="41" t="s">
        <v>237</v>
      </c>
      <c r="F85" s="142" t="s">
        <v>25</v>
      </c>
      <c r="G85" s="143"/>
      <c r="H85" s="42" t="s">
        <v>871</v>
      </c>
      <c r="I85" s="44">
        <v>4.33</v>
      </c>
      <c r="J85" s="45">
        <f t="shared" si="1"/>
        <v>17.32</v>
      </c>
      <c r="K85" s="27"/>
    </row>
    <row r="86" spans="1:11" ht="24">
      <c r="A86" s="26"/>
      <c r="B86" s="39">
        <v>4</v>
      </c>
      <c r="C86" s="40" t="s">
        <v>870</v>
      </c>
      <c r="D86" s="41" t="s">
        <v>991</v>
      </c>
      <c r="E86" s="41" t="s">
        <v>237</v>
      </c>
      <c r="F86" s="142" t="s">
        <v>26</v>
      </c>
      <c r="G86" s="143"/>
      <c r="H86" s="42" t="s">
        <v>871</v>
      </c>
      <c r="I86" s="44">
        <v>4.33</v>
      </c>
      <c r="J86" s="45">
        <f t="shared" si="1"/>
        <v>17.32</v>
      </c>
      <c r="K86" s="27"/>
    </row>
    <row r="87" spans="1:11" ht="24">
      <c r="A87" s="26"/>
      <c r="B87" s="39">
        <v>4</v>
      </c>
      <c r="C87" s="40" t="s">
        <v>870</v>
      </c>
      <c r="D87" s="41" t="s">
        <v>992</v>
      </c>
      <c r="E87" s="41" t="s">
        <v>236</v>
      </c>
      <c r="F87" s="142" t="s">
        <v>25</v>
      </c>
      <c r="G87" s="143"/>
      <c r="H87" s="42" t="s">
        <v>871</v>
      </c>
      <c r="I87" s="44">
        <v>4.33</v>
      </c>
      <c r="J87" s="45">
        <f t="shared" si="1"/>
        <v>17.32</v>
      </c>
      <c r="K87" s="27"/>
    </row>
    <row r="88" spans="1:11" ht="24">
      <c r="A88" s="26"/>
      <c r="B88" s="39">
        <v>4</v>
      </c>
      <c r="C88" s="40" t="s">
        <v>870</v>
      </c>
      <c r="D88" s="41" t="s">
        <v>992</v>
      </c>
      <c r="E88" s="41" t="s">
        <v>236</v>
      </c>
      <c r="F88" s="142" t="s">
        <v>26</v>
      </c>
      <c r="G88" s="143"/>
      <c r="H88" s="42" t="s">
        <v>871</v>
      </c>
      <c r="I88" s="44">
        <v>4.33</v>
      </c>
      <c r="J88" s="45">
        <f t="shared" si="1"/>
        <v>17.32</v>
      </c>
      <c r="K88" s="27"/>
    </row>
    <row r="89" spans="1:11" ht="24">
      <c r="A89" s="26"/>
      <c r="B89" s="39">
        <v>4</v>
      </c>
      <c r="C89" s="40" t="s">
        <v>870</v>
      </c>
      <c r="D89" s="41" t="s">
        <v>993</v>
      </c>
      <c r="E89" s="41" t="s">
        <v>844</v>
      </c>
      <c r="F89" s="142" t="s">
        <v>25</v>
      </c>
      <c r="G89" s="143"/>
      <c r="H89" s="42" t="s">
        <v>871</v>
      </c>
      <c r="I89" s="44">
        <v>4.33</v>
      </c>
      <c r="J89" s="45">
        <f t="shared" si="1"/>
        <v>17.32</v>
      </c>
      <c r="K89" s="27"/>
    </row>
    <row r="90" spans="1:11" ht="24">
      <c r="A90" s="26"/>
      <c r="B90" s="39">
        <v>4</v>
      </c>
      <c r="C90" s="40" t="s">
        <v>870</v>
      </c>
      <c r="D90" s="41" t="s">
        <v>993</v>
      </c>
      <c r="E90" s="41" t="s">
        <v>844</v>
      </c>
      <c r="F90" s="142" t="s">
        <v>26</v>
      </c>
      <c r="G90" s="143"/>
      <c r="H90" s="42" t="s">
        <v>871</v>
      </c>
      <c r="I90" s="44">
        <v>4.33</v>
      </c>
      <c r="J90" s="45">
        <f t="shared" si="1"/>
        <v>17.32</v>
      </c>
      <c r="K90" s="27"/>
    </row>
    <row r="91" spans="1:11" ht="24">
      <c r="A91" s="26"/>
      <c r="B91" s="39">
        <v>4</v>
      </c>
      <c r="C91" s="40" t="s">
        <v>870</v>
      </c>
      <c r="D91" s="41" t="s">
        <v>994</v>
      </c>
      <c r="E91" s="41" t="s">
        <v>872</v>
      </c>
      <c r="F91" s="142" t="s">
        <v>25</v>
      </c>
      <c r="G91" s="143"/>
      <c r="H91" s="42" t="s">
        <v>871</v>
      </c>
      <c r="I91" s="44">
        <v>3.95</v>
      </c>
      <c r="J91" s="45">
        <f t="shared" si="1"/>
        <v>15.8</v>
      </c>
      <c r="K91" s="27"/>
    </row>
    <row r="92" spans="1:11" ht="24">
      <c r="A92" s="26"/>
      <c r="B92" s="39">
        <v>4</v>
      </c>
      <c r="C92" s="40" t="s">
        <v>870</v>
      </c>
      <c r="D92" s="41" t="s">
        <v>994</v>
      </c>
      <c r="E92" s="41" t="s">
        <v>872</v>
      </c>
      <c r="F92" s="142" t="s">
        <v>26</v>
      </c>
      <c r="G92" s="143"/>
      <c r="H92" s="42" t="s">
        <v>871</v>
      </c>
      <c r="I92" s="44">
        <v>3.95</v>
      </c>
      <c r="J92" s="45">
        <f t="shared" si="1"/>
        <v>15.8</v>
      </c>
      <c r="K92" s="27"/>
    </row>
    <row r="93" spans="1:11" ht="24">
      <c r="A93" s="26"/>
      <c r="B93" s="39">
        <v>4</v>
      </c>
      <c r="C93" s="40" t="s">
        <v>873</v>
      </c>
      <c r="D93" s="41" t="s">
        <v>995</v>
      </c>
      <c r="E93" s="41" t="s">
        <v>25</v>
      </c>
      <c r="F93" s="142"/>
      <c r="G93" s="143"/>
      <c r="H93" s="42" t="s">
        <v>874</v>
      </c>
      <c r="I93" s="44">
        <v>4.29</v>
      </c>
      <c r="J93" s="45">
        <f t="shared" si="1"/>
        <v>17.16</v>
      </c>
      <c r="K93" s="27"/>
    </row>
    <row r="94" spans="1:11" ht="24">
      <c r="A94" s="26"/>
      <c r="B94" s="39">
        <v>4</v>
      </c>
      <c r="C94" s="40" t="s">
        <v>873</v>
      </c>
      <c r="D94" s="41" t="s">
        <v>996</v>
      </c>
      <c r="E94" s="41" t="s">
        <v>26</v>
      </c>
      <c r="F94" s="142"/>
      <c r="G94" s="143"/>
      <c r="H94" s="42" t="s">
        <v>874</v>
      </c>
      <c r="I94" s="44">
        <v>4.29</v>
      </c>
      <c r="J94" s="45">
        <f t="shared" ref="J94:J157" si="2">I94*B94</f>
        <v>17.16</v>
      </c>
      <c r="K94" s="27"/>
    </row>
    <row r="95" spans="1:11" ht="24">
      <c r="A95" s="26"/>
      <c r="B95" s="39">
        <v>4</v>
      </c>
      <c r="C95" s="40" t="s">
        <v>875</v>
      </c>
      <c r="D95" s="41" t="s">
        <v>997</v>
      </c>
      <c r="E95" s="41" t="s">
        <v>25</v>
      </c>
      <c r="F95" s="142" t="s">
        <v>237</v>
      </c>
      <c r="G95" s="143"/>
      <c r="H95" s="42" t="s">
        <v>876</v>
      </c>
      <c r="I95" s="44">
        <v>2.59</v>
      </c>
      <c r="J95" s="45">
        <f t="shared" si="2"/>
        <v>10.36</v>
      </c>
      <c r="K95" s="27"/>
    </row>
    <row r="96" spans="1:11" ht="24">
      <c r="A96" s="26"/>
      <c r="B96" s="39">
        <v>4</v>
      </c>
      <c r="C96" s="40" t="s">
        <v>875</v>
      </c>
      <c r="D96" s="41" t="s">
        <v>997</v>
      </c>
      <c r="E96" s="41" t="s">
        <v>25</v>
      </c>
      <c r="F96" s="142" t="s">
        <v>235</v>
      </c>
      <c r="G96" s="143"/>
      <c r="H96" s="42" t="s">
        <v>876</v>
      </c>
      <c r="I96" s="44">
        <v>2.59</v>
      </c>
      <c r="J96" s="45">
        <f t="shared" si="2"/>
        <v>10.36</v>
      </c>
      <c r="K96" s="27"/>
    </row>
    <row r="97" spans="1:11" ht="24">
      <c r="A97" s="26"/>
      <c r="B97" s="39">
        <v>4</v>
      </c>
      <c r="C97" s="40" t="s">
        <v>875</v>
      </c>
      <c r="D97" s="41" t="s">
        <v>997</v>
      </c>
      <c r="E97" s="41" t="s">
        <v>25</v>
      </c>
      <c r="F97" s="142" t="s">
        <v>236</v>
      </c>
      <c r="G97" s="143"/>
      <c r="H97" s="42" t="s">
        <v>876</v>
      </c>
      <c r="I97" s="44">
        <v>2.59</v>
      </c>
      <c r="J97" s="45">
        <f t="shared" si="2"/>
        <v>10.36</v>
      </c>
      <c r="K97" s="27"/>
    </row>
    <row r="98" spans="1:11" ht="24">
      <c r="A98" s="26"/>
      <c r="B98" s="39">
        <v>4</v>
      </c>
      <c r="C98" s="40" t="s">
        <v>875</v>
      </c>
      <c r="D98" s="41" t="s">
        <v>997</v>
      </c>
      <c r="E98" s="41" t="s">
        <v>25</v>
      </c>
      <c r="F98" s="142" t="s">
        <v>844</v>
      </c>
      <c r="G98" s="143"/>
      <c r="H98" s="42" t="s">
        <v>876</v>
      </c>
      <c r="I98" s="44">
        <v>2.59</v>
      </c>
      <c r="J98" s="45">
        <f t="shared" si="2"/>
        <v>10.36</v>
      </c>
      <c r="K98" s="27"/>
    </row>
    <row r="99" spans="1:11" ht="24">
      <c r="A99" s="26"/>
      <c r="B99" s="39">
        <v>4</v>
      </c>
      <c r="C99" s="40" t="s">
        <v>875</v>
      </c>
      <c r="D99" s="41" t="s">
        <v>998</v>
      </c>
      <c r="E99" s="41" t="s">
        <v>26</v>
      </c>
      <c r="F99" s="142" t="s">
        <v>237</v>
      </c>
      <c r="G99" s="143"/>
      <c r="H99" s="42" t="s">
        <v>876</v>
      </c>
      <c r="I99" s="44">
        <v>2.59</v>
      </c>
      <c r="J99" s="45">
        <f t="shared" si="2"/>
        <v>10.36</v>
      </c>
      <c r="K99" s="27"/>
    </row>
    <row r="100" spans="1:11" ht="24">
      <c r="A100" s="26"/>
      <c r="B100" s="39">
        <v>4</v>
      </c>
      <c r="C100" s="40" t="s">
        <v>875</v>
      </c>
      <c r="D100" s="41" t="s">
        <v>998</v>
      </c>
      <c r="E100" s="41" t="s">
        <v>26</v>
      </c>
      <c r="F100" s="142" t="s">
        <v>235</v>
      </c>
      <c r="G100" s="143"/>
      <c r="H100" s="42" t="s">
        <v>876</v>
      </c>
      <c r="I100" s="44">
        <v>2.59</v>
      </c>
      <c r="J100" s="45">
        <f t="shared" si="2"/>
        <v>10.36</v>
      </c>
      <c r="K100" s="27"/>
    </row>
    <row r="101" spans="1:11" ht="24">
      <c r="A101" s="26"/>
      <c r="B101" s="39">
        <v>4</v>
      </c>
      <c r="C101" s="40" t="s">
        <v>875</v>
      </c>
      <c r="D101" s="41" t="s">
        <v>998</v>
      </c>
      <c r="E101" s="41" t="s">
        <v>26</v>
      </c>
      <c r="F101" s="142" t="s">
        <v>236</v>
      </c>
      <c r="G101" s="143"/>
      <c r="H101" s="42" t="s">
        <v>876</v>
      </c>
      <c r="I101" s="44">
        <v>2.59</v>
      </c>
      <c r="J101" s="45">
        <f t="shared" si="2"/>
        <v>10.36</v>
      </c>
      <c r="K101" s="27"/>
    </row>
    <row r="102" spans="1:11" ht="24">
      <c r="A102" s="26"/>
      <c r="B102" s="39">
        <v>4</v>
      </c>
      <c r="C102" s="40" t="s">
        <v>875</v>
      </c>
      <c r="D102" s="41" t="s">
        <v>998</v>
      </c>
      <c r="E102" s="41" t="s">
        <v>26</v>
      </c>
      <c r="F102" s="142" t="s">
        <v>844</v>
      </c>
      <c r="G102" s="143"/>
      <c r="H102" s="42" t="s">
        <v>876</v>
      </c>
      <c r="I102" s="44">
        <v>2.59</v>
      </c>
      <c r="J102" s="45">
        <f t="shared" si="2"/>
        <v>10.36</v>
      </c>
      <c r="K102" s="27"/>
    </row>
    <row r="103" spans="1:11" ht="24">
      <c r="A103" s="26"/>
      <c r="B103" s="39">
        <v>4</v>
      </c>
      <c r="C103" s="40" t="s">
        <v>877</v>
      </c>
      <c r="D103" s="41" t="s">
        <v>999</v>
      </c>
      <c r="E103" s="41" t="s">
        <v>25</v>
      </c>
      <c r="F103" s="142" t="s">
        <v>237</v>
      </c>
      <c r="G103" s="143"/>
      <c r="H103" s="42" t="s">
        <v>878</v>
      </c>
      <c r="I103" s="44">
        <v>2.29</v>
      </c>
      <c r="J103" s="45">
        <f t="shared" si="2"/>
        <v>9.16</v>
      </c>
      <c r="K103" s="27"/>
    </row>
    <row r="104" spans="1:11" ht="24">
      <c r="A104" s="26"/>
      <c r="B104" s="39">
        <v>4</v>
      </c>
      <c r="C104" s="40" t="s">
        <v>877</v>
      </c>
      <c r="D104" s="41" t="s">
        <v>999</v>
      </c>
      <c r="E104" s="41" t="s">
        <v>25</v>
      </c>
      <c r="F104" s="142" t="s">
        <v>235</v>
      </c>
      <c r="G104" s="143"/>
      <c r="H104" s="42" t="s">
        <v>878</v>
      </c>
      <c r="I104" s="44">
        <v>2.29</v>
      </c>
      <c r="J104" s="45">
        <f t="shared" si="2"/>
        <v>9.16</v>
      </c>
      <c r="K104" s="27"/>
    </row>
    <row r="105" spans="1:11" ht="24">
      <c r="A105" s="26"/>
      <c r="B105" s="39">
        <v>4</v>
      </c>
      <c r="C105" s="40" t="s">
        <v>877</v>
      </c>
      <c r="D105" s="41" t="s">
        <v>999</v>
      </c>
      <c r="E105" s="41" t="s">
        <v>25</v>
      </c>
      <c r="F105" s="142" t="s">
        <v>236</v>
      </c>
      <c r="G105" s="143"/>
      <c r="H105" s="42" t="s">
        <v>878</v>
      </c>
      <c r="I105" s="44">
        <v>2.29</v>
      </c>
      <c r="J105" s="45">
        <f t="shared" si="2"/>
        <v>9.16</v>
      </c>
      <c r="K105" s="27"/>
    </row>
    <row r="106" spans="1:11" ht="24">
      <c r="A106" s="26"/>
      <c r="B106" s="39">
        <v>4</v>
      </c>
      <c r="C106" s="40" t="s">
        <v>877</v>
      </c>
      <c r="D106" s="41" t="s">
        <v>999</v>
      </c>
      <c r="E106" s="41" t="s">
        <v>25</v>
      </c>
      <c r="F106" s="142" t="s">
        <v>844</v>
      </c>
      <c r="G106" s="143"/>
      <c r="H106" s="42" t="s">
        <v>878</v>
      </c>
      <c r="I106" s="44">
        <v>2.29</v>
      </c>
      <c r="J106" s="45">
        <f t="shared" si="2"/>
        <v>9.16</v>
      </c>
      <c r="K106" s="27"/>
    </row>
    <row r="107" spans="1:11" ht="24">
      <c r="A107" s="26"/>
      <c r="B107" s="39">
        <v>4</v>
      </c>
      <c r="C107" s="40" t="s">
        <v>877</v>
      </c>
      <c r="D107" s="41" t="s">
        <v>1000</v>
      </c>
      <c r="E107" s="41" t="s">
        <v>26</v>
      </c>
      <c r="F107" s="142" t="s">
        <v>237</v>
      </c>
      <c r="G107" s="143"/>
      <c r="H107" s="42" t="s">
        <v>878</v>
      </c>
      <c r="I107" s="44">
        <v>2.29</v>
      </c>
      <c r="J107" s="45">
        <f t="shared" si="2"/>
        <v>9.16</v>
      </c>
      <c r="K107" s="27"/>
    </row>
    <row r="108" spans="1:11" ht="24">
      <c r="A108" s="26"/>
      <c r="B108" s="39">
        <v>4</v>
      </c>
      <c r="C108" s="40" t="s">
        <v>877</v>
      </c>
      <c r="D108" s="41" t="s">
        <v>1000</v>
      </c>
      <c r="E108" s="41" t="s">
        <v>26</v>
      </c>
      <c r="F108" s="142" t="s">
        <v>235</v>
      </c>
      <c r="G108" s="143"/>
      <c r="H108" s="42" t="s">
        <v>878</v>
      </c>
      <c r="I108" s="44">
        <v>2.29</v>
      </c>
      <c r="J108" s="45">
        <f t="shared" si="2"/>
        <v>9.16</v>
      </c>
      <c r="K108" s="27"/>
    </row>
    <row r="109" spans="1:11" ht="24">
      <c r="A109" s="26"/>
      <c r="B109" s="39">
        <v>4</v>
      </c>
      <c r="C109" s="40" t="s">
        <v>877</v>
      </c>
      <c r="D109" s="41" t="s">
        <v>1000</v>
      </c>
      <c r="E109" s="41" t="s">
        <v>26</v>
      </c>
      <c r="F109" s="142" t="s">
        <v>236</v>
      </c>
      <c r="G109" s="143"/>
      <c r="H109" s="42" t="s">
        <v>878</v>
      </c>
      <c r="I109" s="44">
        <v>2.29</v>
      </c>
      <c r="J109" s="45">
        <f t="shared" si="2"/>
        <v>9.16</v>
      </c>
      <c r="K109" s="27"/>
    </row>
    <row r="110" spans="1:11" ht="24">
      <c r="A110" s="26"/>
      <c r="B110" s="39">
        <v>4</v>
      </c>
      <c r="C110" s="40" t="s">
        <v>877</v>
      </c>
      <c r="D110" s="41" t="s">
        <v>1000</v>
      </c>
      <c r="E110" s="41" t="s">
        <v>26</v>
      </c>
      <c r="F110" s="142" t="s">
        <v>844</v>
      </c>
      <c r="G110" s="143"/>
      <c r="H110" s="42" t="s">
        <v>878</v>
      </c>
      <c r="I110" s="44">
        <v>2.29</v>
      </c>
      <c r="J110" s="45">
        <f t="shared" si="2"/>
        <v>9.16</v>
      </c>
      <c r="K110" s="27"/>
    </row>
    <row r="111" spans="1:11">
      <c r="A111" s="26"/>
      <c r="B111" s="39">
        <v>6</v>
      </c>
      <c r="C111" s="40" t="s">
        <v>879</v>
      </c>
      <c r="D111" s="41" t="s">
        <v>1001</v>
      </c>
      <c r="E111" s="41" t="s">
        <v>880</v>
      </c>
      <c r="F111" s="142" t="s">
        <v>237</v>
      </c>
      <c r="G111" s="143"/>
      <c r="H111" s="42" t="s">
        <v>881</v>
      </c>
      <c r="I111" s="44">
        <v>0.44</v>
      </c>
      <c r="J111" s="45">
        <f t="shared" si="2"/>
        <v>2.64</v>
      </c>
      <c r="K111" s="27"/>
    </row>
    <row r="112" spans="1:11">
      <c r="A112" s="26"/>
      <c r="B112" s="39">
        <v>6</v>
      </c>
      <c r="C112" s="40" t="s">
        <v>879</v>
      </c>
      <c r="D112" s="41" t="s">
        <v>1001</v>
      </c>
      <c r="E112" s="41" t="s">
        <v>880</v>
      </c>
      <c r="F112" s="142" t="s">
        <v>546</v>
      </c>
      <c r="G112" s="143"/>
      <c r="H112" s="42" t="s">
        <v>881</v>
      </c>
      <c r="I112" s="44">
        <v>0.44</v>
      </c>
      <c r="J112" s="45">
        <f t="shared" si="2"/>
        <v>2.64</v>
      </c>
      <c r="K112" s="27"/>
    </row>
    <row r="113" spans="1:11">
      <c r="A113" s="26"/>
      <c r="B113" s="39">
        <v>6</v>
      </c>
      <c r="C113" s="40" t="s">
        <v>879</v>
      </c>
      <c r="D113" s="41" t="s">
        <v>1001</v>
      </c>
      <c r="E113" s="41" t="s">
        <v>880</v>
      </c>
      <c r="F113" s="142" t="s">
        <v>110</v>
      </c>
      <c r="G113" s="143"/>
      <c r="H113" s="42" t="s">
        <v>881</v>
      </c>
      <c r="I113" s="44">
        <v>0.44</v>
      </c>
      <c r="J113" s="45">
        <f t="shared" si="2"/>
        <v>2.64</v>
      </c>
      <c r="K113" s="27"/>
    </row>
    <row r="114" spans="1:11">
      <c r="A114" s="26"/>
      <c r="B114" s="39">
        <v>6</v>
      </c>
      <c r="C114" s="40" t="s">
        <v>879</v>
      </c>
      <c r="D114" s="41" t="s">
        <v>1001</v>
      </c>
      <c r="E114" s="41" t="s">
        <v>880</v>
      </c>
      <c r="F114" s="142" t="s">
        <v>636</v>
      </c>
      <c r="G114" s="143"/>
      <c r="H114" s="42" t="s">
        <v>881</v>
      </c>
      <c r="I114" s="44">
        <v>0.44</v>
      </c>
      <c r="J114" s="45">
        <f t="shared" si="2"/>
        <v>2.64</v>
      </c>
      <c r="K114" s="27"/>
    </row>
    <row r="115" spans="1:11">
      <c r="A115" s="26"/>
      <c r="B115" s="39">
        <v>6</v>
      </c>
      <c r="C115" s="40" t="s">
        <v>879</v>
      </c>
      <c r="D115" s="41" t="s">
        <v>1001</v>
      </c>
      <c r="E115" s="41" t="s">
        <v>880</v>
      </c>
      <c r="F115" s="142" t="s">
        <v>682</v>
      </c>
      <c r="G115" s="143"/>
      <c r="H115" s="42" t="s">
        <v>881</v>
      </c>
      <c r="I115" s="44">
        <v>0.44</v>
      </c>
      <c r="J115" s="45">
        <f t="shared" si="2"/>
        <v>2.64</v>
      </c>
      <c r="K115" s="27"/>
    </row>
    <row r="116" spans="1:11">
      <c r="A116" s="26"/>
      <c r="B116" s="39">
        <v>6</v>
      </c>
      <c r="C116" s="40" t="s">
        <v>879</v>
      </c>
      <c r="D116" s="41" t="s">
        <v>1001</v>
      </c>
      <c r="E116" s="41" t="s">
        <v>880</v>
      </c>
      <c r="F116" s="142" t="s">
        <v>688</v>
      </c>
      <c r="G116" s="143"/>
      <c r="H116" s="42" t="s">
        <v>881</v>
      </c>
      <c r="I116" s="44">
        <v>0.44</v>
      </c>
      <c r="J116" s="45">
        <f t="shared" si="2"/>
        <v>2.64</v>
      </c>
      <c r="K116" s="27"/>
    </row>
    <row r="117" spans="1:11">
      <c r="A117" s="26"/>
      <c r="B117" s="39">
        <v>6</v>
      </c>
      <c r="C117" s="40" t="s">
        <v>879</v>
      </c>
      <c r="D117" s="41" t="s">
        <v>1001</v>
      </c>
      <c r="E117" s="41" t="s">
        <v>880</v>
      </c>
      <c r="F117" s="142" t="s">
        <v>684</v>
      </c>
      <c r="G117" s="143"/>
      <c r="H117" s="42" t="s">
        <v>881</v>
      </c>
      <c r="I117" s="44">
        <v>0.44</v>
      </c>
      <c r="J117" s="45">
        <f t="shared" si="2"/>
        <v>2.64</v>
      </c>
      <c r="K117" s="27"/>
    </row>
    <row r="118" spans="1:11">
      <c r="A118" s="26"/>
      <c r="B118" s="39">
        <v>6</v>
      </c>
      <c r="C118" s="40" t="s">
        <v>879</v>
      </c>
      <c r="D118" s="41" t="s">
        <v>1002</v>
      </c>
      <c r="E118" s="41" t="s">
        <v>766</v>
      </c>
      <c r="F118" s="142" t="s">
        <v>546</v>
      </c>
      <c r="G118" s="143"/>
      <c r="H118" s="42" t="s">
        <v>881</v>
      </c>
      <c r="I118" s="44">
        <v>0.46</v>
      </c>
      <c r="J118" s="45">
        <f t="shared" si="2"/>
        <v>2.7600000000000002</v>
      </c>
      <c r="K118" s="27"/>
    </row>
    <row r="119" spans="1:11">
      <c r="A119" s="26"/>
      <c r="B119" s="39">
        <v>6</v>
      </c>
      <c r="C119" s="40" t="s">
        <v>879</v>
      </c>
      <c r="D119" s="41" t="s">
        <v>1002</v>
      </c>
      <c r="E119" s="41" t="s">
        <v>766</v>
      </c>
      <c r="F119" s="142" t="s">
        <v>636</v>
      </c>
      <c r="G119" s="143"/>
      <c r="H119" s="42" t="s">
        <v>881</v>
      </c>
      <c r="I119" s="44">
        <v>0.46</v>
      </c>
      <c r="J119" s="45">
        <f t="shared" si="2"/>
        <v>2.7600000000000002</v>
      </c>
      <c r="K119" s="27"/>
    </row>
    <row r="120" spans="1:11">
      <c r="A120" s="26"/>
      <c r="B120" s="39">
        <v>10</v>
      </c>
      <c r="C120" s="40" t="s">
        <v>879</v>
      </c>
      <c r="D120" s="41" t="s">
        <v>1002</v>
      </c>
      <c r="E120" s="41" t="s">
        <v>766</v>
      </c>
      <c r="F120" s="142" t="s">
        <v>682</v>
      </c>
      <c r="G120" s="143"/>
      <c r="H120" s="42" t="s">
        <v>881</v>
      </c>
      <c r="I120" s="44">
        <v>0.46</v>
      </c>
      <c r="J120" s="45">
        <f t="shared" si="2"/>
        <v>4.6000000000000005</v>
      </c>
      <c r="K120" s="27"/>
    </row>
    <row r="121" spans="1:11">
      <c r="A121" s="26"/>
      <c r="B121" s="39">
        <v>6</v>
      </c>
      <c r="C121" s="40" t="s">
        <v>879</v>
      </c>
      <c r="D121" s="41" t="s">
        <v>1002</v>
      </c>
      <c r="E121" s="41" t="s">
        <v>766</v>
      </c>
      <c r="F121" s="142" t="s">
        <v>684</v>
      </c>
      <c r="G121" s="143"/>
      <c r="H121" s="42" t="s">
        <v>881</v>
      </c>
      <c r="I121" s="44">
        <v>0.46</v>
      </c>
      <c r="J121" s="45">
        <f t="shared" si="2"/>
        <v>2.7600000000000002</v>
      </c>
      <c r="K121" s="27"/>
    </row>
    <row r="122" spans="1:11">
      <c r="A122" s="26"/>
      <c r="B122" s="39">
        <v>10</v>
      </c>
      <c r="C122" s="40" t="s">
        <v>879</v>
      </c>
      <c r="D122" s="41" t="s">
        <v>1003</v>
      </c>
      <c r="E122" s="41" t="s">
        <v>747</v>
      </c>
      <c r="F122" s="142" t="s">
        <v>237</v>
      </c>
      <c r="G122" s="143"/>
      <c r="H122" s="42" t="s">
        <v>881</v>
      </c>
      <c r="I122" s="44">
        <v>0.48</v>
      </c>
      <c r="J122" s="45">
        <f t="shared" si="2"/>
        <v>4.8</v>
      </c>
      <c r="K122" s="27"/>
    </row>
    <row r="123" spans="1:11">
      <c r="A123" s="26"/>
      <c r="B123" s="39">
        <v>6</v>
      </c>
      <c r="C123" s="40" t="s">
        <v>879</v>
      </c>
      <c r="D123" s="41" t="s">
        <v>1003</v>
      </c>
      <c r="E123" s="41" t="s">
        <v>747</v>
      </c>
      <c r="F123" s="142" t="s">
        <v>636</v>
      </c>
      <c r="G123" s="143"/>
      <c r="H123" s="42" t="s">
        <v>881</v>
      </c>
      <c r="I123" s="44">
        <v>0.48</v>
      </c>
      <c r="J123" s="45">
        <f t="shared" si="2"/>
        <v>2.88</v>
      </c>
      <c r="K123" s="27"/>
    </row>
    <row r="124" spans="1:11">
      <c r="A124" s="26"/>
      <c r="B124" s="39">
        <v>6</v>
      </c>
      <c r="C124" s="40" t="s">
        <v>879</v>
      </c>
      <c r="D124" s="41" t="s">
        <v>1003</v>
      </c>
      <c r="E124" s="41" t="s">
        <v>747</v>
      </c>
      <c r="F124" s="142" t="s">
        <v>682</v>
      </c>
      <c r="G124" s="143"/>
      <c r="H124" s="42" t="s">
        <v>881</v>
      </c>
      <c r="I124" s="44">
        <v>0.48</v>
      </c>
      <c r="J124" s="45">
        <f t="shared" si="2"/>
        <v>2.88</v>
      </c>
      <c r="K124" s="27"/>
    </row>
    <row r="125" spans="1:11">
      <c r="A125" s="26"/>
      <c r="B125" s="39">
        <v>6</v>
      </c>
      <c r="C125" s="40" t="s">
        <v>879</v>
      </c>
      <c r="D125" s="41" t="s">
        <v>1003</v>
      </c>
      <c r="E125" s="41" t="s">
        <v>747</v>
      </c>
      <c r="F125" s="142" t="s">
        <v>684</v>
      </c>
      <c r="G125" s="143"/>
      <c r="H125" s="42" t="s">
        <v>881</v>
      </c>
      <c r="I125" s="44">
        <v>0.48</v>
      </c>
      <c r="J125" s="45">
        <f t="shared" si="2"/>
        <v>2.88</v>
      </c>
      <c r="K125" s="27"/>
    </row>
    <row r="126" spans="1:11">
      <c r="A126" s="26"/>
      <c r="B126" s="39">
        <v>2</v>
      </c>
      <c r="C126" s="40" t="s">
        <v>879</v>
      </c>
      <c r="D126" s="41" t="s">
        <v>1003</v>
      </c>
      <c r="E126" s="41" t="s">
        <v>747</v>
      </c>
      <c r="F126" s="142" t="s">
        <v>882</v>
      </c>
      <c r="G126" s="143"/>
      <c r="H126" s="42" t="s">
        <v>881</v>
      </c>
      <c r="I126" s="44">
        <v>0.48</v>
      </c>
      <c r="J126" s="45">
        <f t="shared" si="2"/>
        <v>0.96</v>
      </c>
      <c r="K126" s="27"/>
    </row>
    <row r="127" spans="1:11">
      <c r="A127" s="26"/>
      <c r="B127" s="39">
        <v>10</v>
      </c>
      <c r="C127" s="40" t="s">
        <v>879</v>
      </c>
      <c r="D127" s="41" t="s">
        <v>1004</v>
      </c>
      <c r="E127" s="41" t="s">
        <v>757</v>
      </c>
      <c r="F127" s="142" t="s">
        <v>237</v>
      </c>
      <c r="G127" s="143"/>
      <c r="H127" s="42" t="s">
        <v>881</v>
      </c>
      <c r="I127" s="44">
        <v>0.52</v>
      </c>
      <c r="J127" s="45">
        <f t="shared" si="2"/>
        <v>5.2</v>
      </c>
      <c r="K127" s="27"/>
    </row>
    <row r="128" spans="1:11">
      <c r="A128" s="26"/>
      <c r="B128" s="39">
        <v>6</v>
      </c>
      <c r="C128" s="40" t="s">
        <v>879</v>
      </c>
      <c r="D128" s="41" t="s">
        <v>1004</v>
      </c>
      <c r="E128" s="41" t="s">
        <v>757</v>
      </c>
      <c r="F128" s="142" t="s">
        <v>636</v>
      </c>
      <c r="G128" s="143"/>
      <c r="H128" s="42" t="s">
        <v>881</v>
      </c>
      <c r="I128" s="44">
        <v>0.52</v>
      </c>
      <c r="J128" s="45">
        <f t="shared" si="2"/>
        <v>3.12</v>
      </c>
      <c r="K128" s="27"/>
    </row>
    <row r="129" spans="1:11">
      <c r="A129" s="26"/>
      <c r="B129" s="39">
        <v>6</v>
      </c>
      <c r="C129" s="40" t="s">
        <v>879</v>
      </c>
      <c r="D129" s="41" t="s">
        <v>1004</v>
      </c>
      <c r="E129" s="41" t="s">
        <v>757</v>
      </c>
      <c r="F129" s="142" t="s">
        <v>682</v>
      </c>
      <c r="G129" s="143"/>
      <c r="H129" s="42" t="s">
        <v>881</v>
      </c>
      <c r="I129" s="44">
        <v>0.52</v>
      </c>
      <c r="J129" s="45">
        <f t="shared" si="2"/>
        <v>3.12</v>
      </c>
      <c r="K129" s="27"/>
    </row>
    <row r="130" spans="1:11">
      <c r="A130" s="26"/>
      <c r="B130" s="39">
        <v>6</v>
      </c>
      <c r="C130" s="40" t="s">
        <v>879</v>
      </c>
      <c r="D130" s="41" t="s">
        <v>1004</v>
      </c>
      <c r="E130" s="41" t="s">
        <v>757</v>
      </c>
      <c r="F130" s="142" t="s">
        <v>684</v>
      </c>
      <c r="G130" s="143"/>
      <c r="H130" s="42" t="s">
        <v>881</v>
      </c>
      <c r="I130" s="44">
        <v>0.52</v>
      </c>
      <c r="J130" s="45">
        <f t="shared" si="2"/>
        <v>3.12</v>
      </c>
      <c r="K130" s="27"/>
    </row>
    <row r="131" spans="1:11">
      <c r="A131" s="26"/>
      <c r="B131" s="39">
        <v>2</v>
      </c>
      <c r="C131" s="40" t="s">
        <v>879</v>
      </c>
      <c r="D131" s="41" t="s">
        <v>1004</v>
      </c>
      <c r="E131" s="41" t="s">
        <v>757</v>
      </c>
      <c r="F131" s="142" t="s">
        <v>882</v>
      </c>
      <c r="G131" s="143"/>
      <c r="H131" s="42" t="s">
        <v>881</v>
      </c>
      <c r="I131" s="44">
        <v>0.52</v>
      </c>
      <c r="J131" s="45">
        <f t="shared" si="2"/>
        <v>1.04</v>
      </c>
      <c r="K131" s="27"/>
    </row>
    <row r="132" spans="1:11">
      <c r="A132" s="26"/>
      <c r="B132" s="39">
        <v>2</v>
      </c>
      <c r="C132" s="40" t="s">
        <v>879</v>
      </c>
      <c r="D132" s="41" t="s">
        <v>1005</v>
      </c>
      <c r="E132" s="41" t="s">
        <v>764</v>
      </c>
      <c r="F132" s="142" t="s">
        <v>237</v>
      </c>
      <c r="G132" s="143"/>
      <c r="H132" s="42" t="s">
        <v>881</v>
      </c>
      <c r="I132" s="44">
        <v>0.56000000000000005</v>
      </c>
      <c r="J132" s="45">
        <f t="shared" si="2"/>
        <v>1.1200000000000001</v>
      </c>
      <c r="K132" s="27"/>
    </row>
    <row r="133" spans="1:11">
      <c r="A133" s="26"/>
      <c r="B133" s="39">
        <v>2</v>
      </c>
      <c r="C133" s="40" t="s">
        <v>879</v>
      </c>
      <c r="D133" s="41" t="s">
        <v>1005</v>
      </c>
      <c r="E133" s="41" t="s">
        <v>764</v>
      </c>
      <c r="F133" s="142" t="s">
        <v>110</v>
      </c>
      <c r="G133" s="143"/>
      <c r="H133" s="42" t="s">
        <v>881</v>
      </c>
      <c r="I133" s="44">
        <v>0.56000000000000005</v>
      </c>
      <c r="J133" s="45">
        <f t="shared" si="2"/>
        <v>1.1200000000000001</v>
      </c>
      <c r="K133" s="27"/>
    </row>
    <row r="134" spans="1:11">
      <c r="A134" s="26"/>
      <c r="B134" s="39">
        <v>6</v>
      </c>
      <c r="C134" s="40" t="s">
        <v>879</v>
      </c>
      <c r="D134" s="41" t="s">
        <v>1005</v>
      </c>
      <c r="E134" s="41" t="s">
        <v>764</v>
      </c>
      <c r="F134" s="142" t="s">
        <v>636</v>
      </c>
      <c r="G134" s="143"/>
      <c r="H134" s="42" t="s">
        <v>881</v>
      </c>
      <c r="I134" s="44">
        <v>0.56000000000000005</v>
      </c>
      <c r="J134" s="45">
        <f t="shared" si="2"/>
        <v>3.3600000000000003</v>
      </c>
      <c r="K134" s="27"/>
    </row>
    <row r="135" spans="1:11">
      <c r="A135" s="26"/>
      <c r="B135" s="39">
        <v>6</v>
      </c>
      <c r="C135" s="40" t="s">
        <v>879</v>
      </c>
      <c r="D135" s="41" t="s">
        <v>1005</v>
      </c>
      <c r="E135" s="41" t="s">
        <v>764</v>
      </c>
      <c r="F135" s="142" t="s">
        <v>682</v>
      </c>
      <c r="G135" s="143"/>
      <c r="H135" s="42" t="s">
        <v>881</v>
      </c>
      <c r="I135" s="44">
        <v>0.56000000000000005</v>
      </c>
      <c r="J135" s="45">
        <f t="shared" si="2"/>
        <v>3.3600000000000003</v>
      </c>
      <c r="K135" s="27"/>
    </row>
    <row r="136" spans="1:11">
      <c r="A136" s="26"/>
      <c r="B136" s="39">
        <v>2</v>
      </c>
      <c r="C136" s="40" t="s">
        <v>879</v>
      </c>
      <c r="D136" s="41" t="s">
        <v>1005</v>
      </c>
      <c r="E136" s="41" t="s">
        <v>764</v>
      </c>
      <c r="F136" s="142" t="s">
        <v>688</v>
      </c>
      <c r="G136" s="143"/>
      <c r="H136" s="42" t="s">
        <v>881</v>
      </c>
      <c r="I136" s="44">
        <v>0.56000000000000005</v>
      </c>
      <c r="J136" s="45">
        <f t="shared" si="2"/>
        <v>1.1200000000000001</v>
      </c>
      <c r="K136" s="27"/>
    </row>
    <row r="137" spans="1:11">
      <c r="A137" s="26"/>
      <c r="B137" s="39">
        <v>8</v>
      </c>
      <c r="C137" s="40" t="s">
        <v>879</v>
      </c>
      <c r="D137" s="41" t="s">
        <v>1005</v>
      </c>
      <c r="E137" s="41" t="s">
        <v>764</v>
      </c>
      <c r="F137" s="142" t="s">
        <v>684</v>
      </c>
      <c r="G137" s="143"/>
      <c r="H137" s="42" t="s">
        <v>881</v>
      </c>
      <c r="I137" s="44">
        <v>0.56000000000000005</v>
      </c>
      <c r="J137" s="45">
        <f t="shared" si="2"/>
        <v>4.4800000000000004</v>
      </c>
      <c r="K137" s="27"/>
    </row>
    <row r="138" spans="1:11">
      <c r="A138" s="26"/>
      <c r="B138" s="39">
        <v>6</v>
      </c>
      <c r="C138" s="40" t="s">
        <v>879</v>
      </c>
      <c r="D138" s="41" t="s">
        <v>1006</v>
      </c>
      <c r="E138" s="41" t="s">
        <v>744</v>
      </c>
      <c r="F138" s="142" t="s">
        <v>237</v>
      </c>
      <c r="G138" s="143"/>
      <c r="H138" s="42" t="s">
        <v>881</v>
      </c>
      <c r="I138" s="44">
        <v>0.62</v>
      </c>
      <c r="J138" s="45">
        <f t="shared" si="2"/>
        <v>3.7199999999999998</v>
      </c>
      <c r="K138" s="27"/>
    </row>
    <row r="139" spans="1:11">
      <c r="A139" s="26"/>
      <c r="B139" s="39">
        <v>8</v>
      </c>
      <c r="C139" s="40" t="s">
        <v>879</v>
      </c>
      <c r="D139" s="41" t="s">
        <v>1006</v>
      </c>
      <c r="E139" s="41" t="s">
        <v>744</v>
      </c>
      <c r="F139" s="142" t="s">
        <v>546</v>
      </c>
      <c r="G139" s="143"/>
      <c r="H139" s="42" t="s">
        <v>881</v>
      </c>
      <c r="I139" s="44">
        <v>0.62</v>
      </c>
      <c r="J139" s="45">
        <f t="shared" si="2"/>
        <v>4.96</v>
      </c>
      <c r="K139" s="27"/>
    </row>
    <row r="140" spans="1:11">
      <c r="A140" s="26"/>
      <c r="B140" s="39">
        <v>2</v>
      </c>
      <c r="C140" s="40" t="s">
        <v>879</v>
      </c>
      <c r="D140" s="41" t="s">
        <v>1006</v>
      </c>
      <c r="E140" s="41" t="s">
        <v>744</v>
      </c>
      <c r="F140" s="142" t="s">
        <v>110</v>
      </c>
      <c r="G140" s="143"/>
      <c r="H140" s="42" t="s">
        <v>881</v>
      </c>
      <c r="I140" s="44">
        <v>0.62</v>
      </c>
      <c r="J140" s="45">
        <f t="shared" si="2"/>
        <v>1.24</v>
      </c>
      <c r="K140" s="27"/>
    </row>
    <row r="141" spans="1:11">
      <c r="A141" s="26"/>
      <c r="B141" s="39">
        <v>6</v>
      </c>
      <c r="C141" s="40" t="s">
        <v>879</v>
      </c>
      <c r="D141" s="41" t="s">
        <v>1006</v>
      </c>
      <c r="E141" s="41" t="s">
        <v>744</v>
      </c>
      <c r="F141" s="142" t="s">
        <v>636</v>
      </c>
      <c r="G141" s="143"/>
      <c r="H141" s="42" t="s">
        <v>881</v>
      </c>
      <c r="I141" s="44">
        <v>0.62</v>
      </c>
      <c r="J141" s="45">
        <f t="shared" si="2"/>
        <v>3.7199999999999998</v>
      </c>
      <c r="K141" s="27"/>
    </row>
    <row r="142" spans="1:11">
      <c r="A142" s="26"/>
      <c r="B142" s="39">
        <v>6</v>
      </c>
      <c r="C142" s="40" t="s">
        <v>879</v>
      </c>
      <c r="D142" s="41" t="s">
        <v>1006</v>
      </c>
      <c r="E142" s="41" t="s">
        <v>744</v>
      </c>
      <c r="F142" s="142" t="s">
        <v>682</v>
      </c>
      <c r="G142" s="143"/>
      <c r="H142" s="42" t="s">
        <v>881</v>
      </c>
      <c r="I142" s="44">
        <v>0.62</v>
      </c>
      <c r="J142" s="45">
        <f t="shared" si="2"/>
        <v>3.7199999999999998</v>
      </c>
      <c r="K142" s="27"/>
    </row>
    <row r="143" spans="1:11">
      <c r="A143" s="26"/>
      <c r="B143" s="39">
        <v>6</v>
      </c>
      <c r="C143" s="40" t="s">
        <v>879</v>
      </c>
      <c r="D143" s="41" t="s">
        <v>1006</v>
      </c>
      <c r="E143" s="41" t="s">
        <v>744</v>
      </c>
      <c r="F143" s="142" t="s">
        <v>688</v>
      </c>
      <c r="G143" s="143"/>
      <c r="H143" s="42" t="s">
        <v>881</v>
      </c>
      <c r="I143" s="44">
        <v>0.62</v>
      </c>
      <c r="J143" s="45">
        <f t="shared" si="2"/>
        <v>3.7199999999999998</v>
      </c>
      <c r="K143" s="27"/>
    </row>
    <row r="144" spans="1:11">
      <c r="A144" s="26"/>
      <c r="B144" s="39">
        <v>66</v>
      </c>
      <c r="C144" s="40" t="s">
        <v>879</v>
      </c>
      <c r="D144" s="41" t="s">
        <v>1006</v>
      </c>
      <c r="E144" s="41" t="s">
        <v>744</v>
      </c>
      <c r="F144" s="142" t="s">
        <v>684</v>
      </c>
      <c r="G144" s="143"/>
      <c r="H144" s="42" t="s">
        <v>881</v>
      </c>
      <c r="I144" s="44">
        <v>0.62</v>
      </c>
      <c r="J144" s="45">
        <f t="shared" si="2"/>
        <v>40.92</v>
      </c>
      <c r="K144" s="27"/>
    </row>
    <row r="145" spans="1:11">
      <c r="A145" s="26"/>
      <c r="B145" s="39">
        <v>2</v>
      </c>
      <c r="C145" s="40" t="s">
        <v>879</v>
      </c>
      <c r="D145" s="41" t="s">
        <v>1006</v>
      </c>
      <c r="E145" s="41" t="s">
        <v>744</v>
      </c>
      <c r="F145" s="142" t="s">
        <v>882</v>
      </c>
      <c r="G145" s="143"/>
      <c r="H145" s="42" t="s">
        <v>881</v>
      </c>
      <c r="I145" s="44">
        <v>0.62</v>
      </c>
      <c r="J145" s="45">
        <f t="shared" si="2"/>
        <v>1.24</v>
      </c>
      <c r="K145" s="27"/>
    </row>
    <row r="146" spans="1:11">
      <c r="A146" s="26"/>
      <c r="B146" s="39">
        <v>6</v>
      </c>
      <c r="C146" s="40" t="s">
        <v>879</v>
      </c>
      <c r="D146" s="41" t="s">
        <v>1007</v>
      </c>
      <c r="E146" s="41" t="s">
        <v>768</v>
      </c>
      <c r="F146" s="142" t="s">
        <v>237</v>
      </c>
      <c r="G146" s="143"/>
      <c r="H146" s="42" t="s">
        <v>881</v>
      </c>
      <c r="I146" s="44">
        <v>0.66</v>
      </c>
      <c r="J146" s="45">
        <f t="shared" si="2"/>
        <v>3.96</v>
      </c>
      <c r="K146" s="27"/>
    </row>
    <row r="147" spans="1:11">
      <c r="A147" s="26"/>
      <c r="B147" s="39">
        <v>6</v>
      </c>
      <c r="C147" s="40" t="s">
        <v>879</v>
      </c>
      <c r="D147" s="41" t="s">
        <v>1007</v>
      </c>
      <c r="E147" s="41" t="s">
        <v>768</v>
      </c>
      <c r="F147" s="142" t="s">
        <v>546</v>
      </c>
      <c r="G147" s="143"/>
      <c r="H147" s="42" t="s">
        <v>881</v>
      </c>
      <c r="I147" s="44">
        <v>0.66</v>
      </c>
      <c r="J147" s="45">
        <f t="shared" si="2"/>
        <v>3.96</v>
      </c>
      <c r="K147" s="27"/>
    </row>
    <row r="148" spans="1:11">
      <c r="A148" s="26"/>
      <c r="B148" s="39">
        <v>6</v>
      </c>
      <c r="C148" s="40" t="s">
        <v>879</v>
      </c>
      <c r="D148" s="41" t="s">
        <v>1007</v>
      </c>
      <c r="E148" s="41" t="s">
        <v>768</v>
      </c>
      <c r="F148" s="142" t="s">
        <v>110</v>
      </c>
      <c r="G148" s="143"/>
      <c r="H148" s="42" t="s">
        <v>881</v>
      </c>
      <c r="I148" s="44">
        <v>0.66</v>
      </c>
      <c r="J148" s="45">
        <f t="shared" si="2"/>
        <v>3.96</v>
      </c>
      <c r="K148" s="27"/>
    </row>
    <row r="149" spans="1:11">
      <c r="A149" s="26"/>
      <c r="B149" s="39">
        <v>6</v>
      </c>
      <c r="C149" s="40" t="s">
        <v>879</v>
      </c>
      <c r="D149" s="41" t="s">
        <v>1007</v>
      </c>
      <c r="E149" s="41" t="s">
        <v>768</v>
      </c>
      <c r="F149" s="142" t="s">
        <v>636</v>
      </c>
      <c r="G149" s="143"/>
      <c r="H149" s="42" t="s">
        <v>881</v>
      </c>
      <c r="I149" s="44">
        <v>0.66</v>
      </c>
      <c r="J149" s="45">
        <f t="shared" si="2"/>
        <v>3.96</v>
      </c>
      <c r="K149" s="27"/>
    </row>
    <row r="150" spans="1:11">
      <c r="A150" s="26"/>
      <c r="B150" s="39">
        <v>6</v>
      </c>
      <c r="C150" s="40" t="s">
        <v>879</v>
      </c>
      <c r="D150" s="41" t="s">
        <v>1007</v>
      </c>
      <c r="E150" s="41" t="s">
        <v>768</v>
      </c>
      <c r="F150" s="142" t="s">
        <v>682</v>
      </c>
      <c r="G150" s="143"/>
      <c r="H150" s="42" t="s">
        <v>881</v>
      </c>
      <c r="I150" s="44">
        <v>0.66</v>
      </c>
      <c r="J150" s="45">
        <f t="shared" si="2"/>
        <v>3.96</v>
      </c>
      <c r="K150" s="27"/>
    </row>
    <row r="151" spans="1:11">
      <c r="A151" s="26"/>
      <c r="B151" s="39">
        <v>6</v>
      </c>
      <c r="C151" s="40" t="s">
        <v>879</v>
      </c>
      <c r="D151" s="41" t="s">
        <v>1007</v>
      </c>
      <c r="E151" s="41" t="s">
        <v>768</v>
      </c>
      <c r="F151" s="142" t="s">
        <v>688</v>
      </c>
      <c r="G151" s="143"/>
      <c r="H151" s="42" t="s">
        <v>881</v>
      </c>
      <c r="I151" s="44">
        <v>0.66</v>
      </c>
      <c r="J151" s="45">
        <f t="shared" si="2"/>
        <v>3.96</v>
      </c>
      <c r="K151" s="27"/>
    </row>
    <row r="152" spans="1:11">
      <c r="A152" s="26"/>
      <c r="B152" s="39">
        <v>2</v>
      </c>
      <c r="C152" s="40" t="s">
        <v>879</v>
      </c>
      <c r="D152" s="41" t="s">
        <v>1008</v>
      </c>
      <c r="E152" s="41" t="s">
        <v>748</v>
      </c>
      <c r="F152" s="142" t="s">
        <v>237</v>
      </c>
      <c r="G152" s="143"/>
      <c r="H152" s="42" t="s">
        <v>881</v>
      </c>
      <c r="I152" s="44">
        <v>0.69</v>
      </c>
      <c r="J152" s="45">
        <f t="shared" si="2"/>
        <v>1.38</v>
      </c>
      <c r="K152" s="27"/>
    </row>
    <row r="153" spans="1:11">
      <c r="A153" s="26"/>
      <c r="B153" s="39">
        <v>10</v>
      </c>
      <c r="C153" s="40" t="s">
        <v>879</v>
      </c>
      <c r="D153" s="41" t="s">
        <v>1009</v>
      </c>
      <c r="E153" s="41" t="s">
        <v>749</v>
      </c>
      <c r="F153" s="142" t="s">
        <v>237</v>
      </c>
      <c r="G153" s="143"/>
      <c r="H153" s="42" t="s">
        <v>881</v>
      </c>
      <c r="I153" s="44">
        <v>0.7</v>
      </c>
      <c r="J153" s="45">
        <f t="shared" si="2"/>
        <v>7</v>
      </c>
      <c r="K153" s="27"/>
    </row>
    <row r="154" spans="1:11">
      <c r="A154" s="26"/>
      <c r="B154" s="39">
        <v>6</v>
      </c>
      <c r="C154" s="40" t="s">
        <v>879</v>
      </c>
      <c r="D154" s="41" t="s">
        <v>1009</v>
      </c>
      <c r="E154" s="41" t="s">
        <v>749</v>
      </c>
      <c r="F154" s="142" t="s">
        <v>546</v>
      </c>
      <c r="G154" s="143"/>
      <c r="H154" s="42" t="s">
        <v>881</v>
      </c>
      <c r="I154" s="44">
        <v>0.7</v>
      </c>
      <c r="J154" s="45">
        <f t="shared" si="2"/>
        <v>4.1999999999999993</v>
      </c>
      <c r="K154" s="27"/>
    </row>
    <row r="155" spans="1:11">
      <c r="A155" s="26"/>
      <c r="B155" s="39">
        <v>8</v>
      </c>
      <c r="C155" s="40" t="s">
        <v>879</v>
      </c>
      <c r="D155" s="41" t="s">
        <v>1009</v>
      </c>
      <c r="E155" s="41" t="s">
        <v>749</v>
      </c>
      <c r="F155" s="142" t="s">
        <v>636</v>
      </c>
      <c r="G155" s="143"/>
      <c r="H155" s="42" t="s">
        <v>881</v>
      </c>
      <c r="I155" s="44">
        <v>0.7</v>
      </c>
      <c r="J155" s="45">
        <f t="shared" si="2"/>
        <v>5.6</v>
      </c>
      <c r="K155" s="27"/>
    </row>
    <row r="156" spans="1:11">
      <c r="A156" s="26"/>
      <c r="B156" s="39">
        <v>6</v>
      </c>
      <c r="C156" s="40" t="s">
        <v>879</v>
      </c>
      <c r="D156" s="41" t="s">
        <v>1009</v>
      </c>
      <c r="E156" s="41" t="s">
        <v>749</v>
      </c>
      <c r="F156" s="142" t="s">
        <v>682</v>
      </c>
      <c r="G156" s="143"/>
      <c r="H156" s="42" t="s">
        <v>881</v>
      </c>
      <c r="I156" s="44">
        <v>0.7</v>
      </c>
      <c r="J156" s="45">
        <f t="shared" si="2"/>
        <v>4.1999999999999993</v>
      </c>
      <c r="K156" s="27"/>
    </row>
    <row r="157" spans="1:11">
      <c r="A157" s="26"/>
      <c r="B157" s="39">
        <v>6</v>
      </c>
      <c r="C157" s="40" t="s">
        <v>879</v>
      </c>
      <c r="D157" s="41" t="s">
        <v>1009</v>
      </c>
      <c r="E157" s="41" t="s">
        <v>749</v>
      </c>
      <c r="F157" s="142" t="s">
        <v>684</v>
      </c>
      <c r="G157" s="143"/>
      <c r="H157" s="42" t="s">
        <v>881</v>
      </c>
      <c r="I157" s="44">
        <v>0.7</v>
      </c>
      <c r="J157" s="45">
        <f t="shared" si="2"/>
        <v>4.1999999999999993</v>
      </c>
      <c r="K157" s="27"/>
    </row>
    <row r="158" spans="1:11">
      <c r="A158" s="26"/>
      <c r="B158" s="39">
        <v>4</v>
      </c>
      <c r="C158" s="40" t="s">
        <v>879</v>
      </c>
      <c r="D158" s="41" t="s">
        <v>1010</v>
      </c>
      <c r="E158" s="41" t="s">
        <v>755</v>
      </c>
      <c r="F158" s="142" t="s">
        <v>237</v>
      </c>
      <c r="G158" s="143"/>
      <c r="H158" s="42" t="s">
        <v>881</v>
      </c>
      <c r="I158" s="44">
        <v>0.76</v>
      </c>
      <c r="J158" s="45">
        <f t="shared" ref="J158:J217" si="3">I158*B158</f>
        <v>3.04</v>
      </c>
      <c r="K158" s="27"/>
    </row>
    <row r="159" spans="1:11">
      <c r="A159" s="26"/>
      <c r="B159" s="39">
        <v>2</v>
      </c>
      <c r="C159" s="40" t="s">
        <v>879</v>
      </c>
      <c r="D159" s="41" t="s">
        <v>1010</v>
      </c>
      <c r="E159" s="41" t="s">
        <v>755</v>
      </c>
      <c r="F159" s="142" t="s">
        <v>110</v>
      </c>
      <c r="G159" s="143"/>
      <c r="H159" s="42" t="s">
        <v>881</v>
      </c>
      <c r="I159" s="44">
        <v>0.76</v>
      </c>
      <c r="J159" s="45">
        <f t="shared" si="3"/>
        <v>1.52</v>
      </c>
      <c r="K159" s="27"/>
    </row>
    <row r="160" spans="1:11">
      <c r="A160" s="26"/>
      <c r="B160" s="39">
        <v>4</v>
      </c>
      <c r="C160" s="40" t="s">
        <v>879</v>
      </c>
      <c r="D160" s="41" t="s">
        <v>1010</v>
      </c>
      <c r="E160" s="41" t="s">
        <v>755</v>
      </c>
      <c r="F160" s="142" t="s">
        <v>636</v>
      </c>
      <c r="G160" s="143"/>
      <c r="H160" s="42" t="s">
        <v>881</v>
      </c>
      <c r="I160" s="44">
        <v>0.76</v>
      </c>
      <c r="J160" s="45">
        <f t="shared" si="3"/>
        <v>3.04</v>
      </c>
      <c r="K160" s="27"/>
    </row>
    <row r="161" spans="1:11">
      <c r="A161" s="26"/>
      <c r="B161" s="39">
        <v>4</v>
      </c>
      <c r="C161" s="40" t="s">
        <v>879</v>
      </c>
      <c r="D161" s="41" t="s">
        <v>1010</v>
      </c>
      <c r="E161" s="41" t="s">
        <v>755</v>
      </c>
      <c r="F161" s="142" t="s">
        <v>682</v>
      </c>
      <c r="G161" s="143"/>
      <c r="H161" s="42" t="s">
        <v>881</v>
      </c>
      <c r="I161" s="44">
        <v>0.76</v>
      </c>
      <c r="J161" s="45">
        <f t="shared" si="3"/>
        <v>3.04</v>
      </c>
      <c r="K161" s="27"/>
    </row>
    <row r="162" spans="1:11">
      <c r="A162" s="26"/>
      <c r="B162" s="39">
        <v>6</v>
      </c>
      <c r="C162" s="40" t="s">
        <v>879</v>
      </c>
      <c r="D162" s="41" t="s">
        <v>1010</v>
      </c>
      <c r="E162" s="41" t="s">
        <v>755</v>
      </c>
      <c r="F162" s="142" t="s">
        <v>688</v>
      </c>
      <c r="G162" s="143"/>
      <c r="H162" s="42" t="s">
        <v>881</v>
      </c>
      <c r="I162" s="44">
        <v>0.76</v>
      </c>
      <c r="J162" s="45">
        <f t="shared" si="3"/>
        <v>4.5600000000000005</v>
      </c>
      <c r="K162" s="27"/>
    </row>
    <row r="163" spans="1:11">
      <c r="A163" s="26"/>
      <c r="B163" s="39">
        <v>4</v>
      </c>
      <c r="C163" s="40" t="s">
        <v>879</v>
      </c>
      <c r="D163" s="41" t="s">
        <v>1010</v>
      </c>
      <c r="E163" s="41" t="s">
        <v>755</v>
      </c>
      <c r="F163" s="142" t="s">
        <v>684</v>
      </c>
      <c r="G163" s="143"/>
      <c r="H163" s="42" t="s">
        <v>881</v>
      </c>
      <c r="I163" s="44">
        <v>0.76</v>
      </c>
      <c r="J163" s="45">
        <f t="shared" si="3"/>
        <v>3.04</v>
      </c>
      <c r="K163" s="27"/>
    </row>
    <row r="164" spans="1:11">
      <c r="A164" s="26"/>
      <c r="B164" s="39">
        <v>2</v>
      </c>
      <c r="C164" s="40" t="s">
        <v>879</v>
      </c>
      <c r="D164" s="41" t="s">
        <v>1010</v>
      </c>
      <c r="E164" s="41" t="s">
        <v>755</v>
      </c>
      <c r="F164" s="142" t="s">
        <v>685</v>
      </c>
      <c r="G164" s="143"/>
      <c r="H164" s="42" t="s">
        <v>881</v>
      </c>
      <c r="I164" s="44">
        <v>0.76</v>
      </c>
      <c r="J164" s="45">
        <f t="shared" si="3"/>
        <v>1.52</v>
      </c>
      <c r="K164" s="27"/>
    </row>
    <row r="165" spans="1:11">
      <c r="A165" s="26"/>
      <c r="B165" s="39">
        <v>2</v>
      </c>
      <c r="C165" s="40" t="s">
        <v>879</v>
      </c>
      <c r="D165" s="41" t="s">
        <v>1010</v>
      </c>
      <c r="E165" s="41" t="s">
        <v>755</v>
      </c>
      <c r="F165" s="142" t="s">
        <v>882</v>
      </c>
      <c r="G165" s="143"/>
      <c r="H165" s="42" t="s">
        <v>881</v>
      </c>
      <c r="I165" s="44">
        <v>0.76</v>
      </c>
      <c r="J165" s="45">
        <f t="shared" si="3"/>
        <v>1.52</v>
      </c>
      <c r="K165" s="27"/>
    </row>
    <row r="166" spans="1:11">
      <c r="A166" s="26"/>
      <c r="B166" s="39">
        <v>2</v>
      </c>
      <c r="C166" s="40" t="s">
        <v>879</v>
      </c>
      <c r="D166" s="41" t="s">
        <v>1011</v>
      </c>
      <c r="E166" s="41" t="s">
        <v>769</v>
      </c>
      <c r="F166" s="142" t="s">
        <v>546</v>
      </c>
      <c r="G166" s="143"/>
      <c r="H166" s="42" t="s">
        <v>881</v>
      </c>
      <c r="I166" s="44">
        <v>0.89</v>
      </c>
      <c r="J166" s="45">
        <f t="shared" si="3"/>
        <v>1.78</v>
      </c>
      <c r="K166" s="27"/>
    </row>
    <row r="167" spans="1:11">
      <c r="A167" s="26"/>
      <c r="B167" s="39">
        <v>2</v>
      </c>
      <c r="C167" s="40" t="s">
        <v>879</v>
      </c>
      <c r="D167" s="41" t="s">
        <v>1011</v>
      </c>
      <c r="E167" s="41" t="s">
        <v>769</v>
      </c>
      <c r="F167" s="142" t="s">
        <v>110</v>
      </c>
      <c r="G167" s="143"/>
      <c r="H167" s="42" t="s">
        <v>881</v>
      </c>
      <c r="I167" s="44">
        <v>0.89</v>
      </c>
      <c r="J167" s="45">
        <f t="shared" si="3"/>
        <v>1.78</v>
      </c>
      <c r="K167" s="27"/>
    </row>
    <row r="168" spans="1:11">
      <c r="A168" s="26"/>
      <c r="B168" s="39">
        <v>4</v>
      </c>
      <c r="C168" s="40" t="s">
        <v>879</v>
      </c>
      <c r="D168" s="41" t="s">
        <v>1011</v>
      </c>
      <c r="E168" s="41" t="s">
        <v>769</v>
      </c>
      <c r="F168" s="142" t="s">
        <v>636</v>
      </c>
      <c r="G168" s="143"/>
      <c r="H168" s="42" t="s">
        <v>881</v>
      </c>
      <c r="I168" s="44">
        <v>0.89</v>
      </c>
      <c r="J168" s="45">
        <f t="shared" si="3"/>
        <v>3.56</v>
      </c>
      <c r="K168" s="27"/>
    </row>
    <row r="169" spans="1:11">
      <c r="A169" s="26"/>
      <c r="B169" s="39">
        <v>4</v>
      </c>
      <c r="C169" s="40" t="s">
        <v>879</v>
      </c>
      <c r="D169" s="41" t="s">
        <v>1011</v>
      </c>
      <c r="E169" s="41" t="s">
        <v>769</v>
      </c>
      <c r="F169" s="142" t="s">
        <v>682</v>
      </c>
      <c r="G169" s="143"/>
      <c r="H169" s="42" t="s">
        <v>881</v>
      </c>
      <c r="I169" s="44">
        <v>0.89</v>
      </c>
      <c r="J169" s="45">
        <f t="shared" si="3"/>
        <v>3.56</v>
      </c>
      <c r="K169" s="27"/>
    </row>
    <row r="170" spans="1:11">
      <c r="A170" s="26"/>
      <c r="B170" s="39">
        <v>2</v>
      </c>
      <c r="C170" s="40" t="s">
        <v>879</v>
      </c>
      <c r="D170" s="41" t="s">
        <v>1011</v>
      </c>
      <c r="E170" s="41" t="s">
        <v>769</v>
      </c>
      <c r="F170" s="142" t="s">
        <v>688</v>
      </c>
      <c r="G170" s="143"/>
      <c r="H170" s="42" t="s">
        <v>881</v>
      </c>
      <c r="I170" s="44">
        <v>0.89</v>
      </c>
      <c r="J170" s="45">
        <f t="shared" si="3"/>
        <v>1.78</v>
      </c>
      <c r="K170" s="27"/>
    </row>
    <row r="171" spans="1:11">
      <c r="A171" s="26"/>
      <c r="B171" s="39">
        <v>4</v>
      </c>
      <c r="C171" s="40" t="s">
        <v>879</v>
      </c>
      <c r="D171" s="41" t="s">
        <v>1011</v>
      </c>
      <c r="E171" s="41" t="s">
        <v>769</v>
      </c>
      <c r="F171" s="142" t="s">
        <v>684</v>
      </c>
      <c r="G171" s="143"/>
      <c r="H171" s="42" t="s">
        <v>881</v>
      </c>
      <c r="I171" s="44">
        <v>0.89</v>
      </c>
      <c r="J171" s="45">
        <f t="shared" si="3"/>
        <v>3.56</v>
      </c>
      <c r="K171" s="27"/>
    </row>
    <row r="172" spans="1:11">
      <c r="A172" s="26"/>
      <c r="B172" s="39">
        <v>2</v>
      </c>
      <c r="C172" s="40" t="s">
        <v>879</v>
      </c>
      <c r="D172" s="41" t="s">
        <v>1011</v>
      </c>
      <c r="E172" s="41" t="s">
        <v>769</v>
      </c>
      <c r="F172" s="142" t="s">
        <v>685</v>
      </c>
      <c r="G172" s="143"/>
      <c r="H172" s="42" t="s">
        <v>881</v>
      </c>
      <c r="I172" s="44">
        <v>0.89</v>
      </c>
      <c r="J172" s="45">
        <f t="shared" si="3"/>
        <v>1.78</v>
      </c>
      <c r="K172" s="27"/>
    </row>
    <row r="173" spans="1:11">
      <c r="A173" s="26"/>
      <c r="B173" s="39">
        <v>2</v>
      </c>
      <c r="C173" s="40" t="s">
        <v>879</v>
      </c>
      <c r="D173" s="41" t="s">
        <v>1011</v>
      </c>
      <c r="E173" s="41" t="s">
        <v>769</v>
      </c>
      <c r="F173" s="142" t="s">
        <v>882</v>
      </c>
      <c r="G173" s="143"/>
      <c r="H173" s="42" t="s">
        <v>881</v>
      </c>
      <c r="I173" s="44">
        <v>0.89</v>
      </c>
      <c r="J173" s="45">
        <f t="shared" si="3"/>
        <v>1.78</v>
      </c>
      <c r="K173" s="27"/>
    </row>
    <row r="174" spans="1:11" ht="24">
      <c r="A174" s="26"/>
      <c r="B174" s="39">
        <v>2</v>
      </c>
      <c r="C174" s="40" t="s">
        <v>883</v>
      </c>
      <c r="D174" s="41" t="s">
        <v>1012</v>
      </c>
      <c r="E174" s="41" t="s">
        <v>766</v>
      </c>
      <c r="F174" s="142" t="s">
        <v>237</v>
      </c>
      <c r="G174" s="143"/>
      <c r="H174" s="42" t="s">
        <v>884</v>
      </c>
      <c r="I174" s="44">
        <v>2.69</v>
      </c>
      <c r="J174" s="45">
        <f t="shared" si="3"/>
        <v>5.38</v>
      </c>
      <c r="K174" s="27"/>
    </row>
    <row r="175" spans="1:11" ht="24">
      <c r="A175" s="26"/>
      <c r="B175" s="39">
        <v>2</v>
      </c>
      <c r="C175" s="40" t="s">
        <v>883</v>
      </c>
      <c r="D175" s="41" t="s">
        <v>1012</v>
      </c>
      <c r="E175" s="41" t="s">
        <v>766</v>
      </c>
      <c r="F175" s="142" t="s">
        <v>636</v>
      </c>
      <c r="G175" s="143"/>
      <c r="H175" s="42" t="s">
        <v>884</v>
      </c>
      <c r="I175" s="44">
        <v>2.69</v>
      </c>
      <c r="J175" s="45">
        <f t="shared" si="3"/>
        <v>5.38</v>
      </c>
      <c r="K175" s="27"/>
    </row>
    <row r="176" spans="1:11" ht="24">
      <c r="A176" s="26"/>
      <c r="B176" s="39">
        <v>2</v>
      </c>
      <c r="C176" s="40" t="s">
        <v>883</v>
      </c>
      <c r="D176" s="41" t="s">
        <v>1013</v>
      </c>
      <c r="E176" s="41" t="s">
        <v>747</v>
      </c>
      <c r="F176" s="142" t="s">
        <v>636</v>
      </c>
      <c r="G176" s="143"/>
      <c r="H176" s="42" t="s">
        <v>884</v>
      </c>
      <c r="I176" s="44">
        <v>2.89</v>
      </c>
      <c r="J176" s="45">
        <f t="shared" si="3"/>
        <v>5.78</v>
      </c>
      <c r="K176" s="27"/>
    </row>
    <row r="177" spans="1:11" ht="24">
      <c r="A177" s="26"/>
      <c r="B177" s="39">
        <v>2</v>
      </c>
      <c r="C177" s="40" t="s">
        <v>883</v>
      </c>
      <c r="D177" s="41" t="s">
        <v>1013</v>
      </c>
      <c r="E177" s="41" t="s">
        <v>747</v>
      </c>
      <c r="F177" s="142" t="s">
        <v>236</v>
      </c>
      <c r="G177" s="143"/>
      <c r="H177" s="42" t="s">
        <v>884</v>
      </c>
      <c r="I177" s="44">
        <v>2.89</v>
      </c>
      <c r="J177" s="45">
        <f t="shared" si="3"/>
        <v>5.78</v>
      </c>
      <c r="K177" s="27"/>
    </row>
    <row r="178" spans="1:11" ht="24">
      <c r="A178" s="26"/>
      <c r="B178" s="39">
        <v>2</v>
      </c>
      <c r="C178" s="40" t="s">
        <v>883</v>
      </c>
      <c r="D178" s="41" t="s">
        <v>1014</v>
      </c>
      <c r="E178" s="41" t="s">
        <v>757</v>
      </c>
      <c r="F178" s="142" t="s">
        <v>235</v>
      </c>
      <c r="G178" s="143"/>
      <c r="H178" s="42" t="s">
        <v>884</v>
      </c>
      <c r="I178" s="44">
        <v>3.09</v>
      </c>
      <c r="J178" s="45">
        <f t="shared" si="3"/>
        <v>6.18</v>
      </c>
      <c r="K178" s="27"/>
    </row>
    <row r="179" spans="1:11" ht="24">
      <c r="A179" s="26"/>
      <c r="B179" s="39">
        <v>2</v>
      </c>
      <c r="C179" s="40" t="s">
        <v>883</v>
      </c>
      <c r="D179" s="41" t="s">
        <v>1015</v>
      </c>
      <c r="E179" s="41" t="s">
        <v>764</v>
      </c>
      <c r="F179" s="142" t="s">
        <v>237</v>
      </c>
      <c r="G179" s="143"/>
      <c r="H179" s="42" t="s">
        <v>884</v>
      </c>
      <c r="I179" s="44">
        <v>3.29</v>
      </c>
      <c r="J179" s="45">
        <f t="shared" si="3"/>
        <v>6.58</v>
      </c>
      <c r="K179" s="27"/>
    </row>
    <row r="180" spans="1:11" ht="24">
      <c r="A180" s="26"/>
      <c r="B180" s="39">
        <v>2</v>
      </c>
      <c r="C180" s="40" t="s">
        <v>883</v>
      </c>
      <c r="D180" s="41" t="s">
        <v>1015</v>
      </c>
      <c r="E180" s="41" t="s">
        <v>764</v>
      </c>
      <c r="F180" s="142" t="s">
        <v>636</v>
      </c>
      <c r="G180" s="143"/>
      <c r="H180" s="42" t="s">
        <v>884</v>
      </c>
      <c r="I180" s="44">
        <v>3.29</v>
      </c>
      <c r="J180" s="45">
        <f t="shared" si="3"/>
        <v>6.58</v>
      </c>
      <c r="K180" s="27"/>
    </row>
    <row r="181" spans="1:11" ht="24">
      <c r="A181" s="26"/>
      <c r="B181" s="39">
        <v>2</v>
      </c>
      <c r="C181" s="40" t="s">
        <v>883</v>
      </c>
      <c r="D181" s="41" t="s">
        <v>1016</v>
      </c>
      <c r="E181" s="41" t="s">
        <v>744</v>
      </c>
      <c r="F181" s="142" t="s">
        <v>235</v>
      </c>
      <c r="G181" s="143"/>
      <c r="H181" s="42" t="s">
        <v>884</v>
      </c>
      <c r="I181" s="44">
        <v>3.54</v>
      </c>
      <c r="J181" s="45">
        <f t="shared" si="3"/>
        <v>7.08</v>
      </c>
      <c r="K181" s="27"/>
    </row>
    <row r="182" spans="1:11" ht="24">
      <c r="A182" s="26"/>
      <c r="B182" s="39">
        <v>2</v>
      </c>
      <c r="C182" s="40" t="s">
        <v>883</v>
      </c>
      <c r="D182" s="41" t="s">
        <v>1017</v>
      </c>
      <c r="E182" s="41" t="s">
        <v>748</v>
      </c>
      <c r="F182" s="142" t="s">
        <v>237</v>
      </c>
      <c r="G182" s="143"/>
      <c r="H182" s="42" t="s">
        <v>884</v>
      </c>
      <c r="I182" s="44">
        <v>4.04</v>
      </c>
      <c r="J182" s="45">
        <f t="shared" si="3"/>
        <v>8.08</v>
      </c>
      <c r="K182" s="27"/>
    </row>
    <row r="183" spans="1:11" ht="24">
      <c r="A183" s="26"/>
      <c r="B183" s="39">
        <v>2</v>
      </c>
      <c r="C183" s="40" t="s">
        <v>883</v>
      </c>
      <c r="D183" s="41" t="s">
        <v>1017</v>
      </c>
      <c r="E183" s="41" t="s">
        <v>748</v>
      </c>
      <c r="F183" s="142" t="s">
        <v>636</v>
      </c>
      <c r="G183" s="143"/>
      <c r="H183" s="42" t="s">
        <v>884</v>
      </c>
      <c r="I183" s="44">
        <v>4.04</v>
      </c>
      <c r="J183" s="45">
        <f t="shared" si="3"/>
        <v>8.08</v>
      </c>
      <c r="K183" s="27"/>
    </row>
    <row r="184" spans="1:11" ht="24">
      <c r="A184" s="26"/>
      <c r="B184" s="39">
        <v>2</v>
      </c>
      <c r="C184" s="40" t="s">
        <v>883</v>
      </c>
      <c r="D184" s="41" t="s">
        <v>1017</v>
      </c>
      <c r="E184" s="41" t="s">
        <v>748</v>
      </c>
      <c r="F184" s="142" t="s">
        <v>235</v>
      </c>
      <c r="G184" s="143"/>
      <c r="H184" s="42" t="s">
        <v>884</v>
      </c>
      <c r="I184" s="44">
        <v>4.04</v>
      </c>
      <c r="J184" s="45">
        <f t="shared" si="3"/>
        <v>8.08</v>
      </c>
      <c r="K184" s="27"/>
    </row>
    <row r="185" spans="1:11" ht="24">
      <c r="A185" s="26"/>
      <c r="B185" s="39">
        <v>2</v>
      </c>
      <c r="C185" s="40" t="s">
        <v>883</v>
      </c>
      <c r="D185" s="41" t="s">
        <v>1017</v>
      </c>
      <c r="E185" s="41" t="s">
        <v>748</v>
      </c>
      <c r="F185" s="142" t="s">
        <v>236</v>
      </c>
      <c r="G185" s="143"/>
      <c r="H185" s="42" t="s">
        <v>884</v>
      </c>
      <c r="I185" s="44">
        <v>4.04</v>
      </c>
      <c r="J185" s="45">
        <f t="shared" si="3"/>
        <v>8.08</v>
      </c>
      <c r="K185" s="27"/>
    </row>
    <row r="186" spans="1:11" ht="24">
      <c r="A186" s="26"/>
      <c r="B186" s="39">
        <v>2</v>
      </c>
      <c r="C186" s="40" t="s">
        <v>883</v>
      </c>
      <c r="D186" s="41" t="s">
        <v>1018</v>
      </c>
      <c r="E186" s="41" t="s">
        <v>754</v>
      </c>
      <c r="F186" s="142" t="s">
        <v>237</v>
      </c>
      <c r="G186" s="143"/>
      <c r="H186" s="42" t="s">
        <v>884</v>
      </c>
      <c r="I186" s="44">
        <v>4.4400000000000004</v>
      </c>
      <c r="J186" s="45">
        <f t="shared" si="3"/>
        <v>8.8800000000000008</v>
      </c>
      <c r="K186" s="27"/>
    </row>
    <row r="187" spans="1:11" ht="24">
      <c r="A187" s="26"/>
      <c r="B187" s="39">
        <v>2</v>
      </c>
      <c r="C187" s="40" t="s">
        <v>883</v>
      </c>
      <c r="D187" s="41" t="s">
        <v>1018</v>
      </c>
      <c r="E187" s="41" t="s">
        <v>754</v>
      </c>
      <c r="F187" s="142" t="s">
        <v>636</v>
      </c>
      <c r="G187" s="143"/>
      <c r="H187" s="42" t="s">
        <v>884</v>
      </c>
      <c r="I187" s="44">
        <v>4.4400000000000004</v>
      </c>
      <c r="J187" s="45">
        <f t="shared" si="3"/>
        <v>8.8800000000000008</v>
      </c>
      <c r="K187" s="27"/>
    </row>
    <row r="188" spans="1:11" ht="24">
      <c r="A188" s="26"/>
      <c r="B188" s="39">
        <v>2</v>
      </c>
      <c r="C188" s="40" t="s">
        <v>883</v>
      </c>
      <c r="D188" s="41" t="s">
        <v>1018</v>
      </c>
      <c r="E188" s="41" t="s">
        <v>754</v>
      </c>
      <c r="F188" s="142" t="s">
        <v>235</v>
      </c>
      <c r="G188" s="143"/>
      <c r="H188" s="42" t="s">
        <v>884</v>
      </c>
      <c r="I188" s="44">
        <v>4.4400000000000004</v>
      </c>
      <c r="J188" s="45">
        <f t="shared" si="3"/>
        <v>8.8800000000000008</v>
      </c>
      <c r="K188" s="27"/>
    </row>
    <row r="189" spans="1:11" ht="24">
      <c r="A189" s="26"/>
      <c r="B189" s="39">
        <v>2</v>
      </c>
      <c r="C189" s="40" t="s">
        <v>883</v>
      </c>
      <c r="D189" s="41" t="s">
        <v>1018</v>
      </c>
      <c r="E189" s="41" t="s">
        <v>754</v>
      </c>
      <c r="F189" s="142" t="s">
        <v>236</v>
      </c>
      <c r="G189" s="143"/>
      <c r="H189" s="42" t="s">
        <v>884</v>
      </c>
      <c r="I189" s="44">
        <v>4.4400000000000004</v>
      </c>
      <c r="J189" s="45">
        <f t="shared" si="3"/>
        <v>8.8800000000000008</v>
      </c>
      <c r="K189" s="27"/>
    </row>
    <row r="190" spans="1:11" ht="24">
      <c r="A190" s="26"/>
      <c r="B190" s="39">
        <v>2</v>
      </c>
      <c r="C190" s="40" t="s">
        <v>883</v>
      </c>
      <c r="D190" s="41" t="s">
        <v>1019</v>
      </c>
      <c r="E190" s="41" t="s">
        <v>769</v>
      </c>
      <c r="F190" s="142" t="s">
        <v>636</v>
      </c>
      <c r="G190" s="143"/>
      <c r="H190" s="42" t="s">
        <v>884</v>
      </c>
      <c r="I190" s="44">
        <v>5.55</v>
      </c>
      <c r="J190" s="45">
        <f t="shared" si="3"/>
        <v>11.1</v>
      </c>
      <c r="K190" s="27"/>
    </row>
    <row r="191" spans="1:11" ht="24">
      <c r="A191" s="26"/>
      <c r="B191" s="39">
        <v>2</v>
      </c>
      <c r="C191" s="40" t="s">
        <v>883</v>
      </c>
      <c r="D191" s="41" t="s">
        <v>1019</v>
      </c>
      <c r="E191" s="41" t="s">
        <v>769</v>
      </c>
      <c r="F191" s="142" t="s">
        <v>235</v>
      </c>
      <c r="G191" s="143"/>
      <c r="H191" s="42" t="s">
        <v>884</v>
      </c>
      <c r="I191" s="44">
        <v>5.55</v>
      </c>
      <c r="J191" s="45">
        <f t="shared" si="3"/>
        <v>11.1</v>
      </c>
      <c r="K191" s="27"/>
    </row>
    <row r="192" spans="1:11" ht="24">
      <c r="A192" s="26"/>
      <c r="B192" s="39">
        <v>2</v>
      </c>
      <c r="C192" s="40" t="s">
        <v>883</v>
      </c>
      <c r="D192" s="41" t="s">
        <v>1019</v>
      </c>
      <c r="E192" s="41" t="s">
        <v>769</v>
      </c>
      <c r="F192" s="142" t="s">
        <v>236</v>
      </c>
      <c r="G192" s="143"/>
      <c r="H192" s="42" t="s">
        <v>884</v>
      </c>
      <c r="I192" s="44">
        <v>5.55</v>
      </c>
      <c r="J192" s="45">
        <f t="shared" si="3"/>
        <v>11.1</v>
      </c>
      <c r="K192" s="27"/>
    </row>
    <row r="193" spans="1:11" ht="24">
      <c r="A193" s="26"/>
      <c r="B193" s="39">
        <v>2</v>
      </c>
      <c r="C193" s="40" t="s">
        <v>885</v>
      </c>
      <c r="D193" s="41" t="s">
        <v>1020</v>
      </c>
      <c r="E193" s="41" t="s">
        <v>764</v>
      </c>
      <c r="F193" s="142"/>
      <c r="G193" s="143"/>
      <c r="H193" s="42" t="s">
        <v>886</v>
      </c>
      <c r="I193" s="44">
        <v>1.89</v>
      </c>
      <c r="J193" s="45">
        <f t="shared" si="3"/>
        <v>3.78</v>
      </c>
      <c r="K193" s="27"/>
    </row>
    <row r="194" spans="1:11" ht="24">
      <c r="A194" s="26"/>
      <c r="B194" s="39">
        <v>2</v>
      </c>
      <c r="C194" s="40" t="s">
        <v>885</v>
      </c>
      <c r="D194" s="41" t="s">
        <v>1021</v>
      </c>
      <c r="E194" s="41" t="s">
        <v>768</v>
      </c>
      <c r="F194" s="142"/>
      <c r="G194" s="143"/>
      <c r="H194" s="42" t="s">
        <v>886</v>
      </c>
      <c r="I194" s="44">
        <v>2.99</v>
      </c>
      <c r="J194" s="45">
        <f t="shared" si="3"/>
        <v>5.98</v>
      </c>
      <c r="K194" s="27"/>
    </row>
    <row r="195" spans="1:11" ht="24">
      <c r="A195" s="26"/>
      <c r="B195" s="39">
        <v>4</v>
      </c>
      <c r="C195" s="40" t="s">
        <v>887</v>
      </c>
      <c r="D195" s="41" t="s">
        <v>1022</v>
      </c>
      <c r="E195" s="41" t="s">
        <v>764</v>
      </c>
      <c r="F195" s="142"/>
      <c r="G195" s="143"/>
      <c r="H195" s="42" t="s">
        <v>888</v>
      </c>
      <c r="I195" s="44">
        <v>1.59</v>
      </c>
      <c r="J195" s="45">
        <f t="shared" si="3"/>
        <v>6.36</v>
      </c>
      <c r="K195" s="27"/>
    </row>
    <row r="196" spans="1:11">
      <c r="A196" s="26"/>
      <c r="B196" s="39">
        <v>8</v>
      </c>
      <c r="C196" s="40" t="s">
        <v>889</v>
      </c>
      <c r="D196" s="41" t="s">
        <v>889</v>
      </c>
      <c r="E196" s="41" t="s">
        <v>28</v>
      </c>
      <c r="F196" s="142"/>
      <c r="G196" s="143"/>
      <c r="H196" s="42" t="s">
        <v>890</v>
      </c>
      <c r="I196" s="44">
        <v>1.57</v>
      </c>
      <c r="J196" s="45">
        <f t="shared" si="3"/>
        <v>12.56</v>
      </c>
      <c r="K196" s="27"/>
    </row>
    <row r="197" spans="1:11">
      <c r="A197" s="26"/>
      <c r="B197" s="39">
        <v>8</v>
      </c>
      <c r="C197" s="40" t="s">
        <v>889</v>
      </c>
      <c r="D197" s="41" t="s">
        <v>889</v>
      </c>
      <c r="E197" s="41" t="s">
        <v>29</v>
      </c>
      <c r="F197" s="142"/>
      <c r="G197" s="143"/>
      <c r="H197" s="42" t="s">
        <v>890</v>
      </c>
      <c r="I197" s="44">
        <v>1.57</v>
      </c>
      <c r="J197" s="45">
        <f t="shared" si="3"/>
        <v>12.56</v>
      </c>
      <c r="K197" s="27"/>
    </row>
    <row r="198" spans="1:11">
      <c r="A198" s="26"/>
      <c r="B198" s="39">
        <v>8</v>
      </c>
      <c r="C198" s="40" t="s">
        <v>889</v>
      </c>
      <c r="D198" s="41" t="s">
        <v>889</v>
      </c>
      <c r="E198" s="41" t="s">
        <v>48</v>
      </c>
      <c r="F198" s="142"/>
      <c r="G198" s="143"/>
      <c r="H198" s="42" t="s">
        <v>890</v>
      </c>
      <c r="I198" s="44">
        <v>1.57</v>
      </c>
      <c r="J198" s="45">
        <f t="shared" si="3"/>
        <v>12.56</v>
      </c>
      <c r="K198" s="27"/>
    </row>
    <row r="199" spans="1:11">
      <c r="A199" s="26"/>
      <c r="B199" s="39">
        <v>5</v>
      </c>
      <c r="C199" s="40" t="s">
        <v>889</v>
      </c>
      <c r="D199" s="41" t="s">
        <v>889</v>
      </c>
      <c r="E199" s="41" t="s">
        <v>49</v>
      </c>
      <c r="F199" s="142"/>
      <c r="G199" s="143"/>
      <c r="H199" s="42" t="s">
        <v>890</v>
      </c>
      <c r="I199" s="44">
        <v>1.57</v>
      </c>
      <c r="J199" s="45">
        <f t="shared" si="3"/>
        <v>7.8500000000000005</v>
      </c>
      <c r="K199" s="27"/>
    </row>
    <row r="200" spans="1:11" ht="24">
      <c r="A200" s="26"/>
      <c r="B200" s="39">
        <v>10</v>
      </c>
      <c r="C200" s="40" t="s">
        <v>891</v>
      </c>
      <c r="D200" s="41" t="s">
        <v>891</v>
      </c>
      <c r="E200" s="41" t="s">
        <v>107</v>
      </c>
      <c r="F200" s="142" t="s">
        <v>27</v>
      </c>
      <c r="G200" s="143"/>
      <c r="H200" s="42" t="s">
        <v>892</v>
      </c>
      <c r="I200" s="44">
        <v>1.99</v>
      </c>
      <c r="J200" s="45">
        <f t="shared" si="3"/>
        <v>19.899999999999999</v>
      </c>
      <c r="K200" s="27"/>
    </row>
    <row r="201" spans="1:11" ht="24">
      <c r="A201" s="26"/>
      <c r="B201" s="39">
        <v>10</v>
      </c>
      <c r="C201" s="40" t="s">
        <v>891</v>
      </c>
      <c r="D201" s="41" t="s">
        <v>891</v>
      </c>
      <c r="E201" s="41" t="s">
        <v>107</v>
      </c>
      <c r="F201" s="142" t="s">
        <v>28</v>
      </c>
      <c r="G201" s="143"/>
      <c r="H201" s="42" t="s">
        <v>892</v>
      </c>
      <c r="I201" s="44">
        <v>1.99</v>
      </c>
      <c r="J201" s="45">
        <f t="shared" si="3"/>
        <v>19.899999999999999</v>
      </c>
      <c r="K201" s="27"/>
    </row>
    <row r="202" spans="1:11" ht="36">
      <c r="A202" s="26"/>
      <c r="B202" s="39">
        <v>2</v>
      </c>
      <c r="C202" s="40" t="s">
        <v>893</v>
      </c>
      <c r="D202" s="41" t="s">
        <v>893</v>
      </c>
      <c r="E202" s="41" t="s">
        <v>206</v>
      </c>
      <c r="F202" s="142" t="s">
        <v>23</v>
      </c>
      <c r="G202" s="143"/>
      <c r="H202" s="42" t="s">
        <v>894</v>
      </c>
      <c r="I202" s="44">
        <v>3.99</v>
      </c>
      <c r="J202" s="45">
        <f t="shared" si="3"/>
        <v>7.98</v>
      </c>
      <c r="K202" s="27"/>
    </row>
    <row r="203" spans="1:11" ht="36">
      <c r="A203" s="26"/>
      <c r="B203" s="39">
        <v>2</v>
      </c>
      <c r="C203" s="40" t="s">
        <v>893</v>
      </c>
      <c r="D203" s="41" t="s">
        <v>893</v>
      </c>
      <c r="E203" s="41" t="s">
        <v>206</v>
      </c>
      <c r="F203" s="142" t="s">
        <v>25</v>
      </c>
      <c r="G203" s="143"/>
      <c r="H203" s="42" t="s">
        <v>894</v>
      </c>
      <c r="I203" s="44">
        <v>3.99</v>
      </c>
      <c r="J203" s="45">
        <f t="shared" si="3"/>
        <v>7.98</v>
      </c>
      <c r="K203" s="27"/>
    </row>
    <row r="204" spans="1:11" ht="36">
      <c r="A204" s="26"/>
      <c r="B204" s="39">
        <v>2</v>
      </c>
      <c r="C204" s="40" t="s">
        <v>893</v>
      </c>
      <c r="D204" s="41" t="s">
        <v>893</v>
      </c>
      <c r="E204" s="41" t="s">
        <v>206</v>
      </c>
      <c r="F204" s="142" t="s">
        <v>26</v>
      </c>
      <c r="G204" s="143"/>
      <c r="H204" s="42" t="s">
        <v>894</v>
      </c>
      <c r="I204" s="44">
        <v>3.99</v>
      </c>
      <c r="J204" s="45">
        <f t="shared" si="3"/>
        <v>7.98</v>
      </c>
      <c r="K204" s="27"/>
    </row>
    <row r="205" spans="1:11" ht="36">
      <c r="A205" s="26"/>
      <c r="B205" s="39">
        <v>1</v>
      </c>
      <c r="C205" s="40" t="s">
        <v>895</v>
      </c>
      <c r="D205" s="41" t="s">
        <v>895</v>
      </c>
      <c r="E205" s="41" t="s">
        <v>206</v>
      </c>
      <c r="F205" s="142" t="s">
        <v>23</v>
      </c>
      <c r="G205" s="143"/>
      <c r="H205" s="42" t="s">
        <v>896</v>
      </c>
      <c r="I205" s="44">
        <v>7.15</v>
      </c>
      <c r="J205" s="45">
        <f t="shared" si="3"/>
        <v>7.15</v>
      </c>
      <c r="K205" s="27"/>
    </row>
    <row r="206" spans="1:11" ht="36">
      <c r="A206" s="26"/>
      <c r="B206" s="39">
        <v>1</v>
      </c>
      <c r="C206" s="40" t="s">
        <v>895</v>
      </c>
      <c r="D206" s="41" t="s">
        <v>895</v>
      </c>
      <c r="E206" s="41" t="s">
        <v>206</v>
      </c>
      <c r="F206" s="142" t="s">
        <v>25</v>
      </c>
      <c r="G206" s="143"/>
      <c r="H206" s="42" t="s">
        <v>896</v>
      </c>
      <c r="I206" s="44">
        <v>7.15</v>
      </c>
      <c r="J206" s="45">
        <f t="shared" si="3"/>
        <v>7.15</v>
      </c>
      <c r="K206" s="27"/>
    </row>
    <row r="207" spans="1:11" ht="36">
      <c r="A207" s="26"/>
      <c r="B207" s="39">
        <v>1</v>
      </c>
      <c r="C207" s="40" t="s">
        <v>895</v>
      </c>
      <c r="D207" s="41" t="s">
        <v>895</v>
      </c>
      <c r="E207" s="41" t="s">
        <v>206</v>
      </c>
      <c r="F207" s="142" t="s">
        <v>26</v>
      </c>
      <c r="G207" s="143"/>
      <c r="H207" s="42" t="s">
        <v>896</v>
      </c>
      <c r="I207" s="44">
        <v>7.15</v>
      </c>
      <c r="J207" s="45">
        <f t="shared" si="3"/>
        <v>7.15</v>
      </c>
      <c r="K207" s="27"/>
    </row>
    <row r="208" spans="1:11" ht="36">
      <c r="A208" s="26"/>
      <c r="B208" s="39">
        <v>4</v>
      </c>
      <c r="C208" s="40" t="s">
        <v>897</v>
      </c>
      <c r="D208" s="41" t="s">
        <v>897</v>
      </c>
      <c r="E208" s="41" t="s">
        <v>28</v>
      </c>
      <c r="F208" s="142" t="s">
        <v>107</v>
      </c>
      <c r="G208" s="143"/>
      <c r="H208" s="42" t="s">
        <v>898</v>
      </c>
      <c r="I208" s="44">
        <v>3.37</v>
      </c>
      <c r="J208" s="45">
        <f t="shared" si="3"/>
        <v>13.48</v>
      </c>
      <c r="K208" s="27"/>
    </row>
    <row r="209" spans="1:11" ht="36">
      <c r="A209" s="26"/>
      <c r="B209" s="39">
        <v>4</v>
      </c>
      <c r="C209" s="40" t="s">
        <v>897</v>
      </c>
      <c r="D209" s="41" t="s">
        <v>897</v>
      </c>
      <c r="E209" s="41" t="s">
        <v>28</v>
      </c>
      <c r="F209" s="142" t="s">
        <v>177</v>
      </c>
      <c r="G209" s="143"/>
      <c r="H209" s="42" t="s">
        <v>898</v>
      </c>
      <c r="I209" s="44">
        <v>3.37</v>
      </c>
      <c r="J209" s="45">
        <f t="shared" si="3"/>
        <v>13.48</v>
      </c>
      <c r="K209" s="27"/>
    </row>
    <row r="210" spans="1:11" ht="36">
      <c r="A210" s="26"/>
      <c r="B210" s="39">
        <v>4</v>
      </c>
      <c r="C210" s="40" t="s">
        <v>897</v>
      </c>
      <c r="D210" s="41" t="s">
        <v>897</v>
      </c>
      <c r="E210" s="41" t="s">
        <v>28</v>
      </c>
      <c r="F210" s="142" t="s">
        <v>179</v>
      </c>
      <c r="G210" s="143"/>
      <c r="H210" s="42" t="s">
        <v>898</v>
      </c>
      <c r="I210" s="44">
        <v>3.37</v>
      </c>
      <c r="J210" s="45">
        <f t="shared" si="3"/>
        <v>13.48</v>
      </c>
      <c r="K210" s="27"/>
    </row>
    <row r="211" spans="1:11" ht="36">
      <c r="A211" s="26"/>
      <c r="B211" s="39">
        <v>4</v>
      </c>
      <c r="C211" s="40" t="s">
        <v>897</v>
      </c>
      <c r="D211" s="41" t="s">
        <v>897</v>
      </c>
      <c r="E211" s="41" t="s">
        <v>28</v>
      </c>
      <c r="F211" s="142" t="s">
        <v>227</v>
      </c>
      <c r="G211" s="143"/>
      <c r="H211" s="42" t="s">
        <v>898</v>
      </c>
      <c r="I211" s="44">
        <v>3.37</v>
      </c>
      <c r="J211" s="45">
        <f t="shared" si="3"/>
        <v>13.48</v>
      </c>
      <c r="K211" s="27"/>
    </row>
    <row r="212" spans="1:11" ht="36">
      <c r="A212" s="26"/>
      <c r="B212" s="39">
        <v>4</v>
      </c>
      <c r="C212" s="40" t="s">
        <v>897</v>
      </c>
      <c r="D212" s="41" t="s">
        <v>897</v>
      </c>
      <c r="E212" s="41" t="s">
        <v>28</v>
      </c>
      <c r="F212" s="142" t="s">
        <v>230</v>
      </c>
      <c r="G212" s="143"/>
      <c r="H212" s="42" t="s">
        <v>898</v>
      </c>
      <c r="I212" s="44">
        <v>3.37</v>
      </c>
      <c r="J212" s="45">
        <f t="shared" si="3"/>
        <v>13.48</v>
      </c>
      <c r="K212" s="27"/>
    </row>
    <row r="213" spans="1:11" ht="24">
      <c r="A213" s="26"/>
      <c r="B213" s="39">
        <v>4</v>
      </c>
      <c r="C213" s="40" t="s">
        <v>899</v>
      </c>
      <c r="D213" s="41" t="s">
        <v>1023</v>
      </c>
      <c r="E213" s="41" t="s">
        <v>26</v>
      </c>
      <c r="F213" s="142"/>
      <c r="G213" s="143"/>
      <c r="H213" s="42" t="s">
        <v>900</v>
      </c>
      <c r="I213" s="44">
        <v>3.85</v>
      </c>
      <c r="J213" s="45">
        <f t="shared" si="3"/>
        <v>15.4</v>
      </c>
      <c r="K213" s="27"/>
    </row>
    <row r="214" spans="1:11" ht="24">
      <c r="A214" s="26"/>
      <c r="B214" s="39">
        <v>5</v>
      </c>
      <c r="C214" s="40" t="s">
        <v>901</v>
      </c>
      <c r="D214" s="41" t="s">
        <v>901</v>
      </c>
      <c r="E214" s="41"/>
      <c r="F214" s="142"/>
      <c r="G214" s="143"/>
      <c r="H214" s="42" t="s">
        <v>902</v>
      </c>
      <c r="I214" s="44">
        <v>0.61</v>
      </c>
      <c r="J214" s="45">
        <f t="shared" si="3"/>
        <v>3.05</v>
      </c>
      <c r="K214" s="27"/>
    </row>
    <row r="215" spans="1:11" ht="24">
      <c r="A215" s="26"/>
      <c r="B215" s="39">
        <v>5</v>
      </c>
      <c r="C215" s="40" t="s">
        <v>903</v>
      </c>
      <c r="D215" s="41" t="s">
        <v>903</v>
      </c>
      <c r="E215" s="41"/>
      <c r="F215" s="142"/>
      <c r="G215" s="143"/>
      <c r="H215" s="42" t="s">
        <v>904</v>
      </c>
      <c r="I215" s="44">
        <v>0.72</v>
      </c>
      <c r="J215" s="45">
        <f t="shared" si="3"/>
        <v>3.5999999999999996</v>
      </c>
      <c r="K215" s="27"/>
    </row>
    <row r="216" spans="1:11" ht="24">
      <c r="A216" s="26"/>
      <c r="B216" s="39">
        <v>5</v>
      </c>
      <c r="C216" s="40" t="s">
        <v>905</v>
      </c>
      <c r="D216" s="41" t="s">
        <v>905</v>
      </c>
      <c r="E216" s="41"/>
      <c r="F216" s="142"/>
      <c r="G216" s="143"/>
      <c r="H216" s="42" t="s">
        <v>906</v>
      </c>
      <c r="I216" s="44">
        <v>0.72</v>
      </c>
      <c r="J216" s="45">
        <f t="shared" si="3"/>
        <v>3.5999999999999996</v>
      </c>
      <c r="K216" s="27"/>
    </row>
    <row r="217" spans="1:11" ht="24">
      <c r="A217" s="26"/>
      <c r="B217" s="24">
        <v>5</v>
      </c>
      <c r="C217" s="10" t="s">
        <v>907</v>
      </c>
      <c r="D217" s="30" t="s">
        <v>907</v>
      </c>
      <c r="E217" s="30"/>
      <c r="F217" s="154"/>
      <c r="G217" s="155"/>
      <c r="H217" s="11" t="s">
        <v>908</v>
      </c>
      <c r="I217" s="12">
        <v>0.75</v>
      </c>
      <c r="J217" s="25">
        <f t="shared" si="3"/>
        <v>3.75</v>
      </c>
      <c r="K217" s="27"/>
    </row>
    <row r="218" spans="1:11">
      <c r="A218" s="26"/>
      <c r="B218" s="43"/>
      <c r="C218" s="43"/>
      <c r="D218" s="43"/>
      <c r="E218" s="43"/>
      <c r="F218" s="43"/>
      <c r="G218" s="43"/>
      <c r="H218" s="43"/>
      <c r="I218" s="46" t="s">
        <v>222</v>
      </c>
      <c r="J218" s="47">
        <f>SUM(J22:J217)</f>
        <v>2672.3999999999969</v>
      </c>
      <c r="K218" s="27"/>
    </row>
    <row r="219" spans="1:11">
      <c r="A219" s="26"/>
      <c r="B219" s="43"/>
      <c r="C219" s="43"/>
      <c r="D219" s="43"/>
      <c r="E219" s="43"/>
      <c r="F219" s="43"/>
      <c r="G219" s="43"/>
      <c r="H219" s="43"/>
      <c r="I219" s="46" t="s">
        <v>1122</v>
      </c>
      <c r="J219" s="47">
        <f>ROUND(J218*-0.15,2)</f>
        <v>-400.86</v>
      </c>
      <c r="K219" s="27"/>
    </row>
    <row r="220" spans="1:11" outlineLevel="1">
      <c r="A220" s="26"/>
      <c r="B220" s="43"/>
      <c r="C220" s="43"/>
      <c r="D220" s="43"/>
      <c r="E220" s="43"/>
      <c r="F220" s="43"/>
      <c r="G220" s="43"/>
      <c r="H220" s="43"/>
      <c r="I220" s="46" t="s">
        <v>1121</v>
      </c>
      <c r="J220" s="47">
        <v>0</v>
      </c>
      <c r="K220" s="27"/>
    </row>
    <row r="221" spans="1:11">
      <c r="A221" s="26"/>
      <c r="B221" s="43"/>
      <c r="C221" s="43"/>
      <c r="D221" s="43"/>
      <c r="E221" s="43"/>
      <c r="F221" s="43"/>
      <c r="G221" s="43"/>
      <c r="H221" s="43"/>
      <c r="I221" s="46" t="s">
        <v>224</v>
      </c>
      <c r="J221" s="47">
        <f>SUM(J218:J220)</f>
        <v>2271.5399999999968</v>
      </c>
      <c r="K221" s="27"/>
    </row>
    <row r="222" spans="1:11">
      <c r="A222" s="6"/>
      <c r="B222" s="7"/>
      <c r="C222" s="7"/>
      <c r="D222" s="7"/>
      <c r="E222" s="7"/>
      <c r="F222" s="7"/>
      <c r="G222" s="7"/>
      <c r="H222" s="7" t="s">
        <v>1124</v>
      </c>
      <c r="I222" s="7"/>
      <c r="J222" s="7"/>
      <c r="K222" s="8"/>
    </row>
    <row r="224" spans="1:11">
      <c r="H224" s="1"/>
      <c r="I224" s="14"/>
    </row>
    <row r="225" spans="8:10">
      <c r="H225" s="1"/>
      <c r="I225" s="14"/>
    </row>
    <row r="226" spans="8:10">
      <c r="H226" s="1"/>
      <c r="I226" s="14"/>
    </row>
    <row r="227" spans="8:10">
      <c r="H227" s="1"/>
      <c r="I227" s="14"/>
    </row>
    <row r="228" spans="8:10">
      <c r="H228" s="1"/>
      <c r="I228" s="14"/>
    </row>
    <row r="229" spans="8:10">
      <c r="H229" s="1"/>
      <c r="I229" s="14"/>
      <c r="J229" s="55"/>
    </row>
  </sheetData>
  <mergeCells count="200">
    <mergeCell ref="F216:G216"/>
    <mergeCell ref="F217:G217"/>
    <mergeCell ref="F210:G210"/>
    <mergeCell ref="F211:G211"/>
    <mergeCell ref="F212:G212"/>
    <mergeCell ref="F213:G213"/>
    <mergeCell ref="F214:G214"/>
    <mergeCell ref="F215:G215"/>
    <mergeCell ref="F204:G204"/>
    <mergeCell ref="F205:G205"/>
    <mergeCell ref="F206:G206"/>
    <mergeCell ref="F207:G207"/>
    <mergeCell ref="F208:G208"/>
    <mergeCell ref="F209:G209"/>
    <mergeCell ref="F198:G198"/>
    <mergeCell ref="F199:G199"/>
    <mergeCell ref="F200:G200"/>
    <mergeCell ref="F201:G201"/>
    <mergeCell ref="F202:G202"/>
    <mergeCell ref="F203:G203"/>
    <mergeCell ref="F192:G192"/>
    <mergeCell ref="F193:G193"/>
    <mergeCell ref="F194:G194"/>
    <mergeCell ref="F195:G195"/>
    <mergeCell ref="F196:G196"/>
    <mergeCell ref="F197:G197"/>
    <mergeCell ref="F186:G186"/>
    <mergeCell ref="F187:G187"/>
    <mergeCell ref="F188:G188"/>
    <mergeCell ref="F189:G189"/>
    <mergeCell ref="F190:G190"/>
    <mergeCell ref="F191:G191"/>
    <mergeCell ref="F180:G180"/>
    <mergeCell ref="F181:G181"/>
    <mergeCell ref="F182:G182"/>
    <mergeCell ref="F183:G183"/>
    <mergeCell ref="F184:G184"/>
    <mergeCell ref="F185:G185"/>
    <mergeCell ref="F174:G174"/>
    <mergeCell ref="F175:G175"/>
    <mergeCell ref="F176:G176"/>
    <mergeCell ref="F177:G177"/>
    <mergeCell ref="F178:G178"/>
    <mergeCell ref="F179:G179"/>
    <mergeCell ref="F168:G168"/>
    <mergeCell ref="F169:G169"/>
    <mergeCell ref="F170:G170"/>
    <mergeCell ref="F171:G171"/>
    <mergeCell ref="F172:G172"/>
    <mergeCell ref="F173:G173"/>
    <mergeCell ref="F162:G162"/>
    <mergeCell ref="F163:G163"/>
    <mergeCell ref="F164:G164"/>
    <mergeCell ref="F165:G165"/>
    <mergeCell ref="F166:G166"/>
    <mergeCell ref="F167:G167"/>
    <mergeCell ref="F156:G156"/>
    <mergeCell ref="F157:G157"/>
    <mergeCell ref="F158:G158"/>
    <mergeCell ref="F159:G159"/>
    <mergeCell ref="F160:G160"/>
    <mergeCell ref="F161:G161"/>
    <mergeCell ref="F150:G150"/>
    <mergeCell ref="F151:G151"/>
    <mergeCell ref="F152:G152"/>
    <mergeCell ref="F153:G153"/>
    <mergeCell ref="F154:G154"/>
    <mergeCell ref="F155:G155"/>
    <mergeCell ref="F144:G144"/>
    <mergeCell ref="F145:G145"/>
    <mergeCell ref="F146:G146"/>
    <mergeCell ref="F147:G147"/>
    <mergeCell ref="F148:G148"/>
    <mergeCell ref="F149:G149"/>
    <mergeCell ref="F138:G138"/>
    <mergeCell ref="F139:G139"/>
    <mergeCell ref="F140:G140"/>
    <mergeCell ref="F141:G141"/>
    <mergeCell ref="F142:G142"/>
    <mergeCell ref="F143:G143"/>
    <mergeCell ref="F132:G132"/>
    <mergeCell ref="F133:G133"/>
    <mergeCell ref="F134:G134"/>
    <mergeCell ref="F135:G135"/>
    <mergeCell ref="F136:G136"/>
    <mergeCell ref="F137:G137"/>
    <mergeCell ref="F126:G126"/>
    <mergeCell ref="F127:G127"/>
    <mergeCell ref="F128:G128"/>
    <mergeCell ref="F129:G129"/>
    <mergeCell ref="F130:G130"/>
    <mergeCell ref="F131:G131"/>
    <mergeCell ref="F120:G120"/>
    <mergeCell ref="F121:G121"/>
    <mergeCell ref="F122:G122"/>
    <mergeCell ref="F123:G123"/>
    <mergeCell ref="F124:G124"/>
    <mergeCell ref="F125:G125"/>
    <mergeCell ref="F114:G114"/>
    <mergeCell ref="F115:G115"/>
    <mergeCell ref="F116:G116"/>
    <mergeCell ref="F117:G117"/>
    <mergeCell ref="F118:G118"/>
    <mergeCell ref="F119:G119"/>
    <mergeCell ref="F108:G108"/>
    <mergeCell ref="F109:G109"/>
    <mergeCell ref="F110:G110"/>
    <mergeCell ref="F111:G111"/>
    <mergeCell ref="F112:G112"/>
    <mergeCell ref="F113:G113"/>
    <mergeCell ref="F102:G102"/>
    <mergeCell ref="F103:G103"/>
    <mergeCell ref="F104:G104"/>
    <mergeCell ref="F105:G105"/>
    <mergeCell ref="F106:G106"/>
    <mergeCell ref="F107:G107"/>
    <mergeCell ref="F96:G96"/>
    <mergeCell ref="F97:G97"/>
    <mergeCell ref="F98:G98"/>
    <mergeCell ref="F99:G99"/>
    <mergeCell ref="F100:G100"/>
    <mergeCell ref="F101:G101"/>
    <mergeCell ref="F90:G90"/>
    <mergeCell ref="F91:G91"/>
    <mergeCell ref="F92:G92"/>
    <mergeCell ref="F93:G93"/>
    <mergeCell ref="F94:G94"/>
    <mergeCell ref="F95:G95"/>
    <mergeCell ref="F84:G84"/>
    <mergeCell ref="F85:G85"/>
    <mergeCell ref="F86:G86"/>
    <mergeCell ref="F87:G87"/>
    <mergeCell ref="F88:G88"/>
    <mergeCell ref="F89:G89"/>
    <mergeCell ref="F78:G78"/>
    <mergeCell ref="F79:G79"/>
    <mergeCell ref="F80:G80"/>
    <mergeCell ref="F81:G81"/>
    <mergeCell ref="F82:G82"/>
    <mergeCell ref="F83:G83"/>
    <mergeCell ref="F72:G72"/>
    <mergeCell ref="F73:G73"/>
    <mergeCell ref="F74:G74"/>
    <mergeCell ref="F75:G75"/>
    <mergeCell ref="F76:G76"/>
    <mergeCell ref="F77:G77"/>
    <mergeCell ref="F66:G66"/>
    <mergeCell ref="F67:G67"/>
    <mergeCell ref="F68:G68"/>
    <mergeCell ref="F69:G69"/>
    <mergeCell ref="F70:G70"/>
    <mergeCell ref="F71:G71"/>
    <mergeCell ref="F60:G60"/>
    <mergeCell ref="F61:G61"/>
    <mergeCell ref="F62:G62"/>
    <mergeCell ref="F63:G63"/>
    <mergeCell ref="F64:G64"/>
    <mergeCell ref="F65:G65"/>
    <mergeCell ref="F54:G54"/>
    <mergeCell ref="F55:G55"/>
    <mergeCell ref="F56:G56"/>
    <mergeCell ref="F57:G57"/>
    <mergeCell ref="F58:G58"/>
    <mergeCell ref="F59:G59"/>
    <mergeCell ref="F48:G48"/>
    <mergeCell ref="F49:G49"/>
    <mergeCell ref="F50:G50"/>
    <mergeCell ref="F51:G51"/>
    <mergeCell ref="F52:G52"/>
    <mergeCell ref="F53:G53"/>
    <mergeCell ref="F42:G42"/>
    <mergeCell ref="F43:G43"/>
    <mergeCell ref="F44:G44"/>
    <mergeCell ref="F45:G45"/>
    <mergeCell ref="F46:G46"/>
    <mergeCell ref="F47:G47"/>
    <mergeCell ref="F36:G36"/>
    <mergeCell ref="F37:G37"/>
    <mergeCell ref="F38:G38"/>
    <mergeCell ref="F39:G39"/>
    <mergeCell ref="F40:G40"/>
    <mergeCell ref="F41:G41"/>
    <mergeCell ref="F33:G33"/>
    <mergeCell ref="F34:G34"/>
    <mergeCell ref="F35:G35"/>
    <mergeCell ref="F24:G24"/>
    <mergeCell ref="F25:G25"/>
    <mergeCell ref="F26:G26"/>
    <mergeCell ref="F27:G27"/>
    <mergeCell ref="F28:G28"/>
    <mergeCell ref="F29:G29"/>
    <mergeCell ref="F22:G22"/>
    <mergeCell ref="F23:G23"/>
    <mergeCell ref="J10:J11"/>
    <mergeCell ref="J14:J15"/>
    <mergeCell ref="F20:G20"/>
    <mergeCell ref="F21:G21"/>
    <mergeCell ref="F30:G30"/>
    <mergeCell ref="F31:G31"/>
    <mergeCell ref="F32:G32"/>
  </mergeCells>
  <printOptions horizontalCentered="1"/>
  <pageMargins left="0.11" right="0.11" top="0.32" bottom="0.31" header="0.17" footer="0.12000000000000001"/>
  <pageSetup paperSize="9" scale="73" orientation="portrait" horizontalDpi="4294967293" verticalDpi="0" r:id="rId1"/>
  <headerFoot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2B731-7558-4269-A2E0-160A51A3F0FA}">
  <sheetPr>
    <tabColor rgb="FFFF0000"/>
  </sheetPr>
  <dimension ref="A1:L229"/>
  <sheetViews>
    <sheetView zoomScale="90" zoomScaleNormal="90" workbookViewId="0">
      <selection activeCell="S27" sqref="S27"/>
    </sheetView>
  </sheetViews>
  <sheetFormatPr defaultColWidth="9.140625" defaultRowHeight="12.75" outlineLevelRow="1"/>
  <cols>
    <col min="1" max="1" width="1.5703125" style="2" customWidth="1"/>
    <col min="2" max="2" width="5.7109375" style="2" customWidth="1"/>
    <col min="3" max="3" width="12.85546875" style="2" customWidth="1"/>
    <col min="4" max="4" width="17.140625" style="2" hidden="1" customWidth="1"/>
    <col min="5" max="5" width="17.140625" style="2" customWidth="1"/>
    <col min="6" max="7" width="8.5703125" style="2" customWidth="1"/>
    <col min="8" max="8" width="51.42578125" style="2" customWidth="1"/>
    <col min="9" max="9" width="11.42578125" style="2" customWidth="1"/>
    <col min="10" max="10" width="11.42578125" style="2" hidden="1" customWidth="1"/>
    <col min="11" max="11" width="14.7109375" style="2" customWidth="1"/>
    <col min="12" max="12" width="2" style="2" customWidth="1"/>
    <col min="13" max="16384" width="9.140625" style="2"/>
  </cols>
  <sheetData>
    <row r="1" spans="1:12">
      <c r="A1" s="3"/>
      <c r="B1" s="4"/>
      <c r="C1" s="4"/>
      <c r="D1" s="4"/>
      <c r="E1" s="4"/>
      <c r="F1" s="4"/>
      <c r="G1" s="4"/>
      <c r="H1" s="4"/>
      <c r="I1" s="4"/>
      <c r="J1" s="4"/>
      <c r="K1" s="4"/>
      <c r="L1" s="5"/>
    </row>
    <row r="2" spans="1:12" ht="15.75">
      <c r="A2" s="26"/>
      <c r="B2" s="35" t="s">
        <v>134</v>
      </c>
      <c r="C2" s="31"/>
      <c r="D2" s="31"/>
      <c r="E2" s="31"/>
      <c r="F2" s="31"/>
      <c r="G2" s="31"/>
      <c r="H2" s="31"/>
      <c r="I2" s="31"/>
      <c r="J2" s="31"/>
      <c r="K2" s="36" t="s">
        <v>140</v>
      </c>
      <c r="L2" s="27"/>
    </row>
    <row r="3" spans="1:12">
      <c r="A3" s="26"/>
      <c r="B3" s="32" t="s">
        <v>135</v>
      </c>
      <c r="C3" s="31"/>
      <c r="D3" s="31"/>
      <c r="E3" s="31"/>
      <c r="F3" s="31"/>
      <c r="G3" s="31"/>
      <c r="H3" s="31"/>
      <c r="I3" s="31"/>
      <c r="J3" s="31"/>
      <c r="K3" s="31"/>
      <c r="L3" s="27"/>
    </row>
    <row r="4" spans="1:12">
      <c r="A4" s="26"/>
      <c r="B4" s="32" t="s">
        <v>136</v>
      </c>
      <c r="C4" s="31"/>
      <c r="D4" s="31"/>
      <c r="E4" s="31"/>
      <c r="F4" s="31"/>
      <c r="G4" s="31"/>
      <c r="H4" s="31"/>
      <c r="I4" s="31"/>
      <c r="J4" s="31"/>
      <c r="K4" s="31"/>
      <c r="L4" s="27"/>
    </row>
    <row r="5" spans="1:12">
      <c r="A5" s="26"/>
      <c r="B5" s="32" t="s">
        <v>137</v>
      </c>
      <c r="C5" s="31"/>
      <c r="D5" s="31"/>
      <c r="E5" s="31"/>
      <c r="F5" s="31"/>
      <c r="G5" s="31"/>
      <c r="H5" s="31"/>
      <c r="I5" s="31"/>
      <c r="J5" s="31"/>
      <c r="K5" s="31"/>
      <c r="L5" s="27"/>
    </row>
    <row r="6" spans="1:12">
      <c r="A6" s="26"/>
      <c r="B6" s="32" t="s">
        <v>138</v>
      </c>
      <c r="C6" s="31"/>
      <c r="D6" s="31"/>
      <c r="E6" s="31"/>
      <c r="F6" s="31"/>
      <c r="G6" s="31"/>
      <c r="H6" s="31"/>
      <c r="I6" s="31"/>
      <c r="J6" s="31"/>
      <c r="K6" s="31"/>
      <c r="L6" s="27"/>
    </row>
    <row r="7" spans="1:12" hidden="1">
      <c r="A7" s="26"/>
      <c r="B7" s="32" t="s">
        <v>139</v>
      </c>
      <c r="C7" s="31"/>
      <c r="D7" s="31"/>
      <c r="E7" s="31"/>
      <c r="F7" s="31"/>
      <c r="G7" s="31"/>
      <c r="H7" s="31"/>
      <c r="I7" s="31"/>
      <c r="J7" s="31"/>
      <c r="K7" s="31"/>
      <c r="L7" s="27"/>
    </row>
    <row r="8" spans="1:12">
      <c r="A8" s="26"/>
      <c r="B8" s="31"/>
      <c r="C8" s="31"/>
      <c r="D8" s="31"/>
      <c r="E8" s="31"/>
      <c r="F8" s="31"/>
      <c r="G8" s="31"/>
      <c r="H8" s="31"/>
      <c r="I8" s="31"/>
      <c r="J8" s="31"/>
      <c r="K8" s="31"/>
      <c r="L8" s="27"/>
    </row>
    <row r="9" spans="1:12">
      <c r="A9" s="26"/>
      <c r="B9" s="20" t="s">
        <v>0</v>
      </c>
      <c r="C9" s="21"/>
      <c r="D9" s="21"/>
      <c r="E9" s="21"/>
      <c r="F9" s="22"/>
      <c r="G9" s="17"/>
      <c r="H9" s="18" t="s">
        <v>7</v>
      </c>
      <c r="I9" s="31"/>
      <c r="J9" s="31"/>
      <c r="K9" s="18" t="s">
        <v>162</v>
      </c>
      <c r="L9" s="27"/>
    </row>
    <row r="10" spans="1:12" ht="15" customHeight="1">
      <c r="A10" s="26"/>
      <c r="B10" s="26" t="s">
        <v>671</v>
      </c>
      <c r="C10" s="31"/>
      <c r="D10" s="31"/>
      <c r="E10" s="31"/>
      <c r="F10" s="27"/>
      <c r="G10" s="28"/>
      <c r="H10" s="28" t="s">
        <v>671</v>
      </c>
      <c r="I10" s="31"/>
      <c r="J10" s="31"/>
      <c r="K10" s="144">
        <v>49842</v>
      </c>
      <c r="L10" s="27"/>
    </row>
    <row r="11" spans="1:12">
      <c r="A11" s="26"/>
      <c r="B11" s="26" t="s">
        <v>672</v>
      </c>
      <c r="C11" s="31"/>
      <c r="D11" s="31"/>
      <c r="E11" s="31"/>
      <c r="F11" s="27"/>
      <c r="G11" s="28"/>
      <c r="H11" s="28" t="s">
        <v>672</v>
      </c>
      <c r="I11" s="31"/>
      <c r="J11" s="31"/>
      <c r="K11" s="145"/>
      <c r="L11" s="27"/>
    </row>
    <row r="12" spans="1:12">
      <c r="A12" s="26"/>
      <c r="B12" s="26" t="s">
        <v>1037</v>
      </c>
      <c r="C12" s="31"/>
      <c r="D12" s="31"/>
      <c r="E12" s="31"/>
      <c r="F12" s="27"/>
      <c r="G12" s="28"/>
      <c r="H12" s="28" t="s">
        <v>1037</v>
      </c>
      <c r="I12" s="31"/>
      <c r="J12" s="31"/>
      <c r="K12" s="31"/>
      <c r="L12" s="27"/>
    </row>
    <row r="13" spans="1:12">
      <c r="A13" s="26"/>
      <c r="B13" s="26" t="s">
        <v>1038</v>
      </c>
      <c r="C13" s="31"/>
      <c r="D13" s="31"/>
      <c r="E13" s="31"/>
      <c r="F13" s="27"/>
      <c r="G13" s="28"/>
      <c r="H13" s="28" t="s">
        <v>1038</v>
      </c>
      <c r="I13" s="31"/>
      <c r="J13" s="31"/>
      <c r="K13" s="18" t="s">
        <v>11</v>
      </c>
      <c r="L13" s="27"/>
    </row>
    <row r="14" spans="1:12" ht="15" customHeight="1">
      <c r="A14" s="26"/>
      <c r="B14" s="26" t="s">
        <v>675</v>
      </c>
      <c r="C14" s="31"/>
      <c r="D14" s="31"/>
      <c r="E14" s="31"/>
      <c r="F14" s="27"/>
      <c r="G14" s="28"/>
      <c r="H14" s="28" t="s">
        <v>675</v>
      </c>
      <c r="I14" s="31"/>
      <c r="J14" s="31"/>
      <c r="K14" s="146">
        <v>45055</v>
      </c>
      <c r="L14" s="27"/>
    </row>
    <row r="15" spans="1:12" ht="15" customHeight="1">
      <c r="A15" s="26"/>
      <c r="B15" s="50" t="s">
        <v>1039</v>
      </c>
      <c r="C15" s="7"/>
      <c r="D15" s="7"/>
      <c r="E15" s="7"/>
      <c r="F15" s="8"/>
      <c r="G15" s="28"/>
      <c r="H15" s="49" t="s">
        <v>1039</v>
      </c>
      <c r="I15" s="31"/>
      <c r="J15" s="31"/>
      <c r="K15" s="147"/>
      <c r="L15" s="27"/>
    </row>
    <row r="16" spans="1:12" ht="15" customHeight="1">
      <c r="A16" s="26"/>
      <c r="B16" s="31"/>
      <c r="C16" s="31"/>
      <c r="D16" s="31"/>
      <c r="E16" s="31"/>
      <c r="F16" s="31"/>
      <c r="G16" s="31"/>
      <c r="H16" s="31"/>
      <c r="I16" s="34" t="s">
        <v>142</v>
      </c>
      <c r="J16" s="34"/>
      <c r="K16" s="48">
        <v>38533</v>
      </c>
      <c r="L16" s="27"/>
    </row>
    <row r="17" spans="1:12">
      <c r="A17" s="26"/>
      <c r="B17" s="31" t="s">
        <v>677</v>
      </c>
      <c r="C17" s="31"/>
      <c r="D17" s="31"/>
      <c r="E17" s="31"/>
      <c r="F17" s="31"/>
      <c r="G17" s="31"/>
      <c r="H17" s="31"/>
      <c r="I17" s="34" t="s">
        <v>143</v>
      </c>
      <c r="J17" s="34"/>
      <c r="K17" s="48" t="s">
        <v>1036</v>
      </c>
      <c r="L17" s="27"/>
    </row>
    <row r="18" spans="1:12" ht="18">
      <c r="A18" s="26"/>
      <c r="B18" s="31" t="s">
        <v>678</v>
      </c>
      <c r="C18" s="31"/>
      <c r="D18" s="31"/>
      <c r="E18" s="31"/>
      <c r="F18" s="31"/>
      <c r="G18" s="31"/>
      <c r="H18" s="51" t="s">
        <v>1043</v>
      </c>
      <c r="I18" s="33" t="s">
        <v>225</v>
      </c>
      <c r="J18" s="33"/>
      <c r="K18" s="23" t="s">
        <v>145</v>
      </c>
      <c r="L18" s="27"/>
    </row>
    <row r="19" spans="1:12">
      <c r="A19" s="26"/>
      <c r="B19" s="31"/>
      <c r="C19" s="31"/>
      <c r="D19" s="31"/>
      <c r="E19" s="31"/>
      <c r="F19" s="31"/>
      <c r="G19" s="31"/>
      <c r="H19" s="52" t="s">
        <v>1044</v>
      </c>
      <c r="I19" s="31"/>
      <c r="J19" s="31"/>
      <c r="K19" s="31"/>
      <c r="L19" s="27"/>
    </row>
    <row r="20" spans="1:12">
      <c r="A20" s="26"/>
      <c r="B20" s="19" t="s">
        <v>165</v>
      </c>
      <c r="C20" s="19" t="s">
        <v>166</v>
      </c>
      <c r="D20" s="29" t="s">
        <v>247</v>
      </c>
      <c r="E20" s="29" t="s">
        <v>167</v>
      </c>
      <c r="F20" s="148" t="s">
        <v>168</v>
      </c>
      <c r="G20" s="149"/>
      <c r="H20" s="19" t="s">
        <v>147</v>
      </c>
      <c r="I20" s="19" t="s">
        <v>169</v>
      </c>
      <c r="J20" s="19"/>
      <c r="K20" s="19" t="s">
        <v>21</v>
      </c>
      <c r="L20" s="27"/>
    </row>
    <row r="21" spans="1:12">
      <c r="A21" s="26"/>
      <c r="B21" s="37"/>
      <c r="C21" s="37"/>
      <c r="D21" s="38"/>
      <c r="E21" s="38"/>
      <c r="F21" s="150"/>
      <c r="G21" s="151"/>
      <c r="H21" s="37" t="s">
        <v>141</v>
      </c>
      <c r="I21" s="37"/>
      <c r="J21" s="37"/>
      <c r="K21" s="37"/>
      <c r="L21" s="27"/>
    </row>
    <row r="22" spans="1:12" ht="24">
      <c r="A22" s="26"/>
      <c r="B22" s="39">
        <v>5</v>
      </c>
      <c r="C22" s="40" t="s">
        <v>65</v>
      </c>
      <c r="D22" s="41" t="s">
        <v>65</v>
      </c>
      <c r="E22" s="41" t="s">
        <v>23</v>
      </c>
      <c r="F22" s="142"/>
      <c r="G22" s="143"/>
      <c r="H22" s="42" t="s">
        <v>838</v>
      </c>
      <c r="I22" s="44">
        <f>ROUND(J22/3.5,2)</f>
        <v>0.45</v>
      </c>
      <c r="J22" s="44">
        <v>1.59</v>
      </c>
      <c r="K22" s="45">
        <f t="shared" ref="K22:K85" si="0">I22*B22</f>
        <v>2.25</v>
      </c>
      <c r="L22" s="27"/>
    </row>
    <row r="23" spans="1:12" ht="24">
      <c r="A23" s="26"/>
      <c r="B23" s="39">
        <v>40</v>
      </c>
      <c r="C23" s="40" t="s">
        <v>65</v>
      </c>
      <c r="D23" s="41" t="s">
        <v>65</v>
      </c>
      <c r="E23" s="41" t="s">
        <v>25</v>
      </c>
      <c r="F23" s="142"/>
      <c r="G23" s="143"/>
      <c r="H23" s="42" t="s">
        <v>838</v>
      </c>
      <c r="I23" s="44">
        <f t="shared" ref="I23:I86" si="1">ROUND(J23/3.5,2)</f>
        <v>0.45</v>
      </c>
      <c r="J23" s="44">
        <v>1.59</v>
      </c>
      <c r="K23" s="45">
        <f t="shared" si="0"/>
        <v>18</v>
      </c>
      <c r="L23" s="27"/>
    </row>
    <row r="24" spans="1:12" ht="24">
      <c r="A24" s="26"/>
      <c r="B24" s="39">
        <v>40</v>
      </c>
      <c r="C24" s="40" t="s">
        <v>65</v>
      </c>
      <c r="D24" s="41" t="s">
        <v>65</v>
      </c>
      <c r="E24" s="41" t="s">
        <v>26</v>
      </c>
      <c r="F24" s="142"/>
      <c r="G24" s="143"/>
      <c r="H24" s="42" t="s">
        <v>838</v>
      </c>
      <c r="I24" s="44">
        <f t="shared" si="1"/>
        <v>0.45</v>
      </c>
      <c r="J24" s="44">
        <v>1.59</v>
      </c>
      <c r="K24" s="45">
        <f t="shared" si="0"/>
        <v>18</v>
      </c>
      <c r="L24" s="27"/>
    </row>
    <row r="25" spans="1:12" ht="24">
      <c r="A25" s="26"/>
      <c r="B25" s="39">
        <v>40</v>
      </c>
      <c r="C25" s="40" t="s">
        <v>65</v>
      </c>
      <c r="D25" s="41" t="s">
        <v>65</v>
      </c>
      <c r="E25" s="41" t="s">
        <v>27</v>
      </c>
      <c r="F25" s="142"/>
      <c r="G25" s="143"/>
      <c r="H25" s="42" t="s">
        <v>838</v>
      </c>
      <c r="I25" s="44">
        <f t="shared" si="1"/>
        <v>0.45</v>
      </c>
      <c r="J25" s="44">
        <v>1.59</v>
      </c>
      <c r="K25" s="45">
        <f t="shared" si="0"/>
        <v>18</v>
      </c>
      <c r="L25" s="27"/>
    </row>
    <row r="26" spans="1:12" ht="24">
      <c r="A26" s="26"/>
      <c r="B26" s="39">
        <v>20</v>
      </c>
      <c r="C26" s="40" t="s">
        <v>839</v>
      </c>
      <c r="D26" s="41" t="s">
        <v>839</v>
      </c>
      <c r="E26" s="41" t="s">
        <v>23</v>
      </c>
      <c r="F26" s="142"/>
      <c r="G26" s="143"/>
      <c r="H26" s="42" t="s">
        <v>840</v>
      </c>
      <c r="I26" s="44">
        <f t="shared" si="1"/>
        <v>0.48</v>
      </c>
      <c r="J26" s="44">
        <v>1.69</v>
      </c>
      <c r="K26" s="45">
        <f t="shared" si="0"/>
        <v>9.6</v>
      </c>
      <c r="L26" s="27"/>
    </row>
    <row r="27" spans="1:12" ht="24">
      <c r="A27" s="26"/>
      <c r="B27" s="39">
        <v>60</v>
      </c>
      <c r="C27" s="40" t="s">
        <v>839</v>
      </c>
      <c r="D27" s="41" t="s">
        <v>839</v>
      </c>
      <c r="E27" s="41" t="s">
        <v>25</v>
      </c>
      <c r="F27" s="142"/>
      <c r="G27" s="143"/>
      <c r="H27" s="42" t="s">
        <v>840</v>
      </c>
      <c r="I27" s="44">
        <f t="shared" si="1"/>
        <v>0.48</v>
      </c>
      <c r="J27" s="44">
        <v>1.69</v>
      </c>
      <c r="K27" s="45">
        <f t="shared" si="0"/>
        <v>28.799999999999997</v>
      </c>
      <c r="L27" s="27"/>
    </row>
    <row r="28" spans="1:12" ht="24">
      <c r="A28" s="26"/>
      <c r="B28" s="39">
        <v>20</v>
      </c>
      <c r="C28" s="40" t="s">
        <v>839</v>
      </c>
      <c r="D28" s="41" t="s">
        <v>839</v>
      </c>
      <c r="E28" s="41" t="s">
        <v>26</v>
      </c>
      <c r="F28" s="142"/>
      <c r="G28" s="143"/>
      <c r="H28" s="42" t="s">
        <v>840</v>
      </c>
      <c r="I28" s="44">
        <f t="shared" si="1"/>
        <v>0.48</v>
      </c>
      <c r="J28" s="44">
        <v>1.69</v>
      </c>
      <c r="K28" s="45">
        <f t="shared" si="0"/>
        <v>9.6</v>
      </c>
      <c r="L28" s="27"/>
    </row>
    <row r="29" spans="1:12" ht="24">
      <c r="A29" s="26"/>
      <c r="B29" s="39">
        <v>10</v>
      </c>
      <c r="C29" s="40" t="s">
        <v>841</v>
      </c>
      <c r="D29" s="41" t="s">
        <v>841</v>
      </c>
      <c r="E29" s="41" t="s">
        <v>23</v>
      </c>
      <c r="F29" s="142"/>
      <c r="G29" s="143"/>
      <c r="H29" s="42" t="s">
        <v>842</v>
      </c>
      <c r="I29" s="44">
        <f t="shared" si="1"/>
        <v>0.6</v>
      </c>
      <c r="J29" s="44">
        <v>2.09</v>
      </c>
      <c r="K29" s="45">
        <f t="shared" si="0"/>
        <v>6</v>
      </c>
      <c r="L29" s="27"/>
    </row>
    <row r="30" spans="1:12" ht="24">
      <c r="A30" s="26"/>
      <c r="B30" s="39">
        <v>10</v>
      </c>
      <c r="C30" s="40" t="s">
        <v>841</v>
      </c>
      <c r="D30" s="41" t="s">
        <v>841</v>
      </c>
      <c r="E30" s="41" t="s">
        <v>25</v>
      </c>
      <c r="F30" s="142"/>
      <c r="G30" s="143"/>
      <c r="H30" s="42" t="s">
        <v>842</v>
      </c>
      <c r="I30" s="44">
        <f t="shared" si="1"/>
        <v>0.6</v>
      </c>
      <c r="J30" s="44">
        <v>2.09</v>
      </c>
      <c r="K30" s="45">
        <f t="shared" si="0"/>
        <v>6</v>
      </c>
      <c r="L30" s="27"/>
    </row>
    <row r="31" spans="1:12" ht="24">
      <c r="A31" s="26"/>
      <c r="B31" s="39">
        <v>5</v>
      </c>
      <c r="C31" s="40" t="s">
        <v>841</v>
      </c>
      <c r="D31" s="41" t="s">
        <v>841</v>
      </c>
      <c r="E31" s="41" t="s">
        <v>26</v>
      </c>
      <c r="F31" s="142"/>
      <c r="G31" s="143"/>
      <c r="H31" s="42" t="s">
        <v>842</v>
      </c>
      <c r="I31" s="44">
        <f t="shared" si="1"/>
        <v>0.6</v>
      </c>
      <c r="J31" s="44">
        <v>2.09</v>
      </c>
      <c r="K31" s="45">
        <f t="shared" si="0"/>
        <v>3</v>
      </c>
      <c r="L31" s="27"/>
    </row>
    <row r="32" spans="1:12">
      <c r="A32" s="26"/>
      <c r="B32" s="39">
        <v>5</v>
      </c>
      <c r="C32" s="40" t="s">
        <v>68</v>
      </c>
      <c r="D32" s="41" t="s">
        <v>68</v>
      </c>
      <c r="E32" s="41" t="s">
        <v>23</v>
      </c>
      <c r="F32" s="142" t="s">
        <v>237</v>
      </c>
      <c r="G32" s="143"/>
      <c r="H32" s="42" t="s">
        <v>843</v>
      </c>
      <c r="I32" s="44">
        <f t="shared" si="1"/>
        <v>0.55000000000000004</v>
      </c>
      <c r="J32" s="44">
        <v>1.94</v>
      </c>
      <c r="K32" s="45">
        <f t="shared" si="0"/>
        <v>2.75</v>
      </c>
      <c r="L32" s="27"/>
    </row>
    <row r="33" spans="1:12">
      <c r="A33" s="26"/>
      <c r="B33" s="39">
        <v>10</v>
      </c>
      <c r="C33" s="40" t="s">
        <v>68</v>
      </c>
      <c r="D33" s="41" t="s">
        <v>68</v>
      </c>
      <c r="E33" s="41" t="s">
        <v>23</v>
      </c>
      <c r="F33" s="142" t="s">
        <v>235</v>
      </c>
      <c r="G33" s="143"/>
      <c r="H33" s="42" t="s">
        <v>843</v>
      </c>
      <c r="I33" s="44">
        <f t="shared" si="1"/>
        <v>0.55000000000000004</v>
      </c>
      <c r="J33" s="44">
        <v>1.94</v>
      </c>
      <c r="K33" s="45">
        <f t="shared" si="0"/>
        <v>5.5</v>
      </c>
      <c r="L33" s="27"/>
    </row>
    <row r="34" spans="1:12">
      <c r="A34" s="26"/>
      <c r="B34" s="39">
        <v>5</v>
      </c>
      <c r="C34" s="40" t="s">
        <v>68</v>
      </c>
      <c r="D34" s="41" t="s">
        <v>68</v>
      </c>
      <c r="E34" s="41" t="s">
        <v>23</v>
      </c>
      <c r="F34" s="142" t="s">
        <v>236</v>
      </c>
      <c r="G34" s="143"/>
      <c r="H34" s="42" t="s">
        <v>843</v>
      </c>
      <c r="I34" s="44">
        <f t="shared" si="1"/>
        <v>0.55000000000000004</v>
      </c>
      <c r="J34" s="44">
        <v>1.94</v>
      </c>
      <c r="K34" s="45">
        <f t="shared" si="0"/>
        <v>2.75</v>
      </c>
      <c r="L34" s="27"/>
    </row>
    <row r="35" spans="1:12">
      <c r="A35" s="26"/>
      <c r="B35" s="39">
        <v>5</v>
      </c>
      <c r="C35" s="40" t="s">
        <v>68</v>
      </c>
      <c r="D35" s="41" t="s">
        <v>68</v>
      </c>
      <c r="E35" s="41" t="s">
        <v>23</v>
      </c>
      <c r="F35" s="142" t="s">
        <v>844</v>
      </c>
      <c r="G35" s="143"/>
      <c r="H35" s="42" t="s">
        <v>843</v>
      </c>
      <c r="I35" s="44">
        <f t="shared" si="1"/>
        <v>0.55000000000000004</v>
      </c>
      <c r="J35" s="44">
        <v>1.94</v>
      </c>
      <c r="K35" s="45">
        <f t="shared" si="0"/>
        <v>2.75</v>
      </c>
      <c r="L35" s="27"/>
    </row>
    <row r="36" spans="1:12">
      <c r="A36" s="26"/>
      <c r="B36" s="39">
        <v>20</v>
      </c>
      <c r="C36" s="40" t="s">
        <v>68</v>
      </c>
      <c r="D36" s="41" t="s">
        <v>68</v>
      </c>
      <c r="E36" s="41" t="s">
        <v>25</v>
      </c>
      <c r="F36" s="142" t="s">
        <v>237</v>
      </c>
      <c r="G36" s="143"/>
      <c r="H36" s="42" t="s">
        <v>843</v>
      </c>
      <c r="I36" s="44">
        <f t="shared" si="1"/>
        <v>0.55000000000000004</v>
      </c>
      <c r="J36" s="44">
        <v>1.94</v>
      </c>
      <c r="K36" s="45">
        <f t="shared" si="0"/>
        <v>11</v>
      </c>
      <c r="L36" s="27"/>
    </row>
    <row r="37" spans="1:12">
      <c r="A37" s="26"/>
      <c r="B37" s="39">
        <v>15</v>
      </c>
      <c r="C37" s="40" t="s">
        <v>68</v>
      </c>
      <c r="D37" s="41" t="s">
        <v>68</v>
      </c>
      <c r="E37" s="41" t="s">
        <v>25</v>
      </c>
      <c r="F37" s="142" t="s">
        <v>235</v>
      </c>
      <c r="G37" s="143"/>
      <c r="H37" s="42" t="s">
        <v>843</v>
      </c>
      <c r="I37" s="44">
        <f t="shared" si="1"/>
        <v>0.55000000000000004</v>
      </c>
      <c r="J37" s="44">
        <v>1.94</v>
      </c>
      <c r="K37" s="45">
        <f t="shared" si="0"/>
        <v>8.25</v>
      </c>
      <c r="L37" s="27"/>
    </row>
    <row r="38" spans="1:12">
      <c r="A38" s="26"/>
      <c r="B38" s="39">
        <v>20</v>
      </c>
      <c r="C38" s="40" t="s">
        <v>68</v>
      </c>
      <c r="D38" s="41" t="s">
        <v>68</v>
      </c>
      <c r="E38" s="41" t="s">
        <v>25</v>
      </c>
      <c r="F38" s="142" t="s">
        <v>236</v>
      </c>
      <c r="G38" s="143"/>
      <c r="H38" s="42" t="s">
        <v>843</v>
      </c>
      <c r="I38" s="44">
        <f t="shared" si="1"/>
        <v>0.55000000000000004</v>
      </c>
      <c r="J38" s="44">
        <v>1.94</v>
      </c>
      <c r="K38" s="45">
        <f t="shared" si="0"/>
        <v>11</v>
      </c>
      <c r="L38" s="27"/>
    </row>
    <row r="39" spans="1:12">
      <c r="A39" s="26"/>
      <c r="B39" s="39">
        <v>20</v>
      </c>
      <c r="C39" s="40" t="s">
        <v>68</v>
      </c>
      <c r="D39" s="41" t="s">
        <v>68</v>
      </c>
      <c r="E39" s="41" t="s">
        <v>25</v>
      </c>
      <c r="F39" s="142" t="s">
        <v>844</v>
      </c>
      <c r="G39" s="143"/>
      <c r="H39" s="42" t="s">
        <v>843</v>
      </c>
      <c r="I39" s="44">
        <f t="shared" si="1"/>
        <v>0.55000000000000004</v>
      </c>
      <c r="J39" s="44">
        <v>1.94</v>
      </c>
      <c r="K39" s="45">
        <f t="shared" si="0"/>
        <v>11</v>
      </c>
      <c r="L39" s="27"/>
    </row>
    <row r="40" spans="1:12">
      <c r="A40" s="26"/>
      <c r="B40" s="39">
        <v>20</v>
      </c>
      <c r="C40" s="40" t="s">
        <v>68</v>
      </c>
      <c r="D40" s="41" t="s">
        <v>68</v>
      </c>
      <c r="E40" s="41" t="s">
        <v>26</v>
      </c>
      <c r="F40" s="142" t="s">
        <v>237</v>
      </c>
      <c r="G40" s="143"/>
      <c r="H40" s="42" t="s">
        <v>843</v>
      </c>
      <c r="I40" s="44">
        <f t="shared" si="1"/>
        <v>0.55000000000000004</v>
      </c>
      <c r="J40" s="44">
        <v>1.94</v>
      </c>
      <c r="K40" s="45">
        <f t="shared" si="0"/>
        <v>11</v>
      </c>
      <c r="L40" s="27"/>
    </row>
    <row r="41" spans="1:12">
      <c r="A41" s="26"/>
      <c r="B41" s="39">
        <v>20</v>
      </c>
      <c r="C41" s="40" t="s">
        <v>68</v>
      </c>
      <c r="D41" s="41" t="s">
        <v>68</v>
      </c>
      <c r="E41" s="41" t="s">
        <v>26</v>
      </c>
      <c r="F41" s="142" t="s">
        <v>235</v>
      </c>
      <c r="G41" s="143"/>
      <c r="H41" s="42" t="s">
        <v>843</v>
      </c>
      <c r="I41" s="44">
        <f t="shared" si="1"/>
        <v>0.55000000000000004</v>
      </c>
      <c r="J41" s="44">
        <v>1.94</v>
      </c>
      <c r="K41" s="45">
        <f t="shared" si="0"/>
        <v>11</v>
      </c>
      <c r="L41" s="27"/>
    </row>
    <row r="42" spans="1:12">
      <c r="A42" s="26"/>
      <c r="B42" s="39">
        <v>20</v>
      </c>
      <c r="C42" s="40" t="s">
        <v>68</v>
      </c>
      <c r="D42" s="41" t="s">
        <v>68</v>
      </c>
      <c r="E42" s="41" t="s">
        <v>26</v>
      </c>
      <c r="F42" s="142" t="s">
        <v>236</v>
      </c>
      <c r="G42" s="143"/>
      <c r="H42" s="42" t="s">
        <v>843</v>
      </c>
      <c r="I42" s="44">
        <f t="shared" si="1"/>
        <v>0.55000000000000004</v>
      </c>
      <c r="J42" s="44">
        <v>1.94</v>
      </c>
      <c r="K42" s="45">
        <f t="shared" si="0"/>
        <v>11</v>
      </c>
      <c r="L42" s="27"/>
    </row>
    <row r="43" spans="1:12">
      <c r="A43" s="26"/>
      <c r="B43" s="39">
        <v>20</v>
      </c>
      <c r="C43" s="40" t="s">
        <v>68</v>
      </c>
      <c r="D43" s="41" t="s">
        <v>68</v>
      </c>
      <c r="E43" s="41" t="s">
        <v>26</v>
      </c>
      <c r="F43" s="142" t="s">
        <v>844</v>
      </c>
      <c r="G43" s="143"/>
      <c r="H43" s="42" t="s">
        <v>843</v>
      </c>
      <c r="I43" s="44">
        <f t="shared" si="1"/>
        <v>0.55000000000000004</v>
      </c>
      <c r="J43" s="44">
        <v>1.94</v>
      </c>
      <c r="K43" s="45">
        <f t="shared" si="0"/>
        <v>11</v>
      </c>
      <c r="L43" s="27"/>
    </row>
    <row r="44" spans="1:12">
      <c r="A44" s="26"/>
      <c r="B44" s="39">
        <v>10</v>
      </c>
      <c r="C44" s="40" t="s">
        <v>68</v>
      </c>
      <c r="D44" s="41" t="s">
        <v>68</v>
      </c>
      <c r="E44" s="41" t="s">
        <v>27</v>
      </c>
      <c r="F44" s="142" t="s">
        <v>237</v>
      </c>
      <c r="G44" s="143"/>
      <c r="H44" s="42" t="s">
        <v>843</v>
      </c>
      <c r="I44" s="44">
        <f t="shared" si="1"/>
        <v>0.55000000000000004</v>
      </c>
      <c r="J44" s="44">
        <v>1.94</v>
      </c>
      <c r="K44" s="45">
        <f t="shared" si="0"/>
        <v>5.5</v>
      </c>
      <c r="L44" s="27"/>
    </row>
    <row r="45" spans="1:12">
      <c r="A45" s="26"/>
      <c r="B45" s="39">
        <v>10</v>
      </c>
      <c r="C45" s="40" t="s">
        <v>68</v>
      </c>
      <c r="D45" s="41" t="s">
        <v>68</v>
      </c>
      <c r="E45" s="41" t="s">
        <v>27</v>
      </c>
      <c r="F45" s="142" t="s">
        <v>235</v>
      </c>
      <c r="G45" s="143"/>
      <c r="H45" s="42" t="s">
        <v>843</v>
      </c>
      <c r="I45" s="44">
        <f t="shared" si="1"/>
        <v>0.55000000000000004</v>
      </c>
      <c r="J45" s="44">
        <v>1.94</v>
      </c>
      <c r="K45" s="45">
        <f t="shared" si="0"/>
        <v>5.5</v>
      </c>
      <c r="L45" s="27"/>
    </row>
    <row r="46" spans="1:12">
      <c r="A46" s="26"/>
      <c r="B46" s="39">
        <v>10</v>
      </c>
      <c r="C46" s="40" t="s">
        <v>68</v>
      </c>
      <c r="D46" s="41" t="s">
        <v>68</v>
      </c>
      <c r="E46" s="41" t="s">
        <v>27</v>
      </c>
      <c r="F46" s="142" t="s">
        <v>236</v>
      </c>
      <c r="G46" s="143"/>
      <c r="H46" s="42" t="s">
        <v>843</v>
      </c>
      <c r="I46" s="44">
        <f t="shared" si="1"/>
        <v>0.55000000000000004</v>
      </c>
      <c r="J46" s="44">
        <v>1.94</v>
      </c>
      <c r="K46" s="45">
        <f t="shared" si="0"/>
        <v>5.5</v>
      </c>
      <c r="L46" s="27"/>
    </row>
    <row r="47" spans="1:12">
      <c r="A47" s="26"/>
      <c r="B47" s="39">
        <v>10</v>
      </c>
      <c r="C47" s="40" t="s">
        <v>68</v>
      </c>
      <c r="D47" s="41" t="s">
        <v>68</v>
      </c>
      <c r="E47" s="41" t="s">
        <v>27</v>
      </c>
      <c r="F47" s="142" t="s">
        <v>844</v>
      </c>
      <c r="G47" s="143"/>
      <c r="H47" s="42" t="s">
        <v>843</v>
      </c>
      <c r="I47" s="44">
        <f t="shared" si="1"/>
        <v>0.55000000000000004</v>
      </c>
      <c r="J47" s="44">
        <v>1.94</v>
      </c>
      <c r="K47" s="45">
        <f t="shared" si="0"/>
        <v>5.5</v>
      </c>
      <c r="L47" s="27"/>
    </row>
    <row r="48" spans="1:12">
      <c r="A48" s="26"/>
      <c r="B48" s="39">
        <v>10</v>
      </c>
      <c r="C48" s="40" t="s">
        <v>845</v>
      </c>
      <c r="D48" s="41" t="s">
        <v>845</v>
      </c>
      <c r="E48" s="41" t="s">
        <v>23</v>
      </c>
      <c r="F48" s="142" t="s">
        <v>237</v>
      </c>
      <c r="G48" s="143"/>
      <c r="H48" s="42" t="s">
        <v>846</v>
      </c>
      <c r="I48" s="44">
        <f t="shared" si="1"/>
        <v>0.6</v>
      </c>
      <c r="J48" s="44">
        <v>2.09</v>
      </c>
      <c r="K48" s="45">
        <f t="shared" si="0"/>
        <v>6</v>
      </c>
      <c r="L48" s="27"/>
    </row>
    <row r="49" spans="1:12">
      <c r="A49" s="26"/>
      <c r="B49" s="39">
        <v>10</v>
      </c>
      <c r="C49" s="40" t="s">
        <v>845</v>
      </c>
      <c r="D49" s="41" t="s">
        <v>845</v>
      </c>
      <c r="E49" s="41" t="s">
        <v>23</v>
      </c>
      <c r="F49" s="142" t="s">
        <v>235</v>
      </c>
      <c r="G49" s="143"/>
      <c r="H49" s="42" t="s">
        <v>846</v>
      </c>
      <c r="I49" s="44">
        <f t="shared" si="1"/>
        <v>0.6</v>
      </c>
      <c r="J49" s="44">
        <v>2.09</v>
      </c>
      <c r="K49" s="45">
        <f t="shared" si="0"/>
        <v>6</v>
      </c>
      <c r="L49" s="27"/>
    </row>
    <row r="50" spans="1:12">
      <c r="A50" s="26"/>
      <c r="B50" s="39">
        <v>20</v>
      </c>
      <c r="C50" s="40" t="s">
        <v>845</v>
      </c>
      <c r="D50" s="41" t="s">
        <v>845</v>
      </c>
      <c r="E50" s="41" t="s">
        <v>23</v>
      </c>
      <c r="F50" s="142" t="s">
        <v>236</v>
      </c>
      <c r="G50" s="143"/>
      <c r="H50" s="42" t="s">
        <v>846</v>
      </c>
      <c r="I50" s="44">
        <f t="shared" si="1"/>
        <v>0.6</v>
      </c>
      <c r="J50" s="44">
        <v>2.09</v>
      </c>
      <c r="K50" s="45">
        <f t="shared" si="0"/>
        <v>12</v>
      </c>
      <c r="L50" s="27"/>
    </row>
    <row r="51" spans="1:12">
      <c r="A51" s="26"/>
      <c r="B51" s="39">
        <v>20</v>
      </c>
      <c r="C51" s="40" t="s">
        <v>845</v>
      </c>
      <c r="D51" s="41" t="s">
        <v>845</v>
      </c>
      <c r="E51" s="41" t="s">
        <v>23</v>
      </c>
      <c r="F51" s="142" t="s">
        <v>844</v>
      </c>
      <c r="G51" s="143"/>
      <c r="H51" s="42" t="s">
        <v>846</v>
      </c>
      <c r="I51" s="44">
        <f t="shared" si="1"/>
        <v>0.6</v>
      </c>
      <c r="J51" s="44">
        <v>2.09</v>
      </c>
      <c r="K51" s="45">
        <f t="shared" si="0"/>
        <v>12</v>
      </c>
      <c r="L51" s="27"/>
    </row>
    <row r="52" spans="1:12">
      <c r="A52" s="26"/>
      <c r="B52" s="39">
        <v>40</v>
      </c>
      <c r="C52" s="40" t="s">
        <v>845</v>
      </c>
      <c r="D52" s="41" t="s">
        <v>845</v>
      </c>
      <c r="E52" s="41" t="s">
        <v>25</v>
      </c>
      <c r="F52" s="142" t="s">
        <v>237</v>
      </c>
      <c r="G52" s="143"/>
      <c r="H52" s="42" t="s">
        <v>846</v>
      </c>
      <c r="I52" s="44">
        <f t="shared" si="1"/>
        <v>0.6</v>
      </c>
      <c r="J52" s="44">
        <v>2.09</v>
      </c>
      <c r="K52" s="45">
        <f t="shared" si="0"/>
        <v>24</v>
      </c>
      <c r="L52" s="27"/>
    </row>
    <row r="53" spans="1:12">
      <c r="A53" s="26"/>
      <c r="B53" s="39">
        <v>40</v>
      </c>
      <c r="C53" s="40" t="s">
        <v>845</v>
      </c>
      <c r="D53" s="41" t="s">
        <v>845</v>
      </c>
      <c r="E53" s="41" t="s">
        <v>25</v>
      </c>
      <c r="F53" s="142" t="s">
        <v>235</v>
      </c>
      <c r="G53" s="143"/>
      <c r="H53" s="42" t="s">
        <v>846</v>
      </c>
      <c r="I53" s="44">
        <f t="shared" si="1"/>
        <v>0.6</v>
      </c>
      <c r="J53" s="44">
        <v>2.09</v>
      </c>
      <c r="K53" s="45">
        <f t="shared" si="0"/>
        <v>24</v>
      </c>
      <c r="L53" s="27"/>
    </row>
    <row r="54" spans="1:12">
      <c r="A54" s="26"/>
      <c r="B54" s="39">
        <v>20</v>
      </c>
      <c r="C54" s="40" t="s">
        <v>845</v>
      </c>
      <c r="D54" s="41" t="s">
        <v>845</v>
      </c>
      <c r="E54" s="41" t="s">
        <v>25</v>
      </c>
      <c r="F54" s="142" t="s">
        <v>844</v>
      </c>
      <c r="G54" s="143"/>
      <c r="H54" s="42" t="s">
        <v>846</v>
      </c>
      <c r="I54" s="44">
        <f t="shared" si="1"/>
        <v>0.6</v>
      </c>
      <c r="J54" s="44">
        <v>2.09</v>
      </c>
      <c r="K54" s="45">
        <f t="shared" si="0"/>
        <v>12</v>
      </c>
      <c r="L54" s="27"/>
    </row>
    <row r="55" spans="1:12">
      <c r="A55" s="26"/>
      <c r="B55" s="39">
        <v>30</v>
      </c>
      <c r="C55" s="40" t="s">
        <v>845</v>
      </c>
      <c r="D55" s="41" t="s">
        <v>845</v>
      </c>
      <c r="E55" s="41" t="s">
        <v>26</v>
      </c>
      <c r="F55" s="142" t="s">
        <v>237</v>
      </c>
      <c r="G55" s="143"/>
      <c r="H55" s="42" t="s">
        <v>846</v>
      </c>
      <c r="I55" s="44">
        <f t="shared" si="1"/>
        <v>0.6</v>
      </c>
      <c r="J55" s="44">
        <v>2.09</v>
      </c>
      <c r="K55" s="45">
        <f t="shared" si="0"/>
        <v>18</v>
      </c>
      <c r="L55" s="27"/>
    </row>
    <row r="56" spans="1:12">
      <c r="A56" s="26"/>
      <c r="B56" s="39">
        <v>20</v>
      </c>
      <c r="C56" s="40" t="s">
        <v>845</v>
      </c>
      <c r="D56" s="41" t="s">
        <v>845</v>
      </c>
      <c r="E56" s="41" t="s">
        <v>26</v>
      </c>
      <c r="F56" s="142" t="s">
        <v>235</v>
      </c>
      <c r="G56" s="143"/>
      <c r="H56" s="42" t="s">
        <v>846</v>
      </c>
      <c r="I56" s="44">
        <f t="shared" si="1"/>
        <v>0.6</v>
      </c>
      <c r="J56" s="44">
        <v>2.09</v>
      </c>
      <c r="K56" s="45">
        <f t="shared" si="0"/>
        <v>12</v>
      </c>
      <c r="L56" s="27"/>
    </row>
    <row r="57" spans="1:12">
      <c r="A57" s="26"/>
      <c r="B57" s="39">
        <v>30</v>
      </c>
      <c r="C57" s="40" t="s">
        <v>845</v>
      </c>
      <c r="D57" s="41" t="s">
        <v>845</v>
      </c>
      <c r="E57" s="41" t="s">
        <v>26</v>
      </c>
      <c r="F57" s="142" t="s">
        <v>236</v>
      </c>
      <c r="G57" s="143"/>
      <c r="H57" s="42" t="s">
        <v>846</v>
      </c>
      <c r="I57" s="44">
        <f t="shared" si="1"/>
        <v>0.6</v>
      </c>
      <c r="J57" s="44">
        <v>2.09</v>
      </c>
      <c r="K57" s="45">
        <f t="shared" si="0"/>
        <v>18</v>
      </c>
      <c r="L57" s="27"/>
    </row>
    <row r="58" spans="1:12">
      <c r="A58" s="26"/>
      <c r="B58" s="39">
        <v>10</v>
      </c>
      <c r="C58" s="40" t="s">
        <v>845</v>
      </c>
      <c r="D58" s="41" t="s">
        <v>845</v>
      </c>
      <c r="E58" s="41" t="s">
        <v>26</v>
      </c>
      <c r="F58" s="142" t="s">
        <v>844</v>
      </c>
      <c r="G58" s="143"/>
      <c r="H58" s="42" t="s">
        <v>846</v>
      </c>
      <c r="I58" s="44">
        <f t="shared" si="1"/>
        <v>0.6</v>
      </c>
      <c r="J58" s="44">
        <v>2.09</v>
      </c>
      <c r="K58" s="45">
        <f t="shared" si="0"/>
        <v>6</v>
      </c>
      <c r="L58" s="27"/>
    </row>
    <row r="59" spans="1:12" ht="36">
      <c r="A59" s="26"/>
      <c r="B59" s="39">
        <v>4</v>
      </c>
      <c r="C59" s="40" t="s">
        <v>847</v>
      </c>
      <c r="D59" s="41" t="s">
        <v>973</v>
      </c>
      <c r="E59" s="41" t="s">
        <v>25</v>
      </c>
      <c r="F59" s="142" t="s">
        <v>206</v>
      </c>
      <c r="G59" s="143"/>
      <c r="H59" s="42" t="s">
        <v>848</v>
      </c>
      <c r="I59" s="44">
        <f t="shared" si="1"/>
        <v>1.71</v>
      </c>
      <c r="J59" s="44">
        <v>5.99</v>
      </c>
      <c r="K59" s="45">
        <f t="shared" si="0"/>
        <v>6.84</v>
      </c>
      <c r="L59" s="27"/>
    </row>
    <row r="60" spans="1:12" ht="36">
      <c r="A60" s="26"/>
      <c r="B60" s="39">
        <v>4</v>
      </c>
      <c r="C60" s="40" t="s">
        <v>847</v>
      </c>
      <c r="D60" s="41" t="s">
        <v>974</v>
      </c>
      <c r="E60" s="41" t="s">
        <v>67</v>
      </c>
      <c r="F60" s="142" t="s">
        <v>206</v>
      </c>
      <c r="G60" s="143"/>
      <c r="H60" s="42" t="s">
        <v>848</v>
      </c>
      <c r="I60" s="44">
        <f t="shared" si="1"/>
        <v>1.88</v>
      </c>
      <c r="J60" s="44">
        <v>6.59</v>
      </c>
      <c r="K60" s="45">
        <f t="shared" si="0"/>
        <v>7.52</v>
      </c>
      <c r="L60" s="27"/>
    </row>
    <row r="61" spans="1:12" ht="36">
      <c r="A61" s="26"/>
      <c r="B61" s="39">
        <v>4</v>
      </c>
      <c r="C61" s="40" t="s">
        <v>849</v>
      </c>
      <c r="D61" s="41" t="s">
        <v>975</v>
      </c>
      <c r="E61" s="41" t="s">
        <v>25</v>
      </c>
      <c r="F61" s="142"/>
      <c r="G61" s="143"/>
      <c r="H61" s="42" t="s">
        <v>850</v>
      </c>
      <c r="I61" s="44">
        <f t="shared" si="1"/>
        <v>1</v>
      </c>
      <c r="J61" s="44">
        <v>3.49</v>
      </c>
      <c r="K61" s="45">
        <f t="shared" si="0"/>
        <v>4</v>
      </c>
      <c r="L61" s="27"/>
    </row>
    <row r="62" spans="1:12" ht="36">
      <c r="A62" s="26"/>
      <c r="B62" s="39">
        <v>4</v>
      </c>
      <c r="C62" s="40" t="s">
        <v>849</v>
      </c>
      <c r="D62" s="41" t="s">
        <v>976</v>
      </c>
      <c r="E62" s="41" t="s">
        <v>26</v>
      </c>
      <c r="F62" s="142"/>
      <c r="G62" s="143"/>
      <c r="H62" s="42" t="s">
        <v>850</v>
      </c>
      <c r="I62" s="44">
        <f t="shared" si="1"/>
        <v>1</v>
      </c>
      <c r="J62" s="44">
        <v>3.49</v>
      </c>
      <c r="K62" s="45">
        <f t="shared" si="0"/>
        <v>4</v>
      </c>
      <c r="L62" s="27"/>
    </row>
    <row r="63" spans="1:12" ht="24">
      <c r="A63" s="26"/>
      <c r="B63" s="39">
        <v>4</v>
      </c>
      <c r="C63" s="40" t="s">
        <v>851</v>
      </c>
      <c r="D63" s="41" t="s">
        <v>977</v>
      </c>
      <c r="E63" s="41" t="s">
        <v>25</v>
      </c>
      <c r="F63" s="142"/>
      <c r="G63" s="143"/>
      <c r="H63" s="42" t="s">
        <v>852</v>
      </c>
      <c r="I63" s="44">
        <f t="shared" si="1"/>
        <v>2.11</v>
      </c>
      <c r="J63" s="44">
        <v>7.39</v>
      </c>
      <c r="K63" s="45">
        <f t="shared" si="0"/>
        <v>8.44</v>
      </c>
      <c r="L63" s="27"/>
    </row>
    <row r="64" spans="1:12" ht="24">
      <c r="A64" s="26"/>
      <c r="B64" s="39">
        <v>4</v>
      </c>
      <c r="C64" s="40" t="s">
        <v>851</v>
      </c>
      <c r="D64" s="41" t="s">
        <v>978</v>
      </c>
      <c r="E64" s="41" t="s">
        <v>26</v>
      </c>
      <c r="F64" s="142"/>
      <c r="G64" s="143"/>
      <c r="H64" s="42" t="s">
        <v>852</v>
      </c>
      <c r="I64" s="44">
        <f t="shared" si="1"/>
        <v>2.25</v>
      </c>
      <c r="J64" s="44">
        <v>7.89</v>
      </c>
      <c r="K64" s="45">
        <f t="shared" si="0"/>
        <v>9</v>
      </c>
      <c r="L64" s="27"/>
    </row>
    <row r="65" spans="1:12" ht="24">
      <c r="A65" s="26"/>
      <c r="B65" s="39">
        <v>4</v>
      </c>
      <c r="C65" s="40" t="s">
        <v>853</v>
      </c>
      <c r="D65" s="41" t="s">
        <v>979</v>
      </c>
      <c r="E65" s="41" t="s">
        <v>25</v>
      </c>
      <c r="F65" s="142"/>
      <c r="G65" s="143"/>
      <c r="H65" s="42" t="s">
        <v>854</v>
      </c>
      <c r="I65" s="44">
        <f t="shared" si="1"/>
        <v>0.63</v>
      </c>
      <c r="J65" s="44">
        <v>2.19</v>
      </c>
      <c r="K65" s="45">
        <f t="shared" si="0"/>
        <v>2.52</v>
      </c>
      <c r="L65" s="27"/>
    </row>
    <row r="66" spans="1:12" ht="24">
      <c r="A66" s="26"/>
      <c r="B66" s="39">
        <v>4</v>
      </c>
      <c r="C66" s="40" t="s">
        <v>853</v>
      </c>
      <c r="D66" s="41" t="s">
        <v>980</v>
      </c>
      <c r="E66" s="41" t="s">
        <v>26</v>
      </c>
      <c r="F66" s="142"/>
      <c r="G66" s="143"/>
      <c r="H66" s="42" t="s">
        <v>854</v>
      </c>
      <c r="I66" s="44">
        <f t="shared" si="1"/>
        <v>0.63</v>
      </c>
      <c r="J66" s="44">
        <v>2.19</v>
      </c>
      <c r="K66" s="45">
        <f t="shared" si="0"/>
        <v>2.52</v>
      </c>
      <c r="L66" s="27"/>
    </row>
    <row r="67" spans="1:12" ht="24">
      <c r="A67" s="26"/>
      <c r="B67" s="39">
        <v>4</v>
      </c>
      <c r="C67" s="40" t="s">
        <v>855</v>
      </c>
      <c r="D67" s="41" t="s">
        <v>981</v>
      </c>
      <c r="E67" s="41" t="s">
        <v>25</v>
      </c>
      <c r="F67" s="142"/>
      <c r="G67" s="143"/>
      <c r="H67" s="42" t="s">
        <v>856</v>
      </c>
      <c r="I67" s="44">
        <f t="shared" si="1"/>
        <v>0.45</v>
      </c>
      <c r="J67" s="44">
        <v>1.59</v>
      </c>
      <c r="K67" s="45">
        <f t="shared" si="0"/>
        <v>1.8</v>
      </c>
      <c r="L67" s="27"/>
    </row>
    <row r="68" spans="1:12" ht="24">
      <c r="A68" s="26"/>
      <c r="B68" s="39">
        <v>4</v>
      </c>
      <c r="C68" s="40" t="s">
        <v>855</v>
      </c>
      <c r="D68" s="41" t="s">
        <v>982</v>
      </c>
      <c r="E68" s="41" t="s">
        <v>26</v>
      </c>
      <c r="F68" s="142"/>
      <c r="G68" s="143"/>
      <c r="H68" s="42" t="s">
        <v>856</v>
      </c>
      <c r="I68" s="44">
        <f t="shared" si="1"/>
        <v>0.45</v>
      </c>
      <c r="J68" s="44">
        <v>1.59</v>
      </c>
      <c r="K68" s="45">
        <f t="shared" si="0"/>
        <v>1.8</v>
      </c>
      <c r="L68" s="27"/>
    </row>
    <row r="69" spans="1:12" ht="24">
      <c r="A69" s="26"/>
      <c r="B69" s="39">
        <v>4</v>
      </c>
      <c r="C69" s="40" t="s">
        <v>857</v>
      </c>
      <c r="D69" s="41" t="s">
        <v>983</v>
      </c>
      <c r="E69" s="41" t="s">
        <v>25</v>
      </c>
      <c r="F69" s="142"/>
      <c r="G69" s="143"/>
      <c r="H69" s="42" t="s">
        <v>858</v>
      </c>
      <c r="I69" s="44">
        <f t="shared" si="1"/>
        <v>0.63</v>
      </c>
      <c r="J69" s="44">
        <v>2.19</v>
      </c>
      <c r="K69" s="45">
        <f t="shared" si="0"/>
        <v>2.52</v>
      </c>
      <c r="L69" s="27"/>
    </row>
    <row r="70" spans="1:12" ht="24">
      <c r="A70" s="26"/>
      <c r="B70" s="39">
        <v>4</v>
      </c>
      <c r="C70" s="40" t="s">
        <v>857</v>
      </c>
      <c r="D70" s="41" t="s">
        <v>984</v>
      </c>
      <c r="E70" s="41" t="s">
        <v>26</v>
      </c>
      <c r="F70" s="142"/>
      <c r="G70" s="143"/>
      <c r="H70" s="42" t="s">
        <v>858</v>
      </c>
      <c r="I70" s="44">
        <f t="shared" si="1"/>
        <v>0.63</v>
      </c>
      <c r="J70" s="44">
        <v>2.19</v>
      </c>
      <c r="K70" s="45">
        <f t="shared" si="0"/>
        <v>2.52</v>
      </c>
      <c r="L70" s="27"/>
    </row>
    <row r="71" spans="1:12" ht="24">
      <c r="A71" s="26"/>
      <c r="B71" s="39">
        <v>4</v>
      </c>
      <c r="C71" s="40" t="s">
        <v>859</v>
      </c>
      <c r="D71" s="41" t="s">
        <v>985</v>
      </c>
      <c r="E71" s="41" t="s">
        <v>25</v>
      </c>
      <c r="F71" s="142"/>
      <c r="G71" s="143"/>
      <c r="H71" s="42" t="s">
        <v>860</v>
      </c>
      <c r="I71" s="44">
        <f t="shared" si="1"/>
        <v>0.54</v>
      </c>
      <c r="J71" s="44">
        <v>1.89</v>
      </c>
      <c r="K71" s="45">
        <f t="shared" si="0"/>
        <v>2.16</v>
      </c>
      <c r="L71" s="27"/>
    </row>
    <row r="72" spans="1:12" ht="24" hidden="1">
      <c r="A72" s="26"/>
      <c r="B72" s="56">
        <v>0</v>
      </c>
      <c r="C72" s="53" t="s">
        <v>859</v>
      </c>
      <c r="D72" s="57" t="s">
        <v>986</v>
      </c>
      <c r="E72" s="57" t="s">
        <v>26</v>
      </c>
      <c r="F72" s="152"/>
      <c r="G72" s="153"/>
      <c r="H72" s="58" t="s">
        <v>860</v>
      </c>
      <c r="I72" s="59">
        <f t="shared" si="1"/>
        <v>0.54</v>
      </c>
      <c r="J72" s="59">
        <v>1.89</v>
      </c>
      <c r="K72" s="60">
        <f t="shared" si="0"/>
        <v>0</v>
      </c>
      <c r="L72" s="27"/>
    </row>
    <row r="73" spans="1:12" ht="36">
      <c r="A73" s="26"/>
      <c r="B73" s="39">
        <v>2</v>
      </c>
      <c r="C73" s="40" t="s">
        <v>861</v>
      </c>
      <c r="D73" s="41" t="s">
        <v>987</v>
      </c>
      <c r="E73" s="41" t="s">
        <v>25</v>
      </c>
      <c r="F73" s="142" t="s">
        <v>862</v>
      </c>
      <c r="G73" s="143"/>
      <c r="H73" s="42" t="s">
        <v>863</v>
      </c>
      <c r="I73" s="44">
        <f t="shared" si="1"/>
        <v>1.8</v>
      </c>
      <c r="J73" s="44">
        <v>6.29</v>
      </c>
      <c r="K73" s="45">
        <f t="shared" si="0"/>
        <v>3.6</v>
      </c>
      <c r="L73" s="27"/>
    </row>
    <row r="74" spans="1:12" ht="36">
      <c r="A74" s="26"/>
      <c r="B74" s="39">
        <v>2</v>
      </c>
      <c r="C74" s="40" t="s">
        <v>861</v>
      </c>
      <c r="D74" s="41" t="s">
        <v>987</v>
      </c>
      <c r="E74" s="41" t="s">
        <v>25</v>
      </c>
      <c r="F74" s="142" t="s">
        <v>864</v>
      </c>
      <c r="G74" s="143"/>
      <c r="H74" s="42" t="s">
        <v>863</v>
      </c>
      <c r="I74" s="44">
        <f t="shared" si="1"/>
        <v>1.8</v>
      </c>
      <c r="J74" s="44">
        <v>6.29</v>
      </c>
      <c r="K74" s="45">
        <f t="shared" si="0"/>
        <v>3.6</v>
      </c>
      <c r="L74" s="27"/>
    </row>
    <row r="75" spans="1:12" ht="36">
      <c r="A75" s="26"/>
      <c r="B75" s="39">
        <v>2</v>
      </c>
      <c r="C75" s="40" t="s">
        <v>861</v>
      </c>
      <c r="D75" s="41" t="s">
        <v>987</v>
      </c>
      <c r="E75" s="41" t="s">
        <v>25</v>
      </c>
      <c r="F75" s="142" t="s">
        <v>865</v>
      </c>
      <c r="G75" s="143"/>
      <c r="H75" s="42" t="s">
        <v>863</v>
      </c>
      <c r="I75" s="44">
        <f t="shared" si="1"/>
        <v>1.8</v>
      </c>
      <c r="J75" s="44">
        <v>6.29</v>
      </c>
      <c r="K75" s="45">
        <f t="shared" si="0"/>
        <v>3.6</v>
      </c>
      <c r="L75" s="27"/>
    </row>
    <row r="76" spans="1:12" ht="36">
      <c r="A76" s="26"/>
      <c r="B76" s="39">
        <v>2</v>
      </c>
      <c r="C76" s="40" t="s">
        <v>861</v>
      </c>
      <c r="D76" s="41" t="s">
        <v>987</v>
      </c>
      <c r="E76" s="41" t="s">
        <v>25</v>
      </c>
      <c r="F76" s="142" t="s">
        <v>866</v>
      </c>
      <c r="G76" s="143"/>
      <c r="H76" s="42" t="s">
        <v>863</v>
      </c>
      <c r="I76" s="44">
        <f t="shared" si="1"/>
        <v>1.8</v>
      </c>
      <c r="J76" s="44">
        <v>6.29</v>
      </c>
      <c r="K76" s="45">
        <f t="shared" si="0"/>
        <v>3.6</v>
      </c>
      <c r="L76" s="27"/>
    </row>
    <row r="77" spans="1:12" ht="36">
      <c r="A77" s="26"/>
      <c r="B77" s="39">
        <v>2</v>
      </c>
      <c r="C77" s="40" t="s">
        <v>861</v>
      </c>
      <c r="D77" s="41" t="s">
        <v>987</v>
      </c>
      <c r="E77" s="41" t="s">
        <v>25</v>
      </c>
      <c r="F77" s="142" t="s">
        <v>867</v>
      </c>
      <c r="G77" s="143"/>
      <c r="H77" s="42" t="s">
        <v>863</v>
      </c>
      <c r="I77" s="44">
        <f t="shared" si="1"/>
        <v>1.8</v>
      </c>
      <c r="J77" s="44">
        <v>6.29</v>
      </c>
      <c r="K77" s="45">
        <f t="shared" si="0"/>
        <v>3.6</v>
      </c>
      <c r="L77" s="27"/>
    </row>
    <row r="78" spans="1:12" ht="36">
      <c r="A78" s="26"/>
      <c r="B78" s="39">
        <v>2</v>
      </c>
      <c r="C78" s="40" t="s">
        <v>861</v>
      </c>
      <c r="D78" s="41" t="s">
        <v>988</v>
      </c>
      <c r="E78" s="41" t="s">
        <v>26</v>
      </c>
      <c r="F78" s="142" t="s">
        <v>862</v>
      </c>
      <c r="G78" s="143"/>
      <c r="H78" s="42" t="s">
        <v>863</v>
      </c>
      <c r="I78" s="44">
        <f t="shared" si="1"/>
        <v>2.08</v>
      </c>
      <c r="J78" s="44">
        <v>7.29</v>
      </c>
      <c r="K78" s="45">
        <f t="shared" si="0"/>
        <v>4.16</v>
      </c>
      <c r="L78" s="27"/>
    </row>
    <row r="79" spans="1:12" ht="36">
      <c r="A79" s="26"/>
      <c r="B79" s="39">
        <v>2</v>
      </c>
      <c r="C79" s="40" t="s">
        <v>861</v>
      </c>
      <c r="D79" s="41" t="s">
        <v>988</v>
      </c>
      <c r="E79" s="41" t="s">
        <v>26</v>
      </c>
      <c r="F79" s="142" t="s">
        <v>864</v>
      </c>
      <c r="G79" s="143"/>
      <c r="H79" s="42" t="s">
        <v>863</v>
      </c>
      <c r="I79" s="44">
        <f t="shared" si="1"/>
        <v>2.08</v>
      </c>
      <c r="J79" s="44">
        <v>7.29</v>
      </c>
      <c r="K79" s="45">
        <f t="shared" si="0"/>
        <v>4.16</v>
      </c>
      <c r="L79" s="27"/>
    </row>
    <row r="80" spans="1:12" ht="36">
      <c r="A80" s="26"/>
      <c r="B80" s="39">
        <v>2</v>
      </c>
      <c r="C80" s="40" t="s">
        <v>861</v>
      </c>
      <c r="D80" s="41" t="s">
        <v>988</v>
      </c>
      <c r="E80" s="41" t="s">
        <v>26</v>
      </c>
      <c r="F80" s="142" t="s">
        <v>865</v>
      </c>
      <c r="G80" s="143"/>
      <c r="H80" s="42" t="s">
        <v>863</v>
      </c>
      <c r="I80" s="44">
        <f t="shared" si="1"/>
        <v>2.08</v>
      </c>
      <c r="J80" s="44">
        <v>7.29</v>
      </c>
      <c r="K80" s="45">
        <f t="shared" si="0"/>
        <v>4.16</v>
      </c>
      <c r="L80" s="27"/>
    </row>
    <row r="81" spans="1:12" ht="36">
      <c r="A81" s="26"/>
      <c r="B81" s="39">
        <v>2</v>
      </c>
      <c r="C81" s="40" t="s">
        <v>861</v>
      </c>
      <c r="D81" s="41" t="s">
        <v>988</v>
      </c>
      <c r="E81" s="41" t="s">
        <v>26</v>
      </c>
      <c r="F81" s="142" t="s">
        <v>866</v>
      </c>
      <c r="G81" s="143"/>
      <c r="H81" s="42" t="s">
        <v>863</v>
      </c>
      <c r="I81" s="44">
        <f t="shared" si="1"/>
        <v>2.08</v>
      </c>
      <c r="J81" s="44">
        <v>7.29</v>
      </c>
      <c r="K81" s="45">
        <f t="shared" si="0"/>
        <v>4.16</v>
      </c>
      <c r="L81" s="27"/>
    </row>
    <row r="82" spans="1:12" ht="36">
      <c r="A82" s="26"/>
      <c r="B82" s="39">
        <v>2</v>
      </c>
      <c r="C82" s="40" t="s">
        <v>861</v>
      </c>
      <c r="D82" s="41" t="s">
        <v>988</v>
      </c>
      <c r="E82" s="41" t="s">
        <v>26</v>
      </c>
      <c r="F82" s="142" t="s">
        <v>867</v>
      </c>
      <c r="G82" s="143"/>
      <c r="H82" s="42" t="s">
        <v>863</v>
      </c>
      <c r="I82" s="44">
        <f t="shared" si="1"/>
        <v>2.08</v>
      </c>
      <c r="J82" s="44">
        <v>7.29</v>
      </c>
      <c r="K82" s="45">
        <f t="shared" si="0"/>
        <v>4.16</v>
      </c>
      <c r="L82" s="27"/>
    </row>
    <row r="83" spans="1:12" ht="36">
      <c r="A83" s="26"/>
      <c r="B83" s="39">
        <v>3</v>
      </c>
      <c r="C83" s="40" t="s">
        <v>868</v>
      </c>
      <c r="D83" s="41" t="s">
        <v>989</v>
      </c>
      <c r="E83" s="41" t="s">
        <v>25</v>
      </c>
      <c r="F83" s="142" t="s">
        <v>236</v>
      </c>
      <c r="G83" s="143"/>
      <c r="H83" s="42" t="s">
        <v>869</v>
      </c>
      <c r="I83" s="44">
        <f t="shared" si="1"/>
        <v>1.08</v>
      </c>
      <c r="J83" s="44">
        <v>3.79</v>
      </c>
      <c r="K83" s="45">
        <f t="shared" si="0"/>
        <v>3.24</v>
      </c>
      <c r="L83" s="27"/>
    </row>
    <row r="84" spans="1:12" ht="36">
      <c r="A84" s="26"/>
      <c r="B84" s="39">
        <v>3</v>
      </c>
      <c r="C84" s="40" t="s">
        <v>868</v>
      </c>
      <c r="D84" s="41" t="s">
        <v>990</v>
      </c>
      <c r="E84" s="41" t="s">
        <v>26</v>
      </c>
      <c r="F84" s="142" t="s">
        <v>236</v>
      </c>
      <c r="G84" s="143"/>
      <c r="H84" s="42" t="s">
        <v>869</v>
      </c>
      <c r="I84" s="44">
        <f t="shared" si="1"/>
        <v>1.08</v>
      </c>
      <c r="J84" s="44">
        <v>3.79</v>
      </c>
      <c r="K84" s="45">
        <f t="shared" si="0"/>
        <v>3.24</v>
      </c>
      <c r="L84" s="27"/>
    </row>
    <row r="85" spans="1:12" ht="24">
      <c r="A85" s="26"/>
      <c r="B85" s="39">
        <v>4</v>
      </c>
      <c r="C85" s="40" t="s">
        <v>870</v>
      </c>
      <c r="D85" s="41" t="s">
        <v>991</v>
      </c>
      <c r="E85" s="41" t="s">
        <v>237</v>
      </c>
      <c r="F85" s="142" t="s">
        <v>25</v>
      </c>
      <c r="G85" s="143"/>
      <c r="H85" s="42" t="s">
        <v>871</v>
      </c>
      <c r="I85" s="44">
        <f t="shared" si="1"/>
        <v>1.24</v>
      </c>
      <c r="J85" s="44">
        <v>4.33</v>
      </c>
      <c r="K85" s="45">
        <f t="shared" si="0"/>
        <v>4.96</v>
      </c>
      <c r="L85" s="27"/>
    </row>
    <row r="86" spans="1:12" ht="24">
      <c r="A86" s="26"/>
      <c r="B86" s="39">
        <v>4</v>
      </c>
      <c r="C86" s="40" t="s">
        <v>870</v>
      </c>
      <c r="D86" s="41" t="s">
        <v>991</v>
      </c>
      <c r="E86" s="41" t="s">
        <v>237</v>
      </c>
      <c r="F86" s="142" t="s">
        <v>26</v>
      </c>
      <c r="G86" s="143"/>
      <c r="H86" s="42" t="s">
        <v>871</v>
      </c>
      <c r="I86" s="44">
        <f t="shared" si="1"/>
        <v>1.24</v>
      </c>
      <c r="J86" s="44">
        <v>4.33</v>
      </c>
      <c r="K86" s="45">
        <f t="shared" ref="K86:K149" si="2">I86*B86</f>
        <v>4.96</v>
      </c>
      <c r="L86" s="27"/>
    </row>
    <row r="87" spans="1:12" ht="24">
      <c r="A87" s="26"/>
      <c r="B87" s="39">
        <v>4</v>
      </c>
      <c r="C87" s="40" t="s">
        <v>870</v>
      </c>
      <c r="D87" s="41" t="s">
        <v>992</v>
      </c>
      <c r="E87" s="41" t="s">
        <v>236</v>
      </c>
      <c r="F87" s="142" t="s">
        <v>25</v>
      </c>
      <c r="G87" s="143"/>
      <c r="H87" s="42" t="s">
        <v>871</v>
      </c>
      <c r="I87" s="44">
        <f t="shared" ref="I87:I150" si="3">ROUND(J87/3.5,2)</f>
        <v>1.24</v>
      </c>
      <c r="J87" s="44">
        <v>4.33</v>
      </c>
      <c r="K87" s="45">
        <f t="shared" si="2"/>
        <v>4.96</v>
      </c>
      <c r="L87" s="27"/>
    </row>
    <row r="88" spans="1:12" ht="24">
      <c r="A88" s="26"/>
      <c r="B88" s="39">
        <v>4</v>
      </c>
      <c r="C88" s="40" t="s">
        <v>870</v>
      </c>
      <c r="D88" s="41" t="s">
        <v>992</v>
      </c>
      <c r="E88" s="41" t="s">
        <v>236</v>
      </c>
      <c r="F88" s="142" t="s">
        <v>26</v>
      </c>
      <c r="G88" s="143"/>
      <c r="H88" s="42" t="s">
        <v>871</v>
      </c>
      <c r="I88" s="44">
        <f t="shared" si="3"/>
        <v>1.24</v>
      </c>
      <c r="J88" s="44">
        <v>4.33</v>
      </c>
      <c r="K88" s="45">
        <f t="shared" si="2"/>
        <v>4.96</v>
      </c>
      <c r="L88" s="27"/>
    </row>
    <row r="89" spans="1:12" ht="24">
      <c r="A89" s="26"/>
      <c r="B89" s="39">
        <v>4</v>
      </c>
      <c r="C89" s="40" t="s">
        <v>870</v>
      </c>
      <c r="D89" s="41" t="s">
        <v>993</v>
      </c>
      <c r="E89" s="41" t="s">
        <v>844</v>
      </c>
      <c r="F89" s="142" t="s">
        <v>25</v>
      </c>
      <c r="G89" s="143"/>
      <c r="H89" s="42" t="s">
        <v>871</v>
      </c>
      <c r="I89" s="44">
        <f t="shared" si="3"/>
        <v>1.24</v>
      </c>
      <c r="J89" s="44">
        <v>4.33</v>
      </c>
      <c r="K89" s="45">
        <f t="shared" si="2"/>
        <v>4.96</v>
      </c>
      <c r="L89" s="27"/>
    </row>
    <row r="90" spans="1:12" ht="24">
      <c r="A90" s="26"/>
      <c r="B90" s="39">
        <v>4</v>
      </c>
      <c r="C90" s="40" t="s">
        <v>870</v>
      </c>
      <c r="D90" s="41" t="s">
        <v>993</v>
      </c>
      <c r="E90" s="41" t="s">
        <v>844</v>
      </c>
      <c r="F90" s="142" t="s">
        <v>26</v>
      </c>
      <c r="G90" s="143"/>
      <c r="H90" s="42" t="s">
        <v>871</v>
      </c>
      <c r="I90" s="44">
        <f t="shared" si="3"/>
        <v>1.24</v>
      </c>
      <c r="J90" s="44">
        <v>4.33</v>
      </c>
      <c r="K90" s="45">
        <f t="shared" si="2"/>
        <v>4.96</v>
      </c>
      <c r="L90" s="27"/>
    </row>
    <row r="91" spans="1:12" ht="24">
      <c r="A91" s="26"/>
      <c r="B91" s="39">
        <v>4</v>
      </c>
      <c r="C91" s="40" t="s">
        <v>870</v>
      </c>
      <c r="D91" s="41" t="s">
        <v>994</v>
      </c>
      <c r="E91" s="41" t="s">
        <v>872</v>
      </c>
      <c r="F91" s="142" t="s">
        <v>25</v>
      </c>
      <c r="G91" s="143"/>
      <c r="H91" s="42" t="s">
        <v>871</v>
      </c>
      <c r="I91" s="44">
        <f t="shared" si="3"/>
        <v>1.1299999999999999</v>
      </c>
      <c r="J91" s="44">
        <v>3.95</v>
      </c>
      <c r="K91" s="45">
        <f t="shared" si="2"/>
        <v>4.5199999999999996</v>
      </c>
      <c r="L91" s="27"/>
    </row>
    <row r="92" spans="1:12" ht="24">
      <c r="A92" s="26"/>
      <c r="B92" s="39">
        <v>4</v>
      </c>
      <c r="C92" s="40" t="s">
        <v>870</v>
      </c>
      <c r="D92" s="41" t="s">
        <v>994</v>
      </c>
      <c r="E92" s="41" t="s">
        <v>872</v>
      </c>
      <c r="F92" s="142" t="s">
        <v>26</v>
      </c>
      <c r="G92" s="143"/>
      <c r="H92" s="42" t="s">
        <v>871</v>
      </c>
      <c r="I92" s="44">
        <f t="shared" si="3"/>
        <v>1.1299999999999999</v>
      </c>
      <c r="J92" s="44">
        <v>3.95</v>
      </c>
      <c r="K92" s="45">
        <f t="shared" si="2"/>
        <v>4.5199999999999996</v>
      </c>
      <c r="L92" s="27"/>
    </row>
    <row r="93" spans="1:12" ht="24">
      <c r="A93" s="26"/>
      <c r="B93" s="39">
        <v>4</v>
      </c>
      <c r="C93" s="40" t="s">
        <v>873</v>
      </c>
      <c r="D93" s="41" t="s">
        <v>995</v>
      </c>
      <c r="E93" s="41" t="s">
        <v>25</v>
      </c>
      <c r="F93" s="142"/>
      <c r="G93" s="143"/>
      <c r="H93" s="42" t="s">
        <v>874</v>
      </c>
      <c r="I93" s="44">
        <f t="shared" si="3"/>
        <v>1.23</v>
      </c>
      <c r="J93" s="44">
        <v>4.29</v>
      </c>
      <c r="K93" s="45">
        <f t="shared" si="2"/>
        <v>4.92</v>
      </c>
      <c r="L93" s="27"/>
    </row>
    <row r="94" spans="1:12" ht="24">
      <c r="A94" s="26"/>
      <c r="B94" s="39">
        <v>4</v>
      </c>
      <c r="C94" s="40" t="s">
        <v>873</v>
      </c>
      <c r="D94" s="41" t="s">
        <v>996</v>
      </c>
      <c r="E94" s="41" t="s">
        <v>26</v>
      </c>
      <c r="F94" s="142"/>
      <c r="G94" s="143"/>
      <c r="H94" s="42" t="s">
        <v>874</v>
      </c>
      <c r="I94" s="44">
        <f t="shared" si="3"/>
        <v>1.23</v>
      </c>
      <c r="J94" s="44">
        <v>4.29</v>
      </c>
      <c r="K94" s="45">
        <f t="shared" si="2"/>
        <v>4.92</v>
      </c>
      <c r="L94" s="27"/>
    </row>
    <row r="95" spans="1:12" ht="24">
      <c r="A95" s="26"/>
      <c r="B95" s="39">
        <v>4</v>
      </c>
      <c r="C95" s="40" t="s">
        <v>875</v>
      </c>
      <c r="D95" s="41" t="s">
        <v>997</v>
      </c>
      <c r="E95" s="41" t="s">
        <v>25</v>
      </c>
      <c r="F95" s="142" t="s">
        <v>237</v>
      </c>
      <c r="G95" s="143"/>
      <c r="H95" s="42" t="s">
        <v>876</v>
      </c>
      <c r="I95" s="44">
        <f t="shared" si="3"/>
        <v>0.74</v>
      </c>
      <c r="J95" s="44">
        <v>2.59</v>
      </c>
      <c r="K95" s="45">
        <f t="shared" si="2"/>
        <v>2.96</v>
      </c>
      <c r="L95" s="27"/>
    </row>
    <row r="96" spans="1:12" ht="24">
      <c r="A96" s="26"/>
      <c r="B96" s="39">
        <v>4</v>
      </c>
      <c r="C96" s="40" t="s">
        <v>875</v>
      </c>
      <c r="D96" s="41" t="s">
        <v>997</v>
      </c>
      <c r="E96" s="41" t="s">
        <v>25</v>
      </c>
      <c r="F96" s="142" t="s">
        <v>235</v>
      </c>
      <c r="G96" s="143"/>
      <c r="H96" s="42" t="s">
        <v>876</v>
      </c>
      <c r="I96" s="44">
        <f t="shared" si="3"/>
        <v>0.74</v>
      </c>
      <c r="J96" s="44">
        <v>2.59</v>
      </c>
      <c r="K96" s="45">
        <f t="shared" si="2"/>
        <v>2.96</v>
      </c>
      <c r="L96" s="27"/>
    </row>
    <row r="97" spans="1:12" ht="24">
      <c r="A97" s="26"/>
      <c r="B97" s="39">
        <v>4</v>
      </c>
      <c r="C97" s="40" t="s">
        <v>875</v>
      </c>
      <c r="D97" s="41" t="s">
        <v>997</v>
      </c>
      <c r="E97" s="41" t="s">
        <v>25</v>
      </c>
      <c r="F97" s="142" t="s">
        <v>236</v>
      </c>
      <c r="G97" s="143"/>
      <c r="H97" s="42" t="s">
        <v>876</v>
      </c>
      <c r="I97" s="44">
        <f t="shared" si="3"/>
        <v>0.74</v>
      </c>
      <c r="J97" s="44">
        <v>2.59</v>
      </c>
      <c r="K97" s="45">
        <f t="shared" si="2"/>
        <v>2.96</v>
      </c>
      <c r="L97" s="27"/>
    </row>
    <row r="98" spans="1:12" ht="24">
      <c r="A98" s="26"/>
      <c r="B98" s="39">
        <v>4</v>
      </c>
      <c r="C98" s="40" t="s">
        <v>875</v>
      </c>
      <c r="D98" s="41" t="s">
        <v>997</v>
      </c>
      <c r="E98" s="41" t="s">
        <v>25</v>
      </c>
      <c r="F98" s="142" t="s">
        <v>844</v>
      </c>
      <c r="G98" s="143"/>
      <c r="H98" s="42" t="s">
        <v>876</v>
      </c>
      <c r="I98" s="44">
        <f t="shared" si="3"/>
        <v>0.74</v>
      </c>
      <c r="J98" s="44">
        <v>2.59</v>
      </c>
      <c r="K98" s="45">
        <f t="shared" si="2"/>
        <v>2.96</v>
      </c>
      <c r="L98" s="27"/>
    </row>
    <row r="99" spans="1:12" ht="24">
      <c r="A99" s="26"/>
      <c r="B99" s="39">
        <v>4</v>
      </c>
      <c r="C99" s="40" t="s">
        <v>875</v>
      </c>
      <c r="D99" s="41" t="s">
        <v>998</v>
      </c>
      <c r="E99" s="41" t="s">
        <v>26</v>
      </c>
      <c r="F99" s="142" t="s">
        <v>237</v>
      </c>
      <c r="G99" s="143"/>
      <c r="H99" s="42" t="s">
        <v>876</v>
      </c>
      <c r="I99" s="44">
        <f t="shared" si="3"/>
        <v>0.74</v>
      </c>
      <c r="J99" s="44">
        <v>2.59</v>
      </c>
      <c r="K99" s="45">
        <f t="shared" si="2"/>
        <v>2.96</v>
      </c>
      <c r="L99" s="27"/>
    </row>
    <row r="100" spans="1:12" ht="24">
      <c r="A100" s="26"/>
      <c r="B100" s="39">
        <v>4</v>
      </c>
      <c r="C100" s="40" t="s">
        <v>875</v>
      </c>
      <c r="D100" s="41" t="s">
        <v>998</v>
      </c>
      <c r="E100" s="41" t="s">
        <v>26</v>
      </c>
      <c r="F100" s="142" t="s">
        <v>235</v>
      </c>
      <c r="G100" s="143"/>
      <c r="H100" s="42" t="s">
        <v>876</v>
      </c>
      <c r="I100" s="44">
        <f t="shared" si="3"/>
        <v>0.74</v>
      </c>
      <c r="J100" s="44">
        <v>2.59</v>
      </c>
      <c r="K100" s="45">
        <f t="shared" si="2"/>
        <v>2.96</v>
      </c>
      <c r="L100" s="27"/>
    </row>
    <row r="101" spans="1:12" ht="24">
      <c r="A101" s="26"/>
      <c r="B101" s="39">
        <v>4</v>
      </c>
      <c r="C101" s="40" t="s">
        <v>875</v>
      </c>
      <c r="D101" s="41" t="s">
        <v>998</v>
      </c>
      <c r="E101" s="41" t="s">
        <v>26</v>
      </c>
      <c r="F101" s="142" t="s">
        <v>236</v>
      </c>
      <c r="G101" s="143"/>
      <c r="H101" s="42" t="s">
        <v>876</v>
      </c>
      <c r="I101" s="44">
        <f t="shared" si="3"/>
        <v>0.74</v>
      </c>
      <c r="J101" s="44">
        <v>2.59</v>
      </c>
      <c r="K101" s="45">
        <f t="shared" si="2"/>
        <v>2.96</v>
      </c>
      <c r="L101" s="27"/>
    </row>
    <row r="102" spans="1:12" ht="24">
      <c r="A102" s="26"/>
      <c r="B102" s="39">
        <v>4</v>
      </c>
      <c r="C102" s="40" t="s">
        <v>875</v>
      </c>
      <c r="D102" s="41" t="s">
        <v>998</v>
      </c>
      <c r="E102" s="41" t="s">
        <v>26</v>
      </c>
      <c r="F102" s="142" t="s">
        <v>844</v>
      </c>
      <c r="G102" s="143"/>
      <c r="H102" s="42" t="s">
        <v>876</v>
      </c>
      <c r="I102" s="44">
        <f t="shared" si="3"/>
        <v>0.74</v>
      </c>
      <c r="J102" s="44">
        <v>2.59</v>
      </c>
      <c r="K102" s="45">
        <f t="shared" si="2"/>
        <v>2.96</v>
      </c>
      <c r="L102" s="27"/>
    </row>
    <row r="103" spans="1:12" ht="24">
      <c r="A103" s="26"/>
      <c r="B103" s="39">
        <v>4</v>
      </c>
      <c r="C103" s="40" t="s">
        <v>877</v>
      </c>
      <c r="D103" s="41" t="s">
        <v>999</v>
      </c>
      <c r="E103" s="41" t="s">
        <v>25</v>
      </c>
      <c r="F103" s="142" t="s">
        <v>237</v>
      </c>
      <c r="G103" s="143"/>
      <c r="H103" s="42" t="s">
        <v>878</v>
      </c>
      <c r="I103" s="44">
        <f t="shared" si="3"/>
        <v>0.65</v>
      </c>
      <c r="J103" s="44">
        <v>2.29</v>
      </c>
      <c r="K103" s="45">
        <f t="shared" si="2"/>
        <v>2.6</v>
      </c>
      <c r="L103" s="27"/>
    </row>
    <row r="104" spans="1:12" ht="24">
      <c r="A104" s="26"/>
      <c r="B104" s="39">
        <v>4</v>
      </c>
      <c r="C104" s="40" t="s">
        <v>877</v>
      </c>
      <c r="D104" s="41" t="s">
        <v>999</v>
      </c>
      <c r="E104" s="41" t="s">
        <v>25</v>
      </c>
      <c r="F104" s="142" t="s">
        <v>235</v>
      </c>
      <c r="G104" s="143"/>
      <c r="H104" s="42" t="s">
        <v>878</v>
      </c>
      <c r="I104" s="44">
        <f t="shared" si="3"/>
        <v>0.65</v>
      </c>
      <c r="J104" s="44">
        <v>2.29</v>
      </c>
      <c r="K104" s="45">
        <f t="shared" si="2"/>
        <v>2.6</v>
      </c>
      <c r="L104" s="27"/>
    </row>
    <row r="105" spans="1:12" ht="24">
      <c r="A105" s="26"/>
      <c r="B105" s="39">
        <v>4</v>
      </c>
      <c r="C105" s="40" t="s">
        <v>877</v>
      </c>
      <c r="D105" s="41" t="s">
        <v>999</v>
      </c>
      <c r="E105" s="41" t="s">
        <v>25</v>
      </c>
      <c r="F105" s="142" t="s">
        <v>236</v>
      </c>
      <c r="G105" s="143"/>
      <c r="H105" s="42" t="s">
        <v>878</v>
      </c>
      <c r="I105" s="44">
        <f t="shared" si="3"/>
        <v>0.65</v>
      </c>
      <c r="J105" s="44">
        <v>2.29</v>
      </c>
      <c r="K105" s="45">
        <f t="shared" si="2"/>
        <v>2.6</v>
      </c>
      <c r="L105" s="27"/>
    </row>
    <row r="106" spans="1:12" ht="24">
      <c r="A106" s="26"/>
      <c r="B106" s="39">
        <v>4</v>
      </c>
      <c r="C106" s="40" t="s">
        <v>877</v>
      </c>
      <c r="D106" s="41" t="s">
        <v>999</v>
      </c>
      <c r="E106" s="41" t="s">
        <v>25</v>
      </c>
      <c r="F106" s="142" t="s">
        <v>844</v>
      </c>
      <c r="G106" s="143"/>
      <c r="H106" s="42" t="s">
        <v>878</v>
      </c>
      <c r="I106" s="44">
        <f t="shared" si="3"/>
        <v>0.65</v>
      </c>
      <c r="J106" s="44">
        <v>2.29</v>
      </c>
      <c r="K106" s="45">
        <f t="shared" si="2"/>
        <v>2.6</v>
      </c>
      <c r="L106" s="27"/>
    </row>
    <row r="107" spans="1:12" ht="24">
      <c r="A107" s="26"/>
      <c r="B107" s="39">
        <v>4</v>
      </c>
      <c r="C107" s="40" t="s">
        <v>877</v>
      </c>
      <c r="D107" s="41" t="s">
        <v>1000</v>
      </c>
      <c r="E107" s="41" t="s">
        <v>26</v>
      </c>
      <c r="F107" s="142" t="s">
        <v>237</v>
      </c>
      <c r="G107" s="143"/>
      <c r="H107" s="42" t="s">
        <v>878</v>
      </c>
      <c r="I107" s="44">
        <f t="shared" si="3"/>
        <v>0.65</v>
      </c>
      <c r="J107" s="44">
        <v>2.29</v>
      </c>
      <c r="K107" s="45">
        <f t="shared" si="2"/>
        <v>2.6</v>
      </c>
      <c r="L107" s="27"/>
    </row>
    <row r="108" spans="1:12" ht="24">
      <c r="A108" s="26"/>
      <c r="B108" s="39">
        <v>4</v>
      </c>
      <c r="C108" s="40" t="s">
        <v>877</v>
      </c>
      <c r="D108" s="41" t="s">
        <v>1000</v>
      </c>
      <c r="E108" s="41" t="s">
        <v>26</v>
      </c>
      <c r="F108" s="142" t="s">
        <v>235</v>
      </c>
      <c r="G108" s="143"/>
      <c r="H108" s="42" t="s">
        <v>878</v>
      </c>
      <c r="I108" s="44">
        <f t="shared" si="3"/>
        <v>0.65</v>
      </c>
      <c r="J108" s="44">
        <v>2.29</v>
      </c>
      <c r="K108" s="45">
        <f t="shared" si="2"/>
        <v>2.6</v>
      </c>
      <c r="L108" s="27"/>
    </row>
    <row r="109" spans="1:12" ht="24">
      <c r="A109" s="26"/>
      <c r="B109" s="39">
        <v>4</v>
      </c>
      <c r="C109" s="40" t="s">
        <v>877</v>
      </c>
      <c r="D109" s="41" t="s">
        <v>1000</v>
      </c>
      <c r="E109" s="41" t="s">
        <v>26</v>
      </c>
      <c r="F109" s="142" t="s">
        <v>236</v>
      </c>
      <c r="G109" s="143"/>
      <c r="H109" s="42" t="s">
        <v>878</v>
      </c>
      <c r="I109" s="44">
        <f t="shared" si="3"/>
        <v>0.65</v>
      </c>
      <c r="J109" s="44">
        <v>2.29</v>
      </c>
      <c r="K109" s="45">
        <f t="shared" si="2"/>
        <v>2.6</v>
      </c>
      <c r="L109" s="27"/>
    </row>
    <row r="110" spans="1:12" ht="24">
      <c r="A110" s="26"/>
      <c r="B110" s="39">
        <v>4</v>
      </c>
      <c r="C110" s="40" t="s">
        <v>877</v>
      </c>
      <c r="D110" s="41" t="s">
        <v>1000</v>
      </c>
      <c r="E110" s="41" t="s">
        <v>26</v>
      </c>
      <c r="F110" s="142" t="s">
        <v>844</v>
      </c>
      <c r="G110" s="143"/>
      <c r="H110" s="42" t="s">
        <v>878</v>
      </c>
      <c r="I110" s="44">
        <f t="shared" si="3"/>
        <v>0.65</v>
      </c>
      <c r="J110" s="44">
        <v>2.29</v>
      </c>
      <c r="K110" s="45">
        <f t="shared" si="2"/>
        <v>2.6</v>
      </c>
      <c r="L110" s="27"/>
    </row>
    <row r="111" spans="1:12">
      <c r="A111" s="26"/>
      <c r="B111" s="39">
        <v>6</v>
      </c>
      <c r="C111" s="40" t="s">
        <v>879</v>
      </c>
      <c r="D111" s="41" t="s">
        <v>1001</v>
      </c>
      <c r="E111" s="41" t="s">
        <v>880</v>
      </c>
      <c r="F111" s="142" t="s">
        <v>237</v>
      </c>
      <c r="G111" s="143"/>
      <c r="H111" s="42" t="s">
        <v>881</v>
      </c>
      <c r="I111" s="44">
        <f t="shared" si="3"/>
        <v>0.13</v>
      </c>
      <c r="J111" s="44">
        <v>0.44</v>
      </c>
      <c r="K111" s="45">
        <f t="shared" si="2"/>
        <v>0.78</v>
      </c>
      <c r="L111" s="27"/>
    </row>
    <row r="112" spans="1:12">
      <c r="A112" s="26"/>
      <c r="B112" s="39">
        <v>6</v>
      </c>
      <c r="C112" s="40" t="s">
        <v>879</v>
      </c>
      <c r="D112" s="41" t="s">
        <v>1001</v>
      </c>
      <c r="E112" s="41" t="s">
        <v>880</v>
      </c>
      <c r="F112" s="142" t="s">
        <v>546</v>
      </c>
      <c r="G112" s="143"/>
      <c r="H112" s="42" t="s">
        <v>881</v>
      </c>
      <c r="I112" s="44">
        <f t="shared" si="3"/>
        <v>0.13</v>
      </c>
      <c r="J112" s="44">
        <v>0.44</v>
      </c>
      <c r="K112" s="45">
        <f t="shared" si="2"/>
        <v>0.78</v>
      </c>
      <c r="L112" s="27"/>
    </row>
    <row r="113" spans="1:12">
      <c r="A113" s="26"/>
      <c r="B113" s="39">
        <v>6</v>
      </c>
      <c r="C113" s="40" t="s">
        <v>879</v>
      </c>
      <c r="D113" s="41" t="s">
        <v>1001</v>
      </c>
      <c r="E113" s="41" t="s">
        <v>880</v>
      </c>
      <c r="F113" s="142" t="s">
        <v>110</v>
      </c>
      <c r="G113" s="143"/>
      <c r="H113" s="42" t="s">
        <v>881</v>
      </c>
      <c r="I113" s="44">
        <f t="shared" si="3"/>
        <v>0.13</v>
      </c>
      <c r="J113" s="44">
        <v>0.44</v>
      </c>
      <c r="K113" s="45">
        <f t="shared" si="2"/>
        <v>0.78</v>
      </c>
      <c r="L113" s="27"/>
    </row>
    <row r="114" spans="1:12">
      <c r="A114" s="26"/>
      <c r="B114" s="39">
        <v>6</v>
      </c>
      <c r="C114" s="40" t="s">
        <v>879</v>
      </c>
      <c r="D114" s="41" t="s">
        <v>1001</v>
      </c>
      <c r="E114" s="41" t="s">
        <v>880</v>
      </c>
      <c r="F114" s="142" t="s">
        <v>636</v>
      </c>
      <c r="G114" s="143"/>
      <c r="H114" s="42" t="s">
        <v>881</v>
      </c>
      <c r="I114" s="44">
        <f t="shared" si="3"/>
        <v>0.13</v>
      </c>
      <c r="J114" s="44">
        <v>0.44</v>
      </c>
      <c r="K114" s="45">
        <f t="shared" si="2"/>
        <v>0.78</v>
      </c>
      <c r="L114" s="27"/>
    </row>
    <row r="115" spans="1:12">
      <c r="A115" s="26"/>
      <c r="B115" s="39">
        <v>6</v>
      </c>
      <c r="C115" s="40" t="s">
        <v>879</v>
      </c>
      <c r="D115" s="41" t="s">
        <v>1001</v>
      </c>
      <c r="E115" s="41" t="s">
        <v>880</v>
      </c>
      <c r="F115" s="142" t="s">
        <v>682</v>
      </c>
      <c r="G115" s="143"/>
      <c r="H115" s="42" t="s">
        <v>881</v>
      </c>
      <c r="I115" s="44">
        <f t="shared" si="3"/>
        <v>0.13</v>
      </c>
      <c r="J115" s="44">
        <v>0.44</v>
      </c>
      <c r="K115" s="45">
        <f t="shared" si="2"/>
        <v>0.78</v>
      </c>
      <c r="L115" s="27"/>
    </row>
    <row r="116" spans="1:12">
      <c r="A116" s="26"/>
      <c r="B116" s="39">
        <v>6</v>
      </c>
      <c r="C116" s="40" t="s">
        <v>879</v>
      </c>
      <c r="D116" s="41" t="s">
        <v>1001</v>
      </c>
      <c r="E116" s="41" t="s">
        <v>880</v>
      </c>
      <c r="F116" s="142" t="s">
        <v>688</v>
      </c>
      <c r="G116" s="143"/>
      <c r="H116" s="42" t="s">
        <v>881</v>
      </c>
      <c r="I116" s="44">
        <f t="shared" si="3"/>
        <v>0.13</v>
      </c>
      <c r="J116" s="44">
        <v>0.44</v>
      </c>
      <c r="K116" s="45">
        <f t="shared" si="2"/>
        <v>0.78</v>
      </c>
      <c r="L116" s="27"/>
    </row>
    <row r="117" spans="1:12">
      <c r="A117" s="26"/>
      <c r="B117" s="39">
        <v>6</v>
      </c>
      <c r="C117" s="40" t="s">
        <v>879</v>
      </c>
      <c r="D117" s="41" t="s">
        <v>1001</v>
      </c>
      <c r="E117" s="41" t="s">
        <v>880</v>
      </c>
      <c r="F117" s="142" t="s">
        <v>684</v>
      </c>
      <c r="G117" s="143"/>
      <c r="H117" s="42" t="s">
        <v>881</v>
      </c>
      <c r="I117" s="44">
        <f t="shared" si="3"/>
        <v>0.13</v>
      </c>
      <c r="J117" s="44">
        <v>0.44</v>
      </c>
      <c r="K117" s="45">
        <f t="shared" si="2"/>
        <v>0.78</v>
      </c>
      <c r="L117" s="27"/>
    </row>
    <row r="118" spans="1:12">
      <c r="A118" s="26"/>
      <c r="B118" s="39">
        <v>6</v>
      </c>
      <c r="C118" s="40" t="s">
        <v>879</v>
      </c>
      <c r="D118" s="41" t="s">
        <v>1002</v>
      </c>
      <c r="E118" s="41" t="s">
        <v>766</v>
      </c>
      <c r="F118" s="142" t="s">
        <v>546</v>
      </c>
      <c r="G118" s="143"/>
      <c r="H118" s="42" t="s">
        <v>881</v>
      </c>
      <c r="I118" s="44">
        <f t="shared" si="3"/>
        <v>0.13</v>
      </c>
      <c r="J118" s="44">
        <v>0.46</v>
      </c>
      <c r="K118" s="45">
        <f t="shared" si="2"/>
        <v>0.78</v>
      </c>
      <c r="L118" s="27"/>
    </row>
    <row r="119" spans="1:12">
      <c r="A119" s="26"/>
      <c r="B119" s="39">
        <v>6</v>
      </c>
      <c r="C119" s="40" t="s">
        <v>879</v>
      </c>
      <c r="D119" s="41" t="s">
        <v>1002</v>
      </c>
      <c r="E119" s="41" t="s">
        <v>766</v>
      </c>
      <c r="F119" s="142" t="s">
        <v>636</v>
      </c>
      <c r="G119" s="143"/>
      <c r="H119" s="42" t="s">
        <v>881</v>
      </c>
      <c r="I119" s="44">
        <f t="shared" si="3"/>
        <v>0.13</v>
      </c>
      <c r="J119" s="44">
        <v>0.46</v>
      </c>
      <c r="K119" s="45">
        <f t="shared" si="2"/>
        <v>0.78</v>
      </c>
      <c r="L119" s="27"/>
    </row>
    <row r="120" spans="1:12">
      <c r="A120" s="26"/>
      <c r="B120" s="39">
        <v>10</v>
      </c>
      <c r="C120" s="40" t="s">
        <v>879</v>
      </c>
      <c r="D120" s="41" t="s">
        <v>1002</v>
      </c>
      <c r="E120" s="41" t="s">
        <v>766</v>
      </c>
      <c r="F120" s="142" t="s">
        <v>682</v>
      </c>
      <c r="G120" s="143"/>
      <c r="H120" s="42" t="s">
        <v>881</v>
      </c>
      <c r="I120" s="44">
        <f t="shared" si="3"/>
        <v>0.13</v>
      </c>
      <c r="J120" s="44">
        <v>0.46</v>
      </c>
      <c r="K120" s="45">
        <f t="shared" si="2"/>
        <v>1.3</v>
      </c>
      <c r="L120" s="27"/>
    </row>
    <row r="121" spans="1:12">
      <c r="A121" s="26"/>
      <c r="B121" s="39">
        <v>6</v>
      </c>
      <c r="C121" s="40" t="s">
        <v>879</v>
      </c>
      <c r="D121" s="41" t="s">
        <v>1002</v>
      </c>
      <c r="E121" s="41" t="s">
        <v>766</v>
      </c>
      <c r="F121" s="142" t="s">
        <v>684</v>
      </c>
      <c r="G121" s="143"/>
      <c r="H121" s="42" t="s">
        <v>881</v>
      </c>
      <c r="I121" s="44">
        <f t="shared" si="3"/>
        <v>0.13</v>
      </c>
      <c r="J121" s="44">
        <v>0.46</v>
      </c>
      <c r="K121" s="45">
        <f t="shared" si="2"/>
        <v>0.78</v>
      </c>
      <c r="L121" s="27"/>
    </row>
    <row r="122" spans="1:12">
      <c r="A122" s="26"/>
      <c r="B122" s="39">
        <v>10</v>
      </c>
      <c r="C122" s="40" t="s">
        <v>879</v>
      </c>
      <c r="D122" s="41" t="s">
        <v>1003</v>
      </c>
      <c r="E122" s="41" t="s">
        <v>747</v>
      </c>
      <c r="F122" s="142" t="s">
        <v>237</v>
      </c>
      <c r="G122" s="143"/>
      <c r="H122" s="42" t="s">
        <v>881</v>
      </c>
      <c r="I122" s="44">
        <f t="shared" si="3"/>
        <v>0.14000000000000001</v>
      </c>
      <c r="J122" s="44">
        <v>0.48</v>
      </c>
      <c r="K122" s="45">
        <f t="shared" si="2"/>
        <v>1.4000000000000001</v>
      </c>
      <c r="L122" s="27"/>
    </row>
    <row r="123" spans="1:12">
      <c r="A123" s="26"/>
      <c r="B123" s="39">
        <v>6</v>
      </c>
      <c r="C123" s="40" t="s">
        <v>879</v>
      </c>
      <c r="D123" s="41" t="s">
        <v>1003</v>
      </c>
      <c r="E123" s="41" t="s">
        <v>747</v>
      </c>
      <c r="F123" s="142" t="s">
        <v>636</v>
      </c>
      <c r="G123" s="143"/>
      <c r="H123" s="42" t="s">
        <v>881</v>
      </c>
      <c r="I123" s="44">
        <f t="shared" si="3"/>
        <v>0.14000000000000001</v>
      </c>
      <c r="J123" s="44">
        <v>0.48</v>
      </c>
      <c r="K123" s="45">
        <f t="shared" si="2"/>
        <v>0.84000000000000008</v>
      </c>
      <c r="L123" s="27"/>
    </row>
    <row r="124" spans="1:12">
      <c r="A124" s="26"/>
      <c r="B124" s="39">
        <v>6</v>
      </c>
      <c r="C124" s="40" t="s">
        <v>879</v>
      </c>
      <c r="D124" s="41" t="s">
        <v>1003</v>
      </c>
      <c r="E124" s="41" t="s">
        <v>747</v>
      </c>
      <c r="F124" s="142" t="s">
        <v>682</v>
      </c>
      <c r="G124" s="143"/>
      <c r="H124" s="42" t="s">
        <v>881</v>
      </c>
      <c r="I124" s="44">
        <f t="shared" si="3"/>
        <v>0.14000000000000001</v>
      </c>
      <c r="J124" s="44">
        <v>0.48</v>
      </c>
      <c r="K124" s="45">
        <f t="shared" si="2"/>
        <v>0.84000000000000008</v>
      </c>
      <c r="L124" s="27"/>
    </row>
    <row r="125" spans="1:12">
      <c r="A125" s="26"/>
      <c r="B125" s="39">
        <v>6</v>
      </c>
      <c r="C125" s="40" t="s">
        <v>879</v>
      </c>
      <c r="D125" s="41" t="s">
        <v>1003</v>
      </c>
      <c r="E125" s="41" t="s">
        <v>747</v>
      </c>
      <c r="F125" s="142" t="s">
        <v>684</v>
      </c>
      <c r="G125" s="143"/>
      <c r="H125" s="42" t="s">
        <v>881</v>
      </c>
      <c r="I125" s="44">
        <f t="shared" si="3"/>
        <v>0.14000000000000001</v>
      </c>
      <c r="J125" s="44">
        <v>0.48</v>
      </c>
      <c r="K125" s="45">
        <f t="shared" si="2"/>
        <v>0.84000000000000008</v>
      </c>
      <c r="L125" s="27"/>
    </row>
    <row r="126" spans="1:12">
      <c r="A126" s="26"/>
      <c r="B126" s="39">
        <v>2</v>
      </c>
      <c r="C126" s="40" t="s">
        <v>879</v>
      </c>
      <c r="D126" s="41" t="s">
        <v>1003</v>
      </c>
      <c r="E126" s="41" t="s">
        <v>747</v>
      </c>
      <c r="F126" s="142" t="s">
        <v>882</v>
      </c>
      <c r="G126" s="143"/>
      <c r="H126" s="42" t="s">
        <v>881</v>
      </c>
      <c r="I126" s="44">
        <f t="shared" si="3"/>
        <v>0.14000000000000001</v>
      </c>
      <c r="J126" s="44">
        <v>0.48</v>
      </c>
      <c r="K126" s="45">
        <f t="shared" si="2"/>
        <v>0.28000000000000003</v>
      </c>
      <c r="L126" s="27"/>
    </row>
    <row r="127" spans="1:12">
      <c r="A127" s="26"/>
      <c r="B127" s="39">
        <v>10</v>
      </c>
      <c r="C127" s="40" t="s">
        <v>879</v>
      </c>
      <c r="D127" s="41" t="s">
        <v>1004</v>
      </c>
      <c r="E127" s="41" t="s">
        <v>757</v>
      </c>
      <c r="F127" s="142" t="s">
        <v>237</v>
      </c>
      <c r="G127" s="143"/>
      <c r="H127" s="42" t="s">
        <v>881</v>
      </c>
      <c r="I127" s="44">
        <f t="shared" si="3"/>
        <v>0.15</v>
      </c>
      <c r="J127" s="44">
        <v>0.52</v>
      </c>
      <c r="K127" s="45">
        <f t="shared" si="2"/>
        <v>1.5</v>
      </c>
      <c r="L127" s="27"/>
    </row>
    <row r="128" spans="1:12">
      <c r="A128" s="26"/>
      <c r="B128" s="39">
        <v>6</v>
      </c>
      <c r="C128" s="40" t="s">
        <v>879</v>
      </c>
      <c r="D128" s="41" t="s">
        <v>1004</v>
      </c>
      <c r="E128" s="41" t="s">
        <v>757</v>
      </c>
      <c r="F128" s="142" t="s">
        <v>636</v>
      </c>
      <c r="G128" s="143"/>
      <c r="H128" s="42" t="s">
        <v>881</v>
      </c>
      <c r="I128" s="44">
        <f t="shared" si="3"/>
        <v>0.15</v>
      </c>
      <c r="J128" s="44">
        <v>0.52</v>
      </c>
      <c r="K128" s="45">
        <f t="shared" si="2"/>
        <v>0.89999999999999991</v>
      </c>
      <c r="L128" s="27"/>
    </row>
    <row r="129" spans="1:12">
      <c r="A129" s="26"/>
      <c r="B129" s="39">
        <v>6</v>
      </c>
      <c r="C129" s="40" t="s">
        <v>879</v>
      </c>
      <c r="D129" s="41" t="s">
        <v>1004</v>
      </c>
      <c r="E129" s="41" t="s">
        <v>757</v>
      </c>
      <c r="F129" s="142" t="s">
        <v>682</v>
      </c>
      <c r="G129" s="143"/>
      <c r="H129" s="42" t="s">
        <v>881</v>
      </c>
      <c r="I129" s="44">
        <f t="shared" si="3"/>
        <v>0.15</v>
      </c>
      <c r="J129" s="44">
        <v>0.52</v>
      </c>
      <c r="K129" s="45">
        <f t="shared" si="2"/>
        <v>0.89999999999999991</v>
      </c>
      <c r="L129" s="27"/>
    </row>
    <row r="130" spans="1:12">
      <c r="A130" s="26"/>
      <c r="B130" s="39">
        <v>6</v>
      </c>
      <c r="C130" s="40" t="s">
        <v>879</v>
      </c>
      <c r="D130" s="41" t="s">
        <v>1004</v>
      </c>
      <c r="E130" s="41" t="s">
        <v>757</v>
      </c>
      <c r="F130" s="142" t="s">
        <v>684</v>
      </c>
      <c r="G130" s="143"/>
      <c r="H130" s="42" t="s">
        <v>881</v>
      </c>
      <c r="I130" s="44">
        <f t="shared" si="3"/>
        <v>0.15</v>
      </c>
      <c r="J130" s="44">
        <v>0.52</v>
      </c>
      <c r="K130" s="45">
        <f t="shared" si="2"/>
        <v>0.89999999999999991</v>
      </c>
      <c r="L130" s="27"/>
    </row>
    <row r="131" spans="1:12">
      <c r="A131" s="26"/>
      <c r="B131" s="39">
        <v>2</v>
      </c>
      <c r="C131" s="40" t="s">
        <v>879</v>
      </c>
      <c r="D131" s="41" t="s">
        <v>1004</v>
      </c>
      <c r="E131" s="41" t="s">
        <v>757</v>
      </c>
      <c r="F131" s="142" t="s">
        <v>882</v>
      </c>
      <c r="G131" s="143"/>
      <c r="H131" s="42" t="s">
        <v>881</v>
      </c>
      <c r="I131" s="44">
        <f t="shared" si="3"/>
        <v>0.15</v>
      </c>
      <c r="J131" s="44">
        <v>0.52</v>
      </c>
      <c r="K131" s="45">
        <f t="shared" si="2"/>
        <v>0.3</v>
      </c>
      <c r="L131" s="27"/>
    </row>
    <row r="132" spans="1:12">
      <c r="A132" s="26"/>
      <c r="B132" s="39">
        <v>2</v>
      </c>
      <c r="C132" s="40" t="s">
        <v>879</v>
      </c>
      <c r="D132" s="41" t="s">
        <v>1005</v>
      </c>
      <c r="E132" s="41" t="s">
        <v>764</v>
      </c>
      <c r="F132" s="142" t="s">
        <v>237</v>
      </c>
      <c r="G132" s="143"/>
      <c r="H132" s="42" t="s">
        <v>881</v>
      </c>
      <c r="I132" s="44">
        <f t="shared" si="3"/>
        <v>0.16</v>
      </c>
      <c r="J132" s="44">
        <v>0.56000000000000005</v>
      </c>
      <c r="K132" s="45">
        <f t="shared" si="2"/>
        <v>0.32</v>
      </c>
      <c r="L132" s="27"/>
    </row>
    <row r="133" spans="1:12">
      <c r="A133" s="26"/>
      <c r="B133" s="39">
        <v>2</v>
      </c>
      <c r="C133" s="40" t="s">
        <v>879</v>
      </c>
      <c r="D133" s="41" t="s">
        <v>1005</v>
      </c>
      <c r="E133" s="41" t="s">
        <v>764</v>
      </c>
      <c r="F133" s="142" t="s">
        <v>110</v>
      </c>
      <c r="G133" s="143"/>
      <c r="H133" s="42" t="s">
        <v>881</v>
      </c>
      <c r="I133" s="44">
        <f t="shared" si="3"/>
        <v>0.16</v>
      </c>
      <c r="J133" s="44">
        <v>0.56000000000000005</v>
      </c>
      <c r="K133" s="45">
        <f t="shared" si="2"/>
        <v>0.32</v>
      </c>
      <c r="L133" s="27"/>
    </row>
    <row r="134" spans="1:12">
      <c r="A134" s="26"/>
      <c r="B134" s="39">
        <v>6</v>
      </c>
      <c r="C134" s="40" t="s">
        <v>879</v>
      </c>
      <c r="D134" s="41" t="s">
        <v>1005</v>
      </c>
      <c r="E134" s="41" t="s">
        <v>764</v>
      </c>
      <c r="F134" s="142" t="s">
        <v>636</v>
      </c>
      <c r="G134" s="143"/>
      <c r="H134" s="42" t="s">
        <v>881</v>
      </c>
      <c r="I134" s="44">
        <f t="shared" si="3"/>
        <v>0.16</v>
      </c>
      <c r="J134" s="44">
        <v>0.56000000000000005</v>
      </c>
      <c r="K134" s="45">
        <f t="shared" si="2"/>
        <v>0.96</v>
      </c>
      <c r="L134" s="27"/>
    </row>
    <row r="135" spans="1:12">
      <c r="A135" s="26"/>
      <c r="B135" s="39">
        <v>6</v>
      </c>
      <c r="C135" s="40" t="s">
        <v>879</v>
      </c>
      <c r="D135" s="41" t="s">
        <v>1005</v>
      </c>
      <c r="E135" s="41" t="s">
        <v>764</v>
      </c>
      <c r="F135" s="142" t="s">
        <v>682</v>
      </c>
      <c r="G135" s="143"/>
      <c r="H135" s="42" t="s">
        <v>881</v>
      </c>
      <c r="I135" s="44">
        <f t="shared" si="3"/>
        <v>0.16</v>
      </c>
      <c r="J135" s="44">
        <v>0.56000000000000005</v>
      </c>
      <c r="K135" s="45">
        <f t="shared" si="2"/>
        <v>0.96</v>
      </c>
      <c r="L135" s="27"/>
    </row>
    <row r="136" spans="1:12">
      <c r="A136" s="26"/>
      <c r="B136" s="39">
        <v>2</v>
      </c>
      <c r="C136" s="40" t="s">
        <v>879</v>
      </c>
      <c r="D136" s="41" t="s">
        <v>1005</v>
      </c>
      <c r="E136" s="41" t="s">
        <v>764</v>
      </c>
      <c r="F136" s="142" t="s">
        <v>688</v>
      </c>
      <c r="G136" s="143"/>
      <c r="H136" s="42" t="s">
        <v>881</v>
      </c>
      <c r="I136" s="44">
        <f t="shared" si="3"/>
        <v>0.16</v>
      </c>
      <c r="J136" s="44">
        <v>0.56000000000000005</v>
      </c>
      <c r="K136" s="45">
        <f t="shared" si="2"/>
        <v>0.32</v>
      </c>
      <c r="L136" s="27"/>
    </row>
    <row r="137" spans="1:12">
      <c r="A137" s="26"/>
      <c r="B137" s="39">
        <v>8</v>
      </c>
      <c r="C137" s="40" t="s">
        <v>879</v>
      </c>
      <c r="D137" s="41" t="s">
        <v>1005</v>
      </c>
      <c r="E137" s="41" t="s">
        <v>764</v>
      </c>
      <c r="F137" s="142" t="s">
        <v>684</v>
      </c>
      <c r="G137" s="143"/>
      <c r="H137" s="42" t="s">
        <v>881</v>
      </c>
      <c r="I137" s="44">
        <f t="shared" si="3"/>
        <v>0.16</v>
      </c>
      <c r="J137" s="44">
        <v>0.56000000000000005</v>
      </c>
      <c r="K137" s="45">
        <f t="shared" si="2"/>
        <v>1.28</v>
      </c>
      <c r="L137" s="27"/>
    </row>
    <row r="138" spans="1:12">
      <c r="A138" s="26"/>
      <c r="B138" s="39">
        <v>6</v>
      </c>
      <c r="C138" s="40" t="s">
        <v>879</v>
      </c>
      <c r="D138" s="41" t="s">
        <v>1006</v>
      </c>
      <c r="E138" s="41" t="s">
        <v>744</v>
      </c>
      <c r="F138" s="142" t="s">
        <v>237</v>
      </c>
      <c r="G138" s="143"/>
      <c r="H138" s="42" t="s">
        <v>881</v>
      </c>
      <c r="I138" s="44">
        <f t="shared" si="3"/>
        <v>0.18</v>
      </c>
      <c r="J138" s="44">
        <v>0.62</v>
      </c>
      <c r="K138" s="45">
        <f t="shared" si="2"/>
        <v>1.08</v>
      </c>
      <c r="L138" s="27"/>
    </row>
    <row r="139" spans="1:12">
      <c r="A139" s="26"/>
      <c r="B139" s="39">
        <v>8</v>
      </c>
      <c r="C139" s="40" t="s">
        <v>879</v>
      </c>
      <c r="D139" s="41" t="s">
        <v>1006</v>
      </c>
      <c r="E139" s="41" t="s">
        <v>744</v>
      </c>
      <c r="F139" s="142" t="s">
        <v>546</v>
      </c>
      <c r="G139" s="143"/>
      <c r="H139" s="42" t="s">
        <v>881</v>
      </c>
      <c r="I139" s="44">
        <f t="shared" si="3"/>
        <v>0.18</v>
      </c>
      <c r="J139" s="44">
        <v>0.62</v>
      </c>
      <c r="K139" s="45">
        <f t="shared" si="2"/>
        <v>1.44</v>
      </c>
      <c r="L139" s="27"/>
    </row>
    <row r="140" spans="1:12">
      <c r="A140" s="26"/>
      <c r="B140" s="39">
        <v>2</v>
      </c>
      <c r="C140" s="40" t="s">
        <v>879</v>
      </c>
      <c r="D140" s="41" t="s">
        <v>1006</v>
      </c>
      <c r="E140" s="41" t="s">
        <v>744</v>
      </c>
      <c r="F140" s="142" t="s">
        <v>110</v>
      </c>
      <c r="G140" s="143"/>
      <c r="H140" s="42" t="s">
        <v>881</v>
      </c>
      <c r="I140" s="44">
        <f t="shared" si="3"/>
        <v>0.18</v>
      </c>
      <c r="J140" s="44">
        <v>0.62</v>
      </c>
      <c r="K140" s="45">
        <f t="shared" si="2"/>
        <v>0.36</v>
      </c>
      <c r="L140" s="27"/>
    </row>
    <row r="141" spans="1:12">
      <c r="A141" s="26"/>
      <c r="B141" s="39">
        <v>6</v>
      </c>
      <c r="C141" s="40" t="s">
        <v>879</v>
      </c>
      <c r="D141" s="41" t="s">
        <v>1006</v>
      </c>
      <c r="E141" s="41" t="s">
        <v>744</v>
      </c>
      <c r="F141" s="142" t="s">
        <v>636</v>
      </c>
      <c r="G141" s="143"/>
      <c r="H141" s="42" t="s">
        <v>881</v>
      </c>
      <c r="I141" s="44">
        <f t="shared" si="3"/>
        <v>0.18</v>
      </c>
      <c r="J141" s="44">
        <v>0.62</v>
      </c>
      <c r="K141" s="45">
        <f t="shared" si="2"/>
        <v>1.08</v>
      </c>
      <c r="L141" s="27"/>
    </row>
    <row r="142" spans="1:12">
      <c r="A142" s="26"/>
      <c r="B142" s="39">
        <v>6</v>
      </c>
      <c r="C142" s="40" t="s">
        <v>879</v>
      </c>
      <c r="D142" s="41" t="s">
        <v>1006</v>
      </c>
      <c r="E142" s="41" t="s">
        <v>744</v>
      </c>
      <c r="F142" s="142" t="s">
        <v>682</v>
      </c>
      <c r="G142" s="143"/>
      <c r="H142" s="42" t="s">
        <v>881</v>
      </c>
      <c r="I142" s="44">
        <f t="shared" si="3"/>
        <v>0.18</v>
      </c>
      <c r="J142" s="44">
        <v>0.62</v>
      </c>
      <c r="K142" s="45">
        <f t="shared" si="2"/>
        <v>1.08</v>
      </c>
      <c r="L142" s="27"/>
    </row>
    <row r="143" spans="1:12">
      <c r="A143" s="26"/>
      <c r="B143" s="39">
        <v>6</v>
      </c>
      <c r="C143" s="40" t="s">
        <v>879</v>
      </c>
      <c r="D143" s="41" t="s">
        <v>1006</v>
      </c>
      <c r="E143" s="41" t="s">
        <v>744</v>
      </c>
      <c r="F143" s="142" t="s">
        <v>688</v>
      </c>
      <c r="G143" s="143"/>
      <c r="H143" s="42" t="s">
        <v>881</v>
      </c>
      <c r="I143" s="44">
        <f t="shared" si="3"/>
        <v>0.18</v>
      </c>
      <c r="J143" s="44">
        <v>0.62</v>
      </c>
      <c r="K143" s="45">
        <f t="shared" si="2"/>
        <v>1.08</v>
      </c>
      <c r="L143" s="27"/>
    </row>
    <row r="144" spans="1:12">
      <c r="A144" s="26"/>
      <c r="B144" s="39">
        <v>66</v>
      </c>
      <c r="C144" s="40" t="s">
        <v>879</v>
      </c>
      <c r="D144" s="41" t="s">
        <v>1006</v>
      </c>
      <c r="E144" s="41" t="s">
        <v>744</v>
      </c>
      <c r="F144" s="142" t="s">
        <v>684</v>
      </c>
      <c r="G144" s="143"/>
      <c r="H144" s="42" t="s">
        <v>881</v>
      </c>
      <c r="I144" s="44">
        <f t="shared" si="3"/>
        <v>0.18</v>
      </c>
      <c r="J144" s="44">
        <v>0.62</v>
      </c>
      <c r="K144" s="45">
        <f t="shared" si="2"/>
        <v>11.879999999999999</v>
      </c>
      <c r="L144" s="27"/>
    </row>
    <row r="145" spans="1:12">
      <c r="A145" s="26"/>
      <c r="B145" s="39">
        <v>2</v>
      </c>
      <c r="C145" s="40" t="s">
        <v>879</v>
      </c>
      <c r="D145" s="41" t="s">
        <v>1006</v>
      </c>
      <c r="E145" s="41" t="s">
        <v>744</v>
      </c>
      <c r="F145" s="142" t="s">
        <v>882</v>
      </c>
      <c r="G145" s="143"/>
      <c r="H145" s="42" t="s">
        <v>881</v>
      </c>
      <c r="I145" s="44">
        <f t="shared" si="3"/>
        <v>0.18</v>
      </c>
      <c r="J145" s="44">
        <v>0.62</v>
      </c>
      <c r="K145" s="45">
        <f t="shared" si="2"/>
        <v>0.36</v>
      </c>
      <c r="L145" s="27"/>
    </row>
    <row r="146" spans="1:12">
      <c r="A146" s="26"/>
      <c r="B146" s="39">
        <v>6</v>
      </c>
      <c r="C146" s="40" t="s">
        <v>879</v>
      </c>
      <c r="D146" s="41" t="s">
        <v>1007</v>
      </c>
      <c r="E146" s="41" t="s">
        <v>768</v>
      </c>
      <c r="F146" s="142" t="s">
        <v>237</v>
      </c>
      <c r="G146" s="143"/>
      <c r="H146" s="42" t="s">
        <v>881</v>
      </c>
      <c r="I146" s="44">
        <f t="shared" si="3"/>
        <v>0.19</v>
      </c>
      <c r="J146" s="44">
        <v>0.66</v>
      </c>
      <c r="K146" s="45">
        <f t="shared" si="2"/>
        <v>1.1400000000000001</v>
      </c>
      <c r="L146" s="27"/>
    </row>
    <row r="147" spans="1:12">
      <c r="A147" s="26"/>
      <c r="B147" s="39">
        <v>6</v>
      </c>
      <c r="C147" s="40" t="s">
        <v>879</v>
      </c>
      <c r="D147" s="41" t="s">
        <v>1007</v>
      </c>
      <c r="E147" s="41" t="s">
        <v>768</v>
      </c>
      <c r="F147" s="142" t="s">
        <v>546</v>
      </c>
      <c r="G147" s="143"/>
      <c r="H147" s="42" t="s">
        <v>881</v>
      </c>
      <c r="I147" s="44">
        <f t="shared" si="3"/>
        <v>0.19</v>
      </c>
      <c r="J147" s="44">
        <v>0.66</v>
      </c>
      <c r="K147" s="45">
        <f t="shared" si="2"/>
        <v>1.1400000000000001</v>
      </c>
      <c r="L147" s="27"/>
    </row>
    <row r="148" spans="1:12">
      <c r="A148" s="26"/>
      <c r="B148" s="39">
        <v>6</v>
      </c>
      <c r="C148" s="40" t="s">
        <v>879</v>
      </c>
      <c r="D148" s="41" t="s">
        <v>1007</v>
      </c>
      <c r="E148" s="41" t="s">
        <v>768</v>
      </c>
      <c r="F148" s="142" t="s">
        <v>110</v>
      </c>
      <c r="G148" s="143"/>
      <c r="H148" s="42" t="s">
        <v>881</v>
      </c>
      <c r="I148" s="44">
        <f t="shared" si="3"/>
        <v>0.19</v>
      </c>
      <c r="J148" s="44">
        <v>0.66</v>
      </c>
      <c r="K148" s="45">
        <f t="shared" si="2"/>
        <v>1.1400000000000001</v>
      </c>
      <c r="L148" s="27"/>
    </row>
    <row r="149" spans="1:12">
      <c r="A149" s="26"/>
      <c r="B149" s="39">
        <v>6</v>
      </c>
      <c r="C149" s="40" t="s">
        <v>879</v>
      </c>
      <c r="D149" s="41" t="s">
        <v>1007</v>
      </c>
      <c r="E149" s="41" t="s">
        <v>768</v>
      </c>
      <c r="F149" s="142" t="s">
        <v>636</v>
      </c>
      <c r="G149" s="143"/>
      <c r="H149" s="42" t="s">
        <v>881</v>
      </c>
      <c r="I149" s="44">
        <f t="shared" si="3"/>
        <v>0.19</v>
      </c>
      <c r="J149" s="44">
        <v>0.66</v>
      </c>
      <c r="K149" s="45">
        <f t="shared" si="2"/>
        <v>1.1400000000000001</v>
      </c>
      <c r="L149" s="27"/>
    </row>
    <row r="150" spans="1:12">
      <c r="A150" s="26"/>
      <c r="B150" s="39">
        <v>6</v>
      </c>
      <c r="C150" s="40" t="s">
        <v>879</v>
      </c>
      <c r="D150" s="41" t="s">
        <v>1007</v>
      </c>
      <c r="E150" s="41" t="s">
        <v>768</v>
      </c>
      <c r="F150" s="142" t="s">
        <v>682</v>
      </c>
      <c r="G150" s="143"/>
      <c r="H150" s="42" t="s">
        <v>881</v>
      </c>
      <c r="I150" s="44">
        <f t="shared" si="3"/>
        <v>0.19</v>
      </c>
      <c r="J150" s="44">
        <v>0.66</v>
      </c>
      <c r="K150" s="45">
        <f t="shared" ref="K150:K213" si="4">I150*B150</f>
        <v>1.1400000000000001</v>
      </c>
      <c r="L150" s="27"/>
    </row>
    <row r="151" spans="1:12">
      <c r="A151" s="26"/>
      <c r="B151" s="39">
        <v>6</v>
      </c>
      <c r="C151" s="40" t="s">
        <v>879</v>
      </c>
      <c r="D151" s="41" t="s">
        <v>1007</v>
      </c>
      <c r="E151" s="41" t="s">
        <v>768</v>
      </c>
      <c r="F151" s="142" t="s">
        <v>688</v>
      </c>
      <c r="G151" s="143"/>
      <c r="H151" s="42" t="s">
        <v>881</v>
      </c>
      <c r="I151" s="44">
        <f t="shared" ref="I151:I214" si="5">ROUND(J151/3.5,2)</f>
        <v>0.19</v>
      </c>
      <c r="J151" s="44">
        <v>0.66</v>
      </c>
      <c r="K151" s="45">
        <f t="shared" si="4"/>
        <v>1.1400000000000001</v>
      </c>
      <c r="L151" s="27"/>
    </row>
    <row r="152" spans="1:12">
      <c r="A152" s="26"/>
      <c r="B152" s="39">
        <v>2</v>
      </c>
      <c r="C152" s="40" t="s">
        <v>879</v>
      </c>
      <c r="D152" s="41" t="s">
        <v>1008</v>
      </c>
      <c r="E152" s="41" t="s">
        <v>748</v>
      </c>
      <c r="F152" s="142" t="s">
        <v>237</v>
      </c>
      <c r="G152" s="143"/>
      <c r="H152" s="42" t="s">
        <v>881</v>
      </c>
      <c r="I152" s="44">
        <f t="shared" si="5"/>
        <v>0.2</v>
      </c>
      <c r="J152" s="44">
        <v>0.69</v>
      </c>
      <c r="K152" s="45">
        <f t="shared" si="4"/>
        <v>0.4</v>
      </c>
      <c r="L152" s="27"/>
    </row>
    <row r="153" spans="1:12">
      <c r="A153" s="26"/>
      <c r="B153" s="39">
        <v>10</v>
      </c>
      <c r="C153" s="40" t="s">
        <v>879</v>
      </c>
      <c r="D153" s="41" t="s">
        <v>1009</v>
      </c>
      <c r="E153" s="41" t="s">
        <v>749</v>
      </c>
      <c r="F153" s="142" t="s">
        <v>237</v>
      </c>
      <c r="G153" s="143"/>
      <c r="H153" s="42" t="s">
        <v>881</v>
      </c>
      <c r="I153" s="44">
        <f t="shared" si="5"/>
        <v>0.2</v>
      </c>
      <c r="J153" s="44">
        <v>0.7</v>
      </c>
      <c r="K153" s="45">
        <f t="shared" si="4"/>
        <v>2</v>
      </c>
      <c r="L153" s="27"/>
    </row>
    <row r="154" spans="1:12">
      <c r="A154" s="26"/>
      <c r="B154" s="39">
        <v>6</v>
      </c>
      <c r="C154" s="40" t="s">
        <v>879</v>
      </c>
      <c r="D154" s="41" t="s">
        <v>1009</v>
      </c>
      <c r="E154" s="41" t="s">
        <v>749</v>
      </c>
      <c r="F154" s="142" t="s">
        <v>546</v>
      </c>
      <c r="G154" s="143"/>
      <c r="H154" s="42" t="s">
        <v>881</v>
      </c>
      <c r="I154" s="44">
        <f t="shared" si="5"/>
        <v>0.2</v>
      </c>
      <c r="J154" s="44">
        <v>0.7</v>
      </c>
      <c r="K154" s="45">
        <f t="shared" si="4"/>
        <v>1.2000000000000002</v>
      </c>
      <c r="L154" s="27"/>
    </row>
    <row r="155" spans="1:12">
      <c r="A155" s="26"/>
      <c r="B155" s="39">
        <v>8</v>
      </c>
      <c r="C155" s="40" t="s">
        <v>879</v>
      </c>
      <c r="D155" s="41" t="s">
        <v>1009</v>
      </c>
      <c r="E155" s="41" t="s">
        <v>749</v>
      </c>
      <c r="F155" s="142" t="s">
        <v>636</v>
      </c>
      <c r="G155" s="143"/>
      <c r="H155" s="42" t="s">
        <v>881</v>
      </c>
      <c r="I155" s="44">
        <f t="shared" si="5"/>
        <v>0.2</v>
      </c>
      <c r="J155" s="44">
        <v>0.7</v>
      </c>
      <c r="K155" s="45">
        <f t="shared" si="4"/>
        <v>1.6</v>
      </c>
      <c r="L155" s="27"/>
    </row>
    <row r="156" spans="1:12">
      <c r="A156" s="26"/>
      <c r="B156" s="39">
        <v>6</v>
      </c>
      <c r="C156" s="40" t="s">
        <v>879</v>
      </c>
      <c r="D156" s="41" t="s">
        <v>1009</v>
      </c>
      <c r="E156" s="41" t="s">
        <v>749</v>
      </c>
      <c r="F156" s="142" t="s">
        <v>682</v>
      </c>
      <c r="G156" s="143"/>
      <c r="H156" s="42" t="s">
        <v>881</v>
      </c>
      <c r="I156" s="44">
        <f t="shared" si="5"/>
        <v>0.2</v>
      </c>
      <c r="J156" s="44">
        <v>0.7</v>
      </c>
      <c r="K156" s="45">
        <f t="shared" si="4"/>
        <v>1.2000000000000002</v>
      </c>
      <c r="L156" s="27"/>
    </row>
    <row r="157" spans="1:12">
      <c r="A157" s="26"/>
      <c r="B157" s="39">
        <v>6</v>
      </c>
      <c r="C157" s="40" t="s">
        <v>879</v>
      </c>
      <c r="D157" s="41" t="s">
        <v>1009</v>
      </c>
      <c r="E157" s="41" t="s">
        <v>749</v>
      </c>
      <c r="F157" s="142" t="s">
        <v>684</v>
      </c>
      <c r="G157" s="143"/>
      <c r="H157" s="42" t="s">
        <v>881</v>
      </c>
      <c r="I157" s="44">
        <f t="shared" si="5"/>
        <v>0.2</v>
      </c>
      <c r="J157" s="44">
        <v>0.7</v>
      </c>
      <c r="K157" s="45">
        <f t="shared" si="4"/>
        <v>1.2000000000000002</v>
      </c>
      <c r="L157" s="27"/>
    </row>
    <row r="158" spans="1:12">
      <c r="A158" s="26"/>
      <c r="B158" s="39">
        <v>4</v>
      </c>
      <c r="C158" s="40" t="s">
        <v>879</v>
      </c>
      <c r="D158" s="41" t="s">
        <v>1010</v>
      </c>
      <c r="E158" s="41" t="s">
        <v>755</v>
      </c>
      <c r="F158" s="142" t="s">
        <v>237</v>
      </c>
      <c r="G158" s="143"/>
      <c r="H158" s="42" t="s">
        <v>881</v>
      </c>
      <c r="I158" s="44">
        <f t="shared" si="5"/>
        <v>0.22</v>
      </c>
      <c r="J158" s="44">
        <v>0.76</v>
      </c>
      <c r="K158" s="45">
        <f t="shared" si="4"/>
        <v>0.88</v>
      </c>
      <c r="L158" s="27"/>
    </row>
    <row r="159" spans="1:12">
      <c r="A159" s="26"/>
      <c r="B159" s="39">
        <v>2</v>
      </c>
      <c r="C159" s="40" t="s">
        <v>879</v>
      </c>
      <c r="D159" s="41" t="s">
        <v>1010</v>
      </c>
      <c r="E159" s="41" t="s">
        <v>755</v>
      </c>
      <c r="F159" s="142" t="s">
        <v>110</v>
      </c>
      <c r="G159" s="143"/>
      <c r="H159" s="42" t="s">
        <v>881</v>
      </c>
      <c r="I159" s="44">
        <f t="shared" si="5"/>
        <v>0.22</v>
      </c>
      <c r="J159" s="44">
        <v>0.76</v>
      </c>
      <c r="K159" s="45">
        <f t="shared" si="4"/>
        <v>0.44</v>
      </c>
      <c r="L159" s="27"/>
    </row>
    <row r="160" spans="1:12">
      <c r="A160" s="26"/>
      <c r="B160" s="39">
        <v>4</v>
      </c>
      <c r="C160" s="40" t="s">
        <v>879</v>
      </c>
      <c r="D160" s="41" t="s">
        <v>1010</v>
      </c>
      <c r="E160" s="41" t="s">
        <v>755</v>
      </c>
      <c r="F160" s="142" t="s">
        <v>636</v>
      </c>
      <c r="G160" s="143"/>
      <c r="H160" s="42" t="s">
        <v>881</v>
      </c>
      <c r="I160" s="44">
        <f t="shared" si="5"/>
        <v>0.22</v>
      </c>
      <c r="J160" s="44">
        <v>0.76</v>
      </c>
      <c r="K160" s="45">
        <f t="shared" si="4"/>
        <v>0.88</v>
      </c>
      <c r="L160" s="27"/>
    </row>
    <row r="161" spans="1:12">
      <c r="A161" s="26"/>
      <c r="B161" s="39">
        <v>4</v>
      </c>
      <c r="C161" s="40" t="s">
        <v>879</v>
      </c>
      <c r="D161" s="41" t="s">
        <v>1010</v>
      </c>
      <c r="E161" s="41" t="s">
        <v>755</v>
      </c>
      <c r="F161" s="142" t="s">
        <v>682</v>
      </c>
      <c r="G161" s="143"/>
      <c r="H161" s="42" t="s">
        <v>881</v>
      </c>
      <c r="I161" s="44">
        <f t="shared" si="5"/>
        <v>0.22</v>
      </c>
      <c r="J161" s="44">
        <v>0.76</v>
      </c>
      <c r="K161" s="45">
        <f t="shared" si="4"/>
        <v>0.88</v>
      </c>
      <c r="L161" s="27"/>
    </row>
    <row r="162" spans="1:12">
      <c r="A162" s="26"/>
      <c r="B162" s="39">
        <v>6</v>
      </c>
      <c r="C162" s="40" t="s">
        <v>879</v>
      </c>
      <c r="D162" s="41" t="s">
        <v>1010</v>
      </c>
      <c r="E162" s="41" t="s">
        <v>755</v>
      </c>
      <c r="F162" s="142" t="s">
        <v>688</v>
      </c>
      <c r="G162" s="143"/>
      <c r="H162" s="42" t="s">
        <v>881</v>
      </c>
      <c r="I162" s="44">
        <f t="shared" si="5"/>
        <v>0.22</v>
      </c>
      <c r="J162" s="44">
        <v>0.76</v>
      </c>
      <c r="K162" s="45">
        <f t="shared" si="4"/>
        <v>1.32</v>
      </c>
      <c r="L162" s="27"/>
    </row>
    <row r="163" spans="1:12">
      <c r="A163" s="26"/>
      <c r="B163" s="39">
        <v>4</v>
      </c>
      <c r="C163" s="40" t="s">
        <v>879</v>
      </c>
      <c r="D163" s="41" t="s">
        <v>1010</v>
      </c>
      <c r="E163" s="41" t="s">
        <v>755</v>
      </c>
      <c r="F163" s="142" t="s">
        <v>684</v>
      </c>
      <c r="G163" s="143"/>
      <c r="H163" s="42" t="s">
        <v>881</v>
      </c>
      <c r="I163" s="44">
        <f t="shared" si="5"/>
        <v>0.22</v>
      </c>
      <c r="J163" s="44">
        <v>0.76</v>
      </c>
      <c r="K163" s="45">
        <f t="shared" si="4"/>
        <v>0.88</v>
      </c>
      <c r="L163" s="27"/>
    </row>
    <row r="164" spans="1:12">
      <c r="A164" s="26"/>
      <c r="B164" s="39">
        <v>2</v>
      </c>
      <c r="C164" s="40" t="s">
        <v>879</v>
      </c>
      <c r="D164" s="41" t="s">
        <v>1010</v>
      </c>
      <c r="E164" s="41" t="s">
        <v>755</v>
      </c>
      <c r="F164" s="142" t="s">
        <v>685</v>
      </c>
      <c r="G164" s="143"/>
      <c r="H164" s="42" t="s">
        <v>881</v>
      </c>
      <c r="I164" s="44">
        <f t="shared" si="5"/>
        <v>0.22</v>
      </c>
      <c r="J164" s="44">
        <v>0.76</v>
      </c>
      <c r="K164" s="45">
        <f t="shared" si="4"/>
        <v>0.44</v>
      </c>
      <c r="L164" s="27"/>
    </row>
    <row r="165" spans="1:12">
      <c r="A165" s="26"/>
      <c r="B165" s="39">
        <v>2</v>
      </c>
      <c r="C165" s="40" t="s">
        <v>879</v>
      </c>
      <c r="D165" s="41" t="s">
        <v>1010</v>
      </c>
      <c r="E165" s="41" t="s">
        <v>755</v>
      </c>
      <c r="F165" s="142" t="s">
        <v>882</v>
      </c>
      <c r="G165" s="143"/>
      <c r="H165" s="42" t="s">
        <v>881</v>
      </c>
      <c r="I165" s="44">
        <f t="shared" si="5"/>
        <v>0.22</v>
      </c>
      <c r="J165" s="44">
        <v>0.76</v>
      </c>
      <c r="K165" s="45">
        <f t="shared" si="4"/>
        <v>0.44</v>
      </c>
      <c r="L165" s="27"/>
    </row>
    <row r="166" spans="1:12">
      <c r="A166" s="26"/>
      <c r="B166" s="39">
        <v>2</v>
      </c>
      <c r="C166" s="40" t="s">
        <v>879</v>
      </c>
      <c r="D166" s="41" t="s">
        <v>1011</v>
      </c>
      <c r="E166" s="41" t="s">
        <v>769</v>
      </c>
      <c r="F166" s="142" t="s">
        <v>546</v>
      </c>
      <c r="G166" s="143"/>
      <c r="H166" s="42" t="s">
        <v>881</v>
      </c>
      <c r="I166" s="44">
        <f t="shared" si="5"/>
        <v>0.25</v>
      </c>
      <c r="J166" s="44">
        <v>0.89</v>
      </c>
      <c r="K166" s="45">
        <f t="shared" si="4"/>
        <v>0.5</v>
      </c>
      <c r="L166" s="27"/>
    </row>
    <row r="167" spans="1:12">
      <c r="A167" s="26"/>
      <c r="B167" s="39">
        <v>2</v>
      </c>
      <c r="C167" s="40" t="s">
        <v>879</v>
      </c>
      <c r="D167" s="41" t="s">
        <v>1011</v>
      </c>
      <c r="E167" s="41" t="s">
        <v>769</v>
      </c>
      <c r="F167" s="142" t="s">
        <v>110</v>
      </c>
      <c r="G167" s="143"/>
      <c r="H167" s="42" t="s">
        <v>881</v>
      </c>
      <c r="I167" s="44">
        <f t="shared" si="5"/>
        <v>0.25</v>
      </c>
      <c r="J167" s="44">
        <v>0.89</v>
      </c>
      <c r="K167" s="45">
        <f t="shared" si="4"/>
        <v>0.5</v>
      </c>
      <c r="L167" s="27"/>
    </row>
    <row r="168" spans="1:12">
      <c r="A168" s="26"/>
      <c r="B168" s="39">
        <v>4</v>
      </c>
      <c r="C168" s="40" t="s">
        <v>879</v>
      </c>
      <c r="D168" s="41" t="s">
        <v>1011</v>
      </c>
      <c r="E168" s="41" t="s">
        <v>769</v>
      </c>
      <c r="F168" s="142" t="s">
        <v>636</v>
      </c>
      <c r="G168" s="143"/>
      <c r="H168" s="42" t="s">
        <v>881</v>
      </c>
      <c r="I168" s="44">
        <f t="shared" si="5"/>
        <v>0.25</v>
      </c>
      <c r="J168" s="44">
        <v>0.89</v>
      </c>
      <c r="K168" s="45">
        <f t="shared" si="4"/>
        <v>1</v>
      </c>
      <c r="L168" s="27"/>
    </row>
    <row r="169" spans="1:12">
      <c r="A169" s="26"/>
      <c r="B169" s="39">
        <v>4</v>
      </c>
      <c r="C169" s="40" t="s">
        <v>879</v>
      </c>
      <c r="D169" s="41" t="s">
        <v>1011</v>
      </c>
      <c r="E169" s="41" t="s">
        <v>769</v>
      </c>
      <c r="F169" s="142" t="s">
        <v>682</v>
      </c>
      <c r="G169" s="143"/>
      <c r="H169" s="42" t="s">
        <v>881</v>
      </c>
      <c r="I169" s="44">
        <f t="shared" si="5"/>
        <v>0.25</v>
      </c>
      <c r="J169" s="44">
        <v>0.89</v>
      </c>
      <c r="K169" s="45">
        <f t="shared" si="4"/>
        <v>1</v>
      </c>
      <c r="L169" s="27"/>
    </row>
    <row r="170" spans="1:12">
      <c r="A170" s="26"/>
      <c r="B170" s="39">
        <v>2</v>
      </c>
      <c r="C170" s="40" t="s">
        <v>879</v>
      </c>
      <c r="D170" s="41" t="s">
        <v>1011</v>
      </c>
      <c r="E170" s="41" t="s">
        <v>769</v>
      </c>
      <c r="F170" s="142" t="s">
        <v>688</v>
      </c>
      <c r="G170" s="143"/>
      <c r="H170" s="42" t="s">
        <v>881</v>
      </c>
      <c r="I170" s="44">
        <f t="shared" si="5"/>
        <v>0.25</v>
      </c>
      <c r="J170" s="44">
        <v>0.89</v>
      </c>
      <c r="K170" s="45">
        <f t="shared" si="4"/>
        <v>0.5</v>
      </c>
      <c r="L170" s="27"/>
    </row>
    <row r="171" spans="1:12">
      <c r="A171" s="26"/>
      <c r="B171" s="39">
        <v>4</v>
      </c>
      <c r="C171" s="40" t="s">
        <v>879</v>
      </c>
      <c r="D171" s="41" t="s">
        <v>1011</v>
      </c>
      <c r="E171" s="41" t="s">
        <v>769</v>
      </c>
      <c r="F171" s="142" t="s">
        <v>684</v>
      </c>
      <c r="G171" s="143"/>
      <c r="H171" s="42" t="s">
        <v>881</v>
      </c>
      <c r="I171" s="44">
        <f t="shared" si="5"/>
        <v>0.25</v>
      </c>
      <c r="J171" s="44">
        <v>0.89</v>
      </c>
      <c r="K171" s="45">
        <f t="shared" si="4"/>
        <v>1</v>
      </c>
      <c r="L171" s="27"/>
    </row>
    <row r="172" spans="1:12">
      <c r="A172" s="26"/>
      <c r="B172" s="39">
        <v>2</v>
      </c>
      <c r="C172" s="40" t="s">
        <v>879</v>
      </c>
      <c r="D172" s="41" t="s">
        <v>1011</v>
      </c>
      <c r="E172" s="41" t="s">
        <v>769</v>
      </c>
      <c r="F172" s="142" t="s">
        <v>685</v>
      </c>
      <c r="G172" s="143"/>
      <c r="H172" s="42" t="s">
        <v>881</v>
      </c>
      <c r="I172" s="44">
        <f t="shared" si="5"/>
        <v>0.25</v>
      </c>
      <c r="J172" s="44">
        <v>0.89</v>
      </c>
      <c r="K172" s="45">
        <f t="shared" si="4"/>
        <v>0.5</v>
      </c>
      <c r="L172" s="27"/>
    </row>
    <row r="173" spans="1:12">
      <c r="A173" s="26"/>
      <c r="B173" s="39">
        <v>2</v>
      </c>
      <c r="C173" s="40" t="s">
        <v>879</v>
      </c>
      <c r="D173" s="41" t="s">
        <v>1011</v>
      </c>
      <c r="E173" s="41" t="s">
        <v>769</v>
      </c>
      <c r="F173" s="142" t="s">
        <v>882</v>
      </c>
      <c r="G173" s="143"/>
      <c r="H173" s="42" t="s">
        <v>881</v>
      </c>
      <c r="I173" s="44">
        <f t="shared" si="5"/>
        <v>0.25</v>
      </c>
      <c r="J173" s="44">
        <v>0.89</v>
      </c>
      <c r="K173" s="45">
        <f t="shared" si="4"/>
        <v>0.5</v>
      </c>
      <c r="L173" s="27"/>
    </row>
    <row r="174" spans="1:12" ht="24">
      <c r="A174" s="26"/>
      <c r="B174" s="39">
        <v>2</v>
      </c>
      <c r="C174" s="40" t="s">
        <v>883</v>
      </c>
      <c r="D174" s="41" t="s">
        <v>1012</v>
      </c>
      <c r="E174" s="41" t="s">
        <v>766</v>
      </c>
      <c r="F174" s="142" t="s">
        <v>237</v>
      </c>
      <c r="G174" s="143"/>
      <c r="H174" s="42" t="s">
        <v>884</v>
      </c>
      <c r="I174" s="44">
        <f t="shared" si="5"/>
        <v>0.77</v>
      </c>
      <c r="J174" s="44">
        <v>2.69</v>
      </c>
      <c r="K174" s="45">
        <f t="shared" si="4"/>
        <v>1.54</v>
      </c>
      <c r="L174" s="27"/>
    </row>
    <row r="175" spans="1:12" ht="24">
      <c r="A175" s="26"/>
      <c r="B175" s="39">
        <v>2</v>
      </c>
      <c r="C175" s="40" t="s">
        <v>883</v>
      </c>
      <c r="D175" s="41" t="s">
        <v>1012</v>
      </c>
      <c r="E175" s="41" t="s">
        <v>766</v>
      </c>
      <c r="F175" s="142" t="s">
        <v>636</v>
      </c>
      <c r="G175" s="143"/>
      <c r="H175" s="42" t="s">
        <v>884</v>
      </c>
      <c r="I175" s="44">
        <f t="shared" si="5"/>
        <v>0.77</v>
      </c>
      <c r="J175" s="44">
        <v>2.69</v>
      </c>
      <c r="K175" s="45">
        <f t="shared" si="4"/>
        <v>1.54</v>
      </c>
      <c r="L175" s="27"/>
    </row>
    <row r="176" spans="1:12" ht="24">
      <c r="A176" s="26"/>
      <c r="B176" s="39">
        <v>2</v>
      </c>
      <c r="C176" s="40" t="s">
        <v>883</v>
      </c>
      <c r="D176" s="41" t="s">
        <v>1013</v>
      </c>
      <c r="E176" s="41" t="s">
        <v>747</v>
      </c>
      <c r="F176" s="142" t="s">
        <v>636</v>
      </c>
      <c r="G176" s="143"/>
      <c r="H176" s="42" t="s">
        <v>884</v>
      </c>
      <c r="I176" s="44">
        <f t="shared" si="5"/>
        <v>0.83</v>
      </c>
      <c r="J176" s="44">
        <v>2.89</v>
      </c>
      <c r="K176" s="45">
        <f t="shared" si="4"/>
        <v>1.66</v>
      </c>
      <c r="L176" s="27"/>
    </row>
    <row r="177" spans="1:12" ht="24">
      <c r="A177" s="26"/>
      <c r="B177" s="39">
        <v>2</v>
      </c>
      <c r="C177" s="40" t="s">
        <v>883</v>
      </c>
      <c r="D177" s="41" t="s">
        <v>1013</v>
      </c>
      <c r="E177" s="41" t="s">
        <v>747</v>
      </c>
      <c r="F177" s="142" t="s">
        <v>236</v>
      </c>
      <c r="G177" s="143"/>
      <c r="H177" s="42" t="s">
        <v>884</v>
      </c>
      <c r="I177" s="44">
        <f t="shared" si="5"/>
        <v>0.83</v>
      </c>
      <c r="J177" s="44">
        <v>2.89</v>
      </c>
      <c r="K177" s="45">
        <f t="shared" si="4"/>
        <v>1.66</v>
      </c>
      <c r="L177" s="27"/>
    </row>
    <row r="178" spans="1:12" ht="24">
      <c r="A178" s="26"/>
      <c r="B178" s="39">
        <v>2</v>
      </c>
      <c r="C178" s="40" t="s">
        <v>883</v>
      </c>
      <c r="D178" s="41" t="s">
        <v>1014</v>
      </c>
      <c r="E178" s="41" t="s">
        <v>757</v>
      </c>
      <c r="F178" s="142" t="s">
        <v>235</v>
      </c>
      <c r="G178" s="143"/>
      <c r="H178" s="42" t="s">
        <v>884</v>
      </c>
      <c r="I178" s="44">
        <f t="shared" si="5"/>
        <v>0.88</v>
      </c>
      <c r="J178" s="44">
        <v>3.09</v>
      </c>
      <c r="K178" s="45">
        <f t="shared" si="4"/>
        <v>1.76</v>
      </c>
      <c r="L178" s="27"/>
    </row>
    <row r="179" spans="1:12" ht="24">
      <c r="A179" s="26"/>
      <c r="B179" s="39">
        <v>2</v>
      </c>
      <c r="C179" s="40" t="s">
        <v>883</v>
      </c>
      <c r="D179" s="41" t="s">
        <v>1015</v>
      </c>
      <c r="E179" s="41" t="s">
        <v>764</v>
      </c>
      <c r="F179" s="142" t="s">
        <v>237</v>
      </c>
      <c r="G179" s="143"/>
      <c r="H179" s="42" t="s">
        <v>884</v>
      </c>
      <c r="I179" s="44">
        <f t="shared" si="5"/>
        <v>0.94</v>
      </c>
      <c r="J179" s="44">
        <v>3.29</v>
      </c>
      <c r="K179" s="45">
        <f t="shared" si="4"/>
        <v>1.88</v>
      </c>
      <c r="L179" s="27"/>
    </row>
    <row r="180" spans="1:12" ht="24">
      <c r="A180" s="26"/>
      <c r="B180" s="39">
        <v>2</v>
      </c>
      <c r="C180" s="40" t="s">
        <v>883</v>
      </c>
      <c r="D180" s="41" t="s">
        <v>1015</v>
      </c>
      <c r="E180" s="41" t="s">
        <v>764</v>
      </c>
      <c r="F180" s="142" t="s">
        <v>636</v>
      </c>
      <c r="G180" s="143"/>
      <c r="H180" s="42" t="s">
        <v>884</v>
      </c>
      <c r="I180" s="44">
        <f t="shared" si="5"/>
        <v>0.94</v>
      </c>
      <c r="J180" s="44">
        <v>3.29</v>
      </c>
      <c r="K180" s="45">
        <f t="shared" si="4"/>
        <v>1.88</v>
      </c>
      <c r="L180" s="27"/>
    </row>
    <row r="181" spans="1:12" ht="24">
      <c r="A181" s="26"/>
      <c r="B181" s="39">
        <v>2</v>
      </c>
      <c r="C181" s="40" t="s">
        <v>883</v>
      </c>
      <c r="D181" s="41" t="s">
        <v>1016</v>
      </c>
      <c r="E181" s="41" t="s">
        <v>744</v>
      </c>
      <c r="F181" s="142" t="s">
        <v>235</v>
      </c>
      <c r="G181" s="143"/>
      <c r="H181" s="42" t="s">
        <v>884</v>
      </c>
      <c r="I181" s="44">
        <f t="shared" si="5"/>
        <v>1.01</v>
      </c>
      <c r="J181" s="44">
        <v>3.54</v>
      </c>
      <c r="K181" s="45">
        <f t="shared" si="4"/>
        <v>2.02</v>
      </c>
      <c r="L181" s="27"/>
    </row>
    <row r="182" spans="1:12" ht="24">
      <c r="A182" s="26"/>
      <c r="B182" s="39">
        <v>2</v>
      </c>
      <c r="C182" s="40" t="s">
        <v>883</v>
      </c>
      <c r="D182" s="41" t="s">
        <v>1017</v>
      </c>
      <c r="E182" s="41" t="s">
        <v>748</v>
      </c>
      <c r="F182" s="142" t="s">
        <v>237</v>
      </c>
      <c r="G182" s="143"/>
      <c r="H182" s="42" t="s">
        <v>884</v>
      </c>
      <c r="I182" s="44">
        <f t="shared" si="5"/>
        <v>1.1499999999999999</v>
      </c>
      <c r="J182" s="44">
        <v>4.04</v>
      </c>
      <c r="K182" s="45">
        <f t="shared" si="4"/>
        <v>2.2999999999999998</v>
      </c>
      <c r="L182" s="27"/>
    </row>
    <row r="183" spans="1:12" ht="24">
      <c r="A183" s="26"/>
      <c r="B183" s="39">
        <v>2</v>
      </c>
      <c r="C183" s="40" t="s">
        <v>883</v>
      </c>
      <c r="D183" s="41" t="s">
        <v>1017</v>
      </c>
      <c r="E183" s="41" t="s">
        <v>748</v>
      </c>
      <c r="F183" s="142" t="s">
        <v>636</v>
      </c>
      <c r="G183" s="143"/>
      <c r="H183" s="42" t="s">
        <v>884</v>
      </c>
      <c r="I183" s="44">
        <f t="shared" si="5"/>
        <v>1.1499999999999999</v>
      </c>
      <c r="J183" s="44">
        <v>4.04</v>
      </c>
      <c r="K183" s="45">
        <f t="shared" si="4"/>
        <v>2.2999999999999998</v>
      </c>
      <c r="L183" s="27"/>
    </row>
    <row r="184" spans="1:12" ht="24">
      <c r="A184" s="26"/>
      <c r="B184" s="39">
        <v>2</v>
      </c>
      <c r="C184" s="40" t="s">
        <v>883</v>
      </c>
      <c r="D184" s="41" t="s">
        <v>1017</v>
      </c>
      <c r="E184" s="41" t="s">
        <v>748</v>
      </c>
      <c r="F184" s="142" t="s">
        <v>235</v>
      </c>
      <c r="G184" s="143"/>
      <c r="H184" s="42" t="s">
        <v>884</v>
      </c>
      <c r="I184" s="44">
        <f t="shared" si="5"/>
        <v>1.1499999999999999</v>
      </c>
      <c r="J184" s="44">
        <v>4.04</v>
      </c>
      <c r="K184" s="45">
        <f t="shared" si="4"/>
        <v>2.2999999999999998</v>
      </c>
      <c r="L184" s="27"/>
    </row>
    <row r="185" spans="1:12" ht="24">
      <c r="A185" s="26"/>
      <c r="B185" s="39">
        <v>2</v>
      </c>
      <c r="C185" s="40" t="s">
        <v>883</v>
      </c>
      <c r="D185" s="41" t="s">
        <v>1017</v>
      </c>
      <c r="E185" s="41" t="s">
        <v>748</v>
      </c>
      <c r="F185" s="142" t="s">
        <v>236</v>
      </c>
      <c r="G185" s="143"/>
      <c r="H185" s="42" t="s">
        <v>884</v>
      </c>
      <c r="I185" s="44">
        <f t="shared" si="5"/>
        <v>1.1499999999999999</v>
      </c>
      <c r="J185" s="44">
        <v>4.04</v>
      </c>
      <c r="K185" s="45">
        <f t="shared" si="4"/>
        <v>2.2999999999999998</v>
      </c>
      <c r="L185" s="27"/>
    </row>
    <row r="186" spans="1:12" ht="24">
      <c r="A186" s="26"/>
      <c r="B186" s="39">
        <v>2</v>
      </c>
      <c r="C186" s="40" t="s">
        <v>883</v>
      </c>
      <c r="D186" s="41" t="s">
        <v>1018</v>
      </c>
      <c r="E186" s="41" t="s">
        <v>754</v>
      </c>
      <c r="F186" s="142" t="s">
        <v>237</v>
      </c>
      <c r="G186" s="143"/>
      <c r="H186" s="42" t="s">
        <v>884</v>
      </c>
      <c r="I186" s="44">
        <f t="shared" si="5"/>
        <v>1.27</v>
      </c>
      <c r="J186" s="44">
        <v>4.4400000000000004</v>
      </c>
      <c r="K186" s="45">
        <f t="shared" si="4"/>
        <v>2.54</v>
      </c>
      <c r="L186" s="27"/>
    </row>
    <row r="187" spans="1:12" ht="24">
      <c r="A187" s="26"/>
      <c r="B187" s="39">
        <v>2</v>
      </c>
      <c r="C187" s="40" t="s">
        <v>883</v>
      </c>
      <c r="D187" s="41" t="s">
        <v>1018</v>
      </c>
      <c r="E187" s="41" t="s">
        <v>754</v>
      </c>
      <c r="F187" s="142" t="s">
        <v>636</v>
      </c>
      <c r="G187" s="143"/>
      <c r="H187" s="42" t="s">
        <v>884</v>
      </c>
      <c r="I187" s="44">
        <f t="shared" si="5"/>
        <v>1.27</v>
      </c>
      <c r="J187" s="44">
        <v>4.4400000000000004</v>
      </c>
      <c r="K187" s="45">
        <f t="shared" si="4"/>
        <v>2.54</v>
      </c>
      <c r="L187" s="27"/>
    </row>
    <row r="188" spans="1:12" ht="24">
      <c r="A188" s="26"/>
      <c r="B188" s="39">
        <v>2</v>
      </c>
      <c r="C188" s="40" t="s">
        <v>883</v>
      </c>
      <c r="D188" s="41" t="s">
        <v>1018</v>
      </c>
      <c r="E188" s="41" t="s">
        <v>754</v>
      </c>
      <c r="F188" s="142" t="s">
        <v>235</v>
      </c>
      <c r="G188" s="143"/>
      <c r="H188" s="42" t="s">
        <v>884</v>
      </c>
      <c r="I188" s="44">
        <f t="shared" si="5"/>
        <v>1.27</v>
      </c>
      <c r="J188" s="44">
        <v>4.4400000000000004</v>
      </c>
      <c r="K188" s="45">
        <f t="shared" si="4"/>
        <v>2.54</v>
      </c>
      <c r="L188" s="27"/>
    </row>
    <row r="189" spans="1:12" ht="24">
      <c r="A189" s="26"/>
      <c r="B189" s="39">
        <v>2</v>
      </c>
      <c r="C189" s="40" t="s">
        <v>883</v>
      </c>
      <c r="D189" s="41" t="s">
        <v>1018</v>
      </c>
      <c r="E189" s="41" t="s">
        <v>754</v>
      </c>
      <c r="F189" s="142" t="s">
        <v>236</v>
      </c>
      <c r="G189" s="143"/>
      <c r="H189" s="42" t="s">
        <v>884</v>
      </c>
      <c r="I189" s="44">
        <f t="shared" si="5"/>
        <v>1.27</v>
      </c>
      <c r="J189" s="44">
        <v>4.4400000000000004</v>
      </c>
      <c r="K189" s="45">
        <f t="shared" si="4"/>
        <v>2.54</v>
      </c>
      <c r="L189" s="27"/>
    </row>
    <row r="190" spans="1:12" ht="24">
      <c r="A190" s="26"/>
      <c r="B190" s="39">
        <v>2</v>
      </c>
      <c r="C190" s="40" t="s">
        <v>883</v>
      </c>
      <c r="D190" s="41" t="s">
        <v>1019</v>
      </c>
      <c r="E190" s="41" t="s">
        <v>769</v>
      </c>
      <c r="F190" s="142" t="s">
        <v>636</v>
      </c>
      <c r="G190" s="143"/>
      <c r="H190" s="42" t="s">
        <v>884</v>
      </c>
      <c r="I190" s="44">
        <f t="shared" si="5"/>
        <v>1.59</v>
      </c>
      <c r="J190" s="44">
        <v>5.55</v>
      </c>
      <c r="K190" s="45">
        <f t="shared" si="4"/>
        <v>3.18</v>
      </c>
      <c r="L190" s="27"/>
    </row>
    <row r="191" spans="1:12" ht="24">
      <c r="A191" s="26"/>
      <c r="B191" s="39">
        <v>2</v>
      </c>
      <c r="C191" s="40" t="s">
        <v>883</v>
      </c>
      <c r="D191" s="41" t="s">
        <v>1019</v>
      </c>
      <c r="E191" s="41" t="s">
        <v>769</v>
      </c>
      <c r="F191" s="142" t="s">
        <v>235</v>
      </c>
      <c r="G191" s="143"/>
      <c r="H191" s="42" t="s">
        <v>884</v>
      </c>
      <c r="I191" s="44">
        <f t="shared" si="5"/>
        <v>1.59</v>
      </c>
      <c r="J191" s="44">
        <v>5.55</v>
      </c>
      <c r="K191" s="45">
        <f t="shared" si="4"/>
        <v>3.18</v>
      </c>
      <c r="L191" s="27"/>
    </row>
    <row r="192" spans="1:12" ht="24">
      <c r="A192" s="26"/>
      <c r="B192" s="39">
        <v>2</v>
      </c>
      <c r="C192" s="40" t="s">
        <v>883</v>
      </c>
      <c r="D192" s="41" t="s">
        <v>1019</v>
      </c>
      <c r="E192" s="41" t="s">
        <v>769</v>
      </c>
      <c r="F192" s="142" t="s">
        <v>236</v>
      </c>
      <c r="G192" s="143"/>
      <c r="H192" s="42" t="s">
        <v>884</v>
      </c>
      <c r="I192" s="44">
        <f t="shared" si="5"/>
        <v>1.59</v>
      </c>
      <c r="J192" s="44">
        <v>5.55</v>
      </c>
      <c r="K192" s="45">
        <f t="shared" si="4"/>
        <v>3.18</v>
      </c>
      <c r="L192" s="27"/>
    </row>
    <row r="193" spans="1:12" ht="24">
      <c r="A193" s="26"/>
      <c r="B193" s="39">
        <v>2</v>
      </c>
      <c r="C193" s="40" t="s">
        <v>885</v>
      </c>
      <c r="D193" s="41" t="s">
        <v>1020</v>
      </c>
      <c r="E193" s="41" t="s">
        <v>764</v>
      </c>
      <c r="F193" s="142"/>
      <c r="G193" s="143"/>
      <c r="H193" s="42" t="s">
        <v>886</v>
      </c>
      <c r="I193" s="44">
        <f t="shared" si="5"/>
        <v>0.54</v>
      </c>
      <c r="J193" s="44">
        <v>1.89</v>
      </c>
      <c r="K193" s="45">
        <f t="shared" si="4"/>
        <v>1.08</v>
      </c>
      <c r="L193" s="27"/>
    </row>
    <row r="194" spans="1:12" ht="24">
      <c r="A194" s="26"/>
      <c r="B194" s="39">
        <v>2</v>
      </c>
      <c r="C194" s="40" t="s">
        <v>885</v>
      </c>
      <c r="D194" s="41" t="s">
        <v>1021</v>
      </c>
      <c r="E194" s="41" t="s">
        <v>768</v>
      </c>
      <c r="F194" s="142"/>
      <c r="G194" s="143"/>
      <c r="H194" s="42" t="s">
        <v>886</v>
      </c>
      <c r="I194" s="44">
        <f t="shared" si="5"/>
        <v>0.85</v>
      </c>
      <c r="J194" s="44">
        <v>2.99</v>
      </c>
      <c r="K194" s="45">
        <f t="shared" si="4"/>
        <v>1.7</v>
      </c>
      <c r="L194" s="27"/>
    </row>
    <row r="195" spans="1:12" ht="24">
      <c r="A195" s="26"/>
      <c r="B195" s="39">
        <v>4</v>
      </c>
      <c r="C195" s="40" t="s">
        <v>887</v>
      </c>
      <c r="D195" s="41" t="s">
        <v>1022</v>
      </c>
      <c r="E195" s="41" t="s">
        <v>764</v>
      </c>
      <c r="F195" s="142"/>
      <c r="G195" s="143"/>
      <c r="H195" s="42" t="s">
        <v>888</v>
      </c>
      <c r="I195" s="44">
        <f t="shared" si="5"/>
        <v>0.45</v>
      </c>
      <c r="J195" s="44">
        <v>1.59</v>
      </c>
      <c r="K195" s="45">
        <f t="shared" si="4"/>
        <v>1.8</v>
      </c>
      <c r="L195" s="27"/>
    </row>
    <row r="196" spans="1:12">
      <c r="A196" s="26"/>
      <c r="B196" s="39">
        <v>8</v>
      </c>
      <c r="C196" s="40" t="s">
        <v>889</v>
      </c>
      <c r="D196" s="41" t="s">
        <v>889</v>
      </c>
      <c r="E196" s="41" t="s">
        <v>28</v>
      </c>
      <c r="F196" s="142"/>
      <c r="G196" s="143"/>
      <c r="H196" s="42" t="s">
        <v>890</v>
      </c>
      <c r="I196" s="44">
        <f t="shared" si="5"/>
        <v>0.45</v>
      </c>
      <c r="J196" s="44">
        <v>1.57</v>
      </c>
      <c r="K196" s="45">
        <f t="shared" si="4"/>
        <v>3.6</v>
      </c>
      <c r="L196" s="27"/>
    </row>
    <row r="197" spans="1:12">
      <c r="A197" s="26"/>
      <c r="B197" s="39">
        <v>8</v>
      </c>
      <c r="C197" s="40" t="s">
        <v>889</v>
      </c>
      <c r="D197" s="41" t="s">
        <v>889</v>
      </c>
      <c r="E197" s="41" t="s">
        <v>29</v>
      </c>
      <c r="F197" s="142"/>
      <c r="G197" s="143"/>
      <c r="H197" s="42" t="s">
        <v>890</v>
      </c>
      <c r="I197" s="44">
        <f t="shared" si="5"/>
        <v>0.45</v>
      </c>
      <c r="J197" s="44">
        <v>1.57</v>
      </c>
      <c r="K197" s="45">
        <f t="shared" si="4"/>
        <v>3.6</v>
      </c>
      <c r="L197" s="27"/>
    </row>
    <row r="198" spans="1:12">
      <c r="A198" s="26"/>
      <c r="B198" s="39">
        <v>8</v>
      </c>
      <c r="C198" s="40" t="s">
        <v>889</v>
      </c>
      <c r="D198" s="41" t="s">
        <v>889</v>
      </c>
      <c r="E198" s="41" t="s">
        <v>48</v>
      </c>
      <c r="F198" s="142"/>
      <c r="G198" s="143"/>
      <c r="H198" s="42" t="s">
        <v>890</v>
      </c>
      <c r="I198" s="44">
        <f t="shared" si="5"/>
        <v>0.45</v>
      </c>
      <c r="J198" s="44">
        <v>1.57</v>
      </c>
      <c r="K198" s="45">
        <f t="shared" si="4"/>
        <v>3.6</v>
      </c>
      <c r="L198" s="27"/>
    </row>
    <row r="199" spans="1:12">
      <c r="A199" s="26"/>
      <c r="B199" s="39">
        <v>5</v>
      </c>
      <c r="C199" s="40" t="s">
        <v>889</v>
      </c>
      <c r="D199" s="41" t="s">
        <v>889</v>
      </c>
      <c r="E199" s="41" t="s">
        <v>49</v>
      </c>
      <c r="F199" s="142"/>
      <c r="G199" s="143"/>
      <c r="H199" s="42" t="s">
        <v>890</v>
      </c>
      <c r="I199" s="44">
        <f t="shared" si="5"/>
        <v>0.45</v>
      </c>
      <c r="J199" s="44">
        <v>1.57</v>
      </c>
      <c r="K199" s="45">
        <f t="shared" si="4"/>
        <v>2.25</v>
      </c>
      <c r="L199" s="27"/>
    </row>
    <row r="200" spans="1:12" ht="24">
      <c r="A200" s="26"/>
      <c r="B200" s="39">
        <v>10</v>
      </c>
      <c r="C200" s="40" t="s">
        <v>891</v>
      </c>
      <c r="D200" s="41" t="s">
        <v>891</v>
      </c>
      <c r="E200" s="41" t="s">
        <v>107</v>
      </c>
      <c r="F200" s="142" t="s">
        <v>27</v>
      </c>
      <c r="G200" s="143"/>
      <c r="H200" s="42" t="s">
        <v>892</v>
      </c>
      <c r="I200" s="44">
        <f t="shared" si="5"/>
        <v>0.56999999999999995</v>
      </c>
      <c r="J200" s="44">
        <v>1.99</v>
      </c>
      <c r="K200" s="45">
        <f t="shared" si="4"/>
        <v>5.6999999999999993</v>
      </c>
      <c r="L200" s="27"/>
    </row>
    <row r="201" spans="1:12" ht="24">
      <c r="A201" s="26"/>
      <c r="B201" s="39">
        <v>10</v>
      </c>
      <c r="C201" s="40" t="s">
        <v>891</v>
      </c>
      <c r="D201" s="41" t="s">
        <v>891</v>
      </c>
      <c r="E201" s="41" t="s">
        <v>107</v>
      </c>
      <c r="F201" s="142" t="s">
        <v>28</v>
      </c>
      <c r="G201" s="143"/>
      <c r="H201" s="42" t="s">
        <v>892</v>
      </c>
      <c r="I201" s="44">
        <f t="shared" si="5"/>
        <v>0.56999999999999995</v>
      </c>
      <c r="J201" s="44">
        <v>1.99</v>
      </c>
      <c r="K201" s="45">
        <f t="shared" si="4"/>
        <v>5.6999999999999993</v>
      </c>
      <c r="L201" s="27"/>
    </row>
    <row r="202" spans="1:12" ht="36">
      <c r="A202" s="26"/>
      <c r="B202" s="39">
        <v>2</v>
      </c>
      <c r="C202" s="40" t="s">
        <v>893</v>
      </c>
      <c r="D202" s="41" t="s">
        <v>893</v>
      </c>
      <c r="E202" s="41" t="s">
        <v>206</v>
      </c>
      <c r="F202" s="142" t="s">
        <v>23</v>
      </c>
      <c r="G202" s="143"/>
      <c r="H202" s="42" t="s">
        <v>894</v>
      </c>
      <c r="I202" s="44">
        <f t="shared" si="5"/>
        <v>1.1399999999999999</v>
      </c>
      <c r="J202" s="44">
        <v>3.99</v>
      </c>
      <c r="K202" s="45">
        <f t="shared" si="4"/>
        <v>2.2799999999999998</v>
      </c>
      <c r="L202" s="27"/>
    </row>
    <row r="203" spans="1:12" ht="36">
      <c r="A203" s="26"/>
      <c r="B203" s="39">
        <v>2</v>
      </c>
      <c r="C203" s="40" t="s">
        <v>893</v>
      </c>
      <c r="D203" s="41" t="s">
        <v>893</v>
      </c>
      <c r="E203" s="41" t="s">
        <v>206</v>
      </c>
      <c r="F203" s="142" t="s">
        <v>25</v>
      </c>
      <c r="G203" s="143"/>
      <c r="H203" s="42" t="s">
        <v>894</v>
      </c>
      <c r="I203" s="44">
        <f t="shared" si="5"/>
        <v>1.1399999999999999</v>
      </c>
      <c r="J203" s="44">
        <v>3.99</v>
      </c>
      <c r="K203" s="45">
        <f t="shared" si="4"/>
        <v>2.2799999999999998</v>
      </c>
      <c r="L203" s="27"/>
    </row>
    <row r="204" spans="1:12" ht="36">
      <c r="A204" s="26"/>
      <c r="B204" s="39">
        <v>2</v>
      </c>
      <c r="C204" s="40" t="s">
        <v>893</v>
      </c>
      <c r="D204" s="41" t="s">
        <v>893</v>
      </c>
      <c r="E204" s="41" t="s">
        <v>206</v>
      </c>
      <c r="F204" s="142" t="s">
        <v>26</v>
      </c>
      <c r="G204" s="143"/>
      <c r="H204" s="42" t="s">
        <v>894</v>
      </c>
      <c r="I204" s="44">
        <f t="shared" si="5"/>
        <v>1.1399999999999999</v>
      </c>
      <c r="J204" s="44">
        <v>3.99</v>
      </c>
      <c r="K204" s="45">
        <f t="shared" si="4"/>
        <v>2.2799999999999998</v>
      </c>
      <c r="L204" s="27"/>
    </row>
    <row r="205" spans="1:12" ht="36">
      <c r="A205" s="26"/>
      <c r="B205" s="39">
        <v>1</v>
      </c>
      <c r="C205" s="40" t="s">
        <v>895</v>
      </c>
      <c r="D205" s="41" t="s">
        <v>895</v>
      </c>
      <c r="E205" s="41" t="s">
        <v>206</v>
      </c>
      <c r="F205" s="142" t="s">
        <v>23</v>
      </c>
      <c r="G205" s="143"/>
      <c r="H205" s="42" t="s">
        <v>896</v>
      </c>
      <c r="I205" s="44">
        <f t="shared" si="5"/>
        <v>2.04</v>
      </c>
      <c r="J205" s="44">
        <v>7.15</v>
      </c>
      <c r="K205" s="45">
        <f t="shared" si="4"/>
        <v>2.04</v>
      </c>
      <c r="L205" s="27"/>
    </row>
    <row r="206" spans="1:12" ht="36">
      <c r="A206" s="26"/>
      <c r="B206" s="39">
        <v>1</v>
      </c>
      <c r="C206" s="40" t="s">
        <v>895</v>
      </c>
      <c r="D206" s="41" t="s">
        <v>895</v>
      </c>
      <c r="E206" s="41" t="s">
        <v>206</v>
      </c>
      <c r="F206" s="142" t="s">
        <v>25</v>
      </c>
      <c r="G206" s="143"/>
      <c r="H206" s="42" t="s">
        <v>896</v>
      </c>
      <c r="I206" s="44">
        <f t="shared" si="5"/>
        <v>2.04</v>
      </c>
      <c r="J206" s="44">
        <v>7.15</v>
      </c>
      <c r="K206" s="45">
        <f t="shared" si="4"/>
        <v>2.04</v>
      </c>
      <c r="L206" s="27"/>
    </row>
    <row r="207" spans="1:12" ht="36">
      <c r="A207" s="26"/>
      <c r="B207" s="39">
        <v>1</v>
      </c>
      <c r="C207" s="40" t="s">
        <v>895</v>
      </c>
      <c r="D207" s="41" t="s">
        <v>895</v>
      </c>
      <c r="E207" s="41" t="s">
        <v>206</v>
      </c>
      <c r="F207" s="142" t="s">
        <v>26</v>
      </c>
      <c r="G207" s="143"/>
      <c r="H207" s="42" t="s">
        <v>896</v>
      </c>
      <c r="I207" s="44">
        <f t="shared" si="5"/>
        <v>2.04</v>
      </c>
      <c r="J207" s="44">
        <v>7.15</v>
      </c>
      <c r="K207" s="45">
        <f t="shared" si="4"/>
        <v>2.04</v>
      </c>
      <c r="L207" s="27"/>
    </row>
    <row r="208" spans="1:12" ht="36">
      <c r="A208" s="26"/>
      <c r="B208" s="39">
        <v>4</v>
      </c>
      <c r="C208" s="40" t="s">
        <v>897</v>
      </c>
      <c r="D208" s="41" t="s">
        <v>897</v>
      </c>
      <c r="E208" s="41" t="s">
        <v>28</v>
      </c>
      <c r="F208" s="142" t="s">
        <v>107</v>
      </c>
      <c r="G208" s="143"/>
      <c r="H208" s="42" t="s">
        <v>898</v>
      </c>
      <c r="I208" s="44">
        <f t="shared" si="5"/>
        <v>0.96</v>
      </c>
      <c r="J208" s="44">
        <v>3.37</v>
      </c>
      <c r="K208" s="45">
        <f t="shared" si="4"/>
        <v>3.84</v>
      </c>
      <c r="L208" s="27"/>
    </row>
    <row r="209" spans="1:12" ht="36">
      <c r="A209" s="26"/>
      <c r="B209" s="39">
        <v>4</v>
      </c>
      <c r="C209" s="40" t="s">
        <v>897</v>
      </c>
      <c r="D209" s="41" t="s">
        <v>897</v>
      </c>
      <c r="E209" s="41" t="s">
        <v>28</v>
      </c>
      <c r="F209" s="142" t="s">
        <v>177</v>
      </c>
      <c r="G209" s="143"/>
      <c r="H209" s="42" t="s">
        <v>898</v>
      </c>
      <c r="I209" s="44">
        <f t="shared" si="5"/>
        <v>0.96</v>
      </c>
      <c r="J209" s="44">
        <v>3.37</v>
      </c>
      <c r="K209" s="45">
        <f t="shared" si="4"/>
        <v>3.84</v>
      </c>
      <c r="L209" s="27"/>
    </row>
    <row r="210" spans="1:12" ht="36">
      <c r="A210" s="26"/>
      <c r="B210" s="39">
        <v>4</v>
      </c>
      <c r="C210" s="40" t="s">
        <v>897</v>
      </c>
      <c r="D210" s="41" t="s">
        <v>897</v>
      </c>
      <c r="E210" s="41" t="s">
        <v>28</v>
      </c>
      <c r="F210" s="142" t="s">
        <v>179</v>
      </c>
      <c r="G210" s="143"/>
      <c r="H210" s="42" t="s">
        <v>898</v>
      </c>
      <c r="I210" s="44">
        <f t="shared" si="5"/>
        <v>0.96</v>
      </c>
      <c r="J210" s="44">
        <v>3.37</v>
      </c>
      <c r="K210" s="45">
        <f t="shared" si="4"/>
        <v>3.84</v>
      </c>
      <c r="L210" s="27"/>
    </row>
    <row r="211" spans="1:12" ht="36">
      <c r="A211" s="26"/>
      <c r="B211" s="39">
        <v>4</v>
      </c>
      <c r="C211" s="40" t="s">
        <v>897</v>
      </c>
      <c r="D211" s="41" t="s">
        <v>897</v>
      </c>
      <c r="E211" s="41" t="s">
        <v>28</v>
      </c>
      <c r="F211" s="142" t="s">
        <v>227</v>
      </c>
      <c r="G211" s="143"/>
      <c r="H211" s="42" t="s">
        <v>898</v>
      </c>
      <c r="I211" s="44">
        <f t="shared" si="5"/>
        <v>0.96</v>
      </c>
      <c r="J211" s="44">
        <v>3.37</v>
      </c>
      <c r="K211" s="45">
        <f t="shared" si="4"/>
        <v>3.84</v>
      </c>
      <c r="L211" s="27"/>
    </row>
    <row r="212" spans="1:12" ht="36">
      <c r="A212" s="26"/>
      <c r="B212" s="39">
        <v>4</v>
      </c>
      <c r="C212" s="40" t="s">
        <v>897</v>
      </c>
      <c r="D212" s="41" t="s">
        <v>897</v>
      </c>
      <c r="E212" s="41" t="s">
        <v>28</v>
      </c>
      <c r="F212" s="142" t="s">
        <v>230</v>
      </c>
      <c r="G212" s="143"/>
      <c r="H212" s="42" t="s">
        <v>898</v>
      </c>
      <c r="I212" s="44">
        <f t="shared" si="5"/>
        <v>0.96</v>
      </c>
      <c r="J212" s="44">
        <v>3.37</v>
      </c>
      <c r="K212" s="45">
        <f t="shared" si="4"/>
        <v>3.84</v>
      </c>
      <c r="L212" s="27"/>
    </row>
    <row r="213" spans="1:12" ht="24">
      <c r="A213" s="26"/>
      <c r="B213" s="39">
        <v>4</v>
      </c>
      <c r="C213" s="40" t="s">
        <v>899</v>
      </c>
      <c r="D213" s="41" t="s">
        <v>1023</v>
      </c>
      <c r="E213" s="41" t="s">
        <v>26</v>
      </c>
      <c r="F213" s="142"/>
      <c r="G213" s="143"/>
      <c r="H213" s="42" t="s">
        <v>900</v>
      </c>
      <c r="I213" s="44">
        <f t="shared" si="5"/>
        <v>1.1000000000000001</v>
      </c>
      <c r="J213" s="44">
        <v>3.85</v>
      </c>
      <c r="K213" s="45">
        <f t="shared" si="4"/>
        <v>4.4000000000000004</v>
      </c>
      <c r="L213" s="27"/>
    </row>
    <row r="214" spans="1:12" ht="24">
      <c r="A214" s="26"/>
      <c r="B214" s="39">
        <v>5</v>
      </c>
      <c r="C214" s="40" t="s">
        <v>901</v>
      </c>
      <c r="D214" s="41" t="s">
        <v>901</v>
      </c>
      <c r="E214" s="41"/>
      <c r="F214" s="142"/>
      <c r="G214" s="143"/>
      <c r="H214" s="42" t="s">
        <v>902</v>
      </c>
      <c r="I214" s="44">
        <f t="shared" si="5"/>
        <v>0.17</v>
      </c>
      <c r="J214" s="44">
        <v>0.61</v>
      </c>
      <c r="K214" s="45">
        <f t="shared" ref="K214:K217" si="6">I214*B214</f>
        <v>0.85000000000000009</v>
      </c>
      <c r="L214" s="27"/>
    </row>
    <row r="215" spans="1:12" ht="24">
      <c r="A215" s="26"/>
      <c r="B215" s="39">
        <v>5</v>
      </c>
      <c r="C215" s="40" t="s">
        <v>903</v>
      </c>
      <c r="D215" s="41" t="s">
        <v>903</v>
      </c>
      <c r="E215" s="41"/>
      <c r="F215" s="142"/>
      <c r="G215" s="143"/>
      <c r="H215" s="42" t="s">
        <v>904</v>
      </c>
      <c r="I215" s="44">
        <f t="shared" ref="I215:I217" si="7">ROUND(J215/3.5,2)</f>
        <v>0.21</v>
      </c>
      <c r="J215" s="44">
        <v>0.72</v>
      </c>
      <c r="K215" s="45">
        <f t="shared" si="6"/>
        <v>1.05</v>
      </c>
      <c r="L215" s="27"/>
    </row>
    <row r="216" spans="1:12" ht="24">
      <c r="A216" s="26"/>
      <c r="B216" s="39">
        <v>5</v>
      </c>
      <c r="C216" s="40" t="s">
        <v>905</v>
      </c>
      <c r="D216" s="41" t="s">
        <v>905</v>
      </c>
      <c r="E216" s="41"/>
      <c r="F216" s="142"/>
      <c r="G216" s="143"/>
      <c r="H216" s="42" t="s">
        <v>906</v>
      </c>
      <c r="I216" s="44">
        <f t="shared" si="7"/>
        <v>0.21</v>
      </c>
      <c r="J216" s="44">
        <v>0.72</v>
      </c>
      <c r="K216" s="45">
        <f t="shared" si="6"/>
        <v>1.05</v>
      </c>
      <c r="L216" s="27"/>
    </row>
    <row r="217" spans="1:12" ht="24">
      <c r="A217" s="26"/>
      <c r="B217" s="24">
        <v>5</v>
      </c>
      <c r="C217" s="10" t="s">
        <v>907</v>
      </c>
      <c r="D217" s="30" t="s">
        <v>907</v>
      </c>
      <c r="E217" s="30"/>
      <c r="F217" s="154"/>
      <c r="G217" s="155"/>
      <c r="H217" s="11" t="s">
        <v>908</v>
      </c>
      <c r="I217" s="12">
        <f t="shared" si="7"/>
        <v>0.21</v>
      </c>
      <c r="J217" s="12">
        <v>0.75</v>
      </c>
      <c r="K217" s="25">
        <f t="shared" si="6"/>
        <v>1.05</v>
      </c>
      <c r="L217" s="27"/>
    </row>
    <row r="218" spans="1:12">
      <c r="A218" s="26"/>
      <c r="B218" s="43"/>
      <c r="C218" s="43"/>
      <c r="D218" s="43"/>
      <c r="E218" s="43"/>
      <c r="F218" s="43"/>
      <c r="G218" s="43"/>
      <c r="H218" s="43"/>
      <c r="I218" s="46" t="s">
        <v>222</v>
      </c>
      <c r="J218" s="46"/>
      <c r="K218" s="47">
        <f>SUM(K22:K217)</f>
        <v>763.14000000000021</v>
      </c>
      <c r="L218" s="27"/>
    </row>
    <row r="219" spans="1:12">
      <c r="A219" s="26"/>
      <c r="B219" s="43"/>
      <c r="C219" s="43"/>
      <c r="D219" s="43"/>
      <c r="E219" s="43"/>
      <c r="F219" s="43"/>
      <c r="G219" s="43"/>
      <c r="H219" s="43"/>
      <c r="I219" s="46" t="s">
        <v>1125</v>
      </c>
      <c r="J219" s="46"/>
      <c r="K219" s="47">
        <v>0</v>
      </c>
      <c r="L219" s="27"/>
    </row>
    <row r="220" spans="1:12" hidden="1" outlineLevel="1">
      <c r="A220" s="26"/>
      <c r="B220" s="43"/>
      <c r="C220" s="43"/>
      <c r="D220" s="43"/>
      <c r="E220" s="43"/>
      <c r="F220" s="43"/>
      <c r="G220" s="43"/>
      <c r="H220" s="43"/>
      <c r="I220" s="46" t="s">
        <v>1121</v>
      </c>
      <c r="J220" s="46"/>
      <c r="K220" s="47">
        <v>0</v>
      </c>
      <c r="L220" s="27"/>
    </row>
    <row r="221" spans="1:12" collapsed="1">
      <c r="A221" s="26"/>
      <c r="B221" s="43"/>
      <c r="C221" s="43"/>
      <c r="D221" s="43"/>
      <c r="E221" s="43"/>
      <c r="F221" s="43"/>
      <c r="G221" s="43"/>
      <c r="H221" s="43"/>
      <c r="I221" s="46" t="s">
        <v>224</v>
      </c>
      <c r="J221" s="46"/>
      <c r="K221" s="47">
        <f>SUM(K218:K220)</f>
        <v>763.14000000000021</v>
      </c>
      <c r="L221" s="27"/>
    </row>
    <row r="222" spans="1:12">
      <c r="A222" s="6"/>
      <c r="B222" s="7"/>
      <c r="C222" s="7"/>
      <c r="D222" s="7"/>
      <c r="E222" s="7"/>
      <c r="F222" s="7"/>
      <c r="G222" s="7"/>
      <c r="H222" s="7" t="s">
        <v>1127</v>
      </c>
      <c r="I222" s="7"/>
      <c r="J222" s="7"/>
      <c r="K222" s="7"/>
      <c r="L222" s="8"/>
    </row>
    <row r="224" spans="1:12">
      <c r="H224" s="1"/>
      <c r="I224" s="14"/>
      <c r="J224" s="14"/>
    </row>
    <row r="225" spans="8:11">
      <c r="H225" s="1"/>
      <c r="I225" s="14"/>
      <c r="J225" s="14"/>
    </row>
    <row r="226" spans="8:11">
      <c r="H226" s="1"/>
      <c r="I226" s="14"/>
      <c r="J226" s="14"/>
    </row>
    <row r="227" spans="8:11">
      <c r="H227" s="1"/>
      <c r="I227" s="14"/>
      <c r="J227" s="14"/>
    </row>
    <row r="228" spans="8:11">
      <c r="H228" s="1"/>
      <c r="I228" s="14"/>
      <c r="J228" s="14"/>
    </row>
    <row r="229" spans="8:11">
      <c r="H229" s="1"/>
      <c r="I229" s="14"/>
      <c r="J229" s="14"/>
      <c r="K229" s="55"/>
    </row>
  </sheetData>
  <mergeCells count="200">
    <mergeCell ref="K10:K11"/>
    <mergeCell ref="K14:K15"/>
    <mergeCell ref="F20:G20"/>
    <mergeCell ref="F21:G21"/>
    <mergeCell ref="F22:G22"/>
    <mergeCell ref="F23:G23"/>
    <mergeCell ref="F30:G30"/>
    <mergeCell ref="F31:G31"/>
    <mergeCell ref="F32:G32"/>
    <mergeCell ref="F33:G33"/>
    <mergeCell ref="F34:G34"/>
    <mergeCell ref="F35:G35"/>
    <mergeCell ref="F24:G24"/>
    <mergeCell ref="F25:G25"/>
    <mergeCell ref="F26:G26"/>
    <mergeCell ref="F27:G27"/>
    <mergeCell ref="F28:G28"/>
    <mergeCell ref="F29:G29"/>
    <mergeCell ref="F42:G42"/>
    <mergeCell ref="F43:G43"/>
    <mergeCell ref="F44:G44"/>
    <mergeCell ref="F45:G45"/>
    <mergeCell ref="F46:G46"/>
    <mergeCell ref="F47:G47"/>
    <mergeCell ref="F36:G36"/>
    <mergeCell ref="F37:G37"/>
    <mergeCell ref="F38:G38"/>
    <mergeCell ref="F39:G39"/>
    <mergeCell ref="F40:G40"/>
    <mergeCell ref="F41:G41"/>
    <mergeCell ref="F54:G54"/>
    <mergeCell ref="F55:G55"/>
    <mergeCell ref="F56:G56"/>
    <mergeCell ref="F57:G57"/>
    <mergeCell ref="F58:G58"/>
    <mergeCell ref="F59:G59"/>
    <mergeCell ref="F48:G48"/>
    <mergeCell ref="F49:G49"/>
    <mergeCell ref="F50:G50"/>
    <mergeCell ref="F51:G51"/>
    <mergeCell ref="F52:G52"/>
    <mergeCell ref="F53:G53"/>
    <mergeCell ref="F66:G66"/>
    <mergeCell ref="F67:G67"/>
    <mergeCell ref="F68:G68"/>
    <mergeCell ref="F69:G69"/>
    <mergeCell ref="F70:G70"/>
    <mergeCell ref="F71:G71"/>
    <mergeCell ref="F60:G60"/>
    <mergeCell ref="F61:G61"/>
    <mergeCell ref="F62:G62"/>
    <mergeCell ref="F63:G63"/>
    <mergeCell ref="F64:G64"/>
    <mergeCell ref="F65:G65"/>
    <mergeCell ref="F78:G78"/>
    <mergeCell ref="F79:G79"/>
    <mergeCell ref="F80:G80"/>
    <mergeCell ref="F81:G81"/>
    <mergeCell ref="F82:G82"/>
    <mergeCell ref="F83:G83"/>
    <mergeCell ref="F72:G72"/>
    <mergeCell ref="F73:G73"/>
    <mergeCell ref="F74:G74"/>
    <mergeCell ref="F75:G75"/>
    <mergeCell ref="F76:G76"/>
    <mergeCell ref="F77:G77"/>
    <mergeCell ref="F90:G90"/>
    <mergeCell ref="F91:G91"/>
    <mergeCell ref="F92:G92"/>
    <mergeCell ref="F93:G93"/>
    <mergeCell ref="F94:G94"/>
    <mergeCell ref="F95:G95"/>
    <mergeCell ref="F84:G84"/>
    <mergeCell ref="F85:G85"/>
    <mergeCell ref="F86:G86"/>
    <mergeCell ref="F87:G87"/>
    <mergeCell ref="F88:G88"/>
    <mergeCell ref="F89:G89"/>
    <mergeCell ref="F102:G102"/>
    <mergeCell ref="F103:G103"/>
    <mergeCell ref="F104:G104"/>
    <mergeCell ref="F105:G105"/>
    <mergeCell ref="F106:G106"/>
    <mergeCell ref="F107:G107"/>
    <mergeCell ref="F96:G96"/>
    <mergeCell ref="F97:G97"/>
    <mergeCell ref="F98:G98"/>
    <mergeCell ref="F99:G99"/>
    <mergeCell ref="F100:G100"/>
    <mergeCell ref="F101:G101"/>
    <mergeCell ref="F114:G114"/>
    <mergeCell ref="F115:G115"/>
    <mergeCell ref="F116:G116"/>
    <mergeCell ref="F117:G117"/>
    <mergeCell ref="F118:G118"/>
    <mergeCell ref="F119:G119"/>
    <mergeCell ref="F108:G108"/>
    <mergeCell ref="F109:G109"/>
    <mergeCell ref="F110:G110"/>
    <mergeCell ref="F111:G111"/>
    <mergeCell ref="F112:G112"/>
    <mergeCell ref="F113:G113"/>
    <mergeCell ref="F126:G126"/>
    <mergeCell ref="F127:G127"/>
    <mergeCell ref="F128:G128"/>
    <mergeCell ref="F129:G129"/>
    <mergeCell ref="F130:G130"/>
    <mergeCell ref="F131:G131"/>
    <mergeCell ref="F120:G120"/>
    <mergeCell ref="F121:G121"/>
    <mergeCell ref="F122:G122"/>
    <mergeCell ref="F123:G123"/>
    <mergeCell ref="F124:G124"/>
    <mergeCell ref="F125:G125"/>
    <mergeCell ref="F138:G138"/>
    <mergeCell ref="F139:G139"/>
    <mergeCell ref="F140:G140"/>
    <mergeCell ref="F141:G141"/>
    <mergeCell ref="F142:G142"/>
    <mergeCell ref="F143:G143"/>
    <mergeCell ref="F132:G132"/>
    <mergeCell ref="F133:G133"/>
    <mergeCell ref="F134:G134"/>
    <mergeCell ref="F135:G135"/>
    <mergeCell ref="F136:G136"/>
    <mergeCell ref="F137:G137"/>
    <mergeCell ref="F150:G150"/>
    <mergeCell ref="F151:G151"/>
    <mergeCell ref="F152:G152"/>
    <mergeCell ref="F153:G153"/>
    <mergeCell ref="F154:G154"/>
    <mergeCell ref="F155:G155"/>
    <mergeCell ref="F144:G144"/>
    <mergeCell ref="F145:G145"/>
    <mergeCell ref="F146:G146"/>
    <mergeCell ref="F147:G147"/>
    <mergeCell ref="F148:G148"/>
    <mergeCell ref="F149:G149"/>
    <mergeCell ref="F162:G162"/>
    <mergeCell ref="F163:G163"/>
    <mergeCell ref="F164:G164"/>
    <mergeCell ref="F165:G165"/>
    <mergeCell ref="F166:G166"/>
    <mergeCell ref="F167:G167"/>
    <mergeCell ref="F156:G156"/>
    <mergeCell ref="F157:G157"/>
    <mergeCell ref="F158:G158"/>
    <mergeCell ref="F159:G159"/>
    <mergeCell ref="F160:G160"/>
    <mergeCell ref="F161:G161"/>
    <mergeCell ref="F174:G174"/>
    <mergeCell ref="F175:G175"/>
    <mergeCell ref="F176:G176"/>
    <mergeCell ref="F177:G177"/>
    <mergeCell ref="F178:G178"/>
    <mergeCell ref="F179:G179"/>
    <mergeCell ref="F168:G168"/>
    <mergeCell ref="F169:G169"/>
    <mergeCell ref="F170:G170"/>
    <mergeCell ref="F171:G171"/>
    <mergeCell ref="F172:G172"/>
    <mergeCell ref="F173:G173"/>
    <mergeCell ref="F186:G186"/>
    <mergeCell ref="F187:G187"/>
    <mergeCell ref="F188:G188"/>
    <mergeCell ref="F189:G189"/>
    <mergeCell ref="F190:G190"/>
    <mergeCell ref="F191:G191"/>
    <mergeCell ref="F180:G180"/>
    <mergeCell ref="F181:G181"/>
    <mergeCell ref="F182:G182"/>
    <mergeCell ref="F183:G183"/>
    <mergeCell ref="F184:G184"/>
    <mergeCell ref="F185:G185"/>
    <mergeCell ref="F198:G198"/>
    <mergeCell ref="F199:G199"/>
    <mergeCell ref="F200:G200"/>
    <mergeCell ref="F201:G201"/>
    <mergeCell ref="F202:G202"/>
    <mergeCell ref="F203:G203"/>
    <mergeCell ref="F192:G192"/>
    <mergeCell ref="F193:G193"/>
    <mergeCell ref="F194:G194"/>
    <mergeCell ref="F195:G195"/>
    <mergeCell ref="F196:G196"/>
    <mergeCell ref="F197:G197"/>
    <mergeCell ref="F216:G216"/>
    <mergeCell ref="F217:G217"/>
    <mergeCell ref="F210:G210"/>
    <mergeCell ref="F211:G211"/>
    <mergeCell ref="F212:G212"/>
    <mergeCell ref="F213:G213"/>
    <mergeCell ref="F214:G214"/>
    <mergeCell ref="F215:G215"/>
    <mergeCell ref="F204:G204"/>
    <mergeCell ref="F205:G205"/>
    <mergeCell ref="F206:G206"/>
    <mergeCell ref="F207:G207"/>
    <mergeCell ref="F208:G208"/>
    <mergeCell ref="F209:G209"/>
  </mergeCells>
  <printOptions horizontalCentered="1"/>
  <pageMargins left="0.11" right="0.11" top="0.32" bottom="0.31" header="0.17" footer="0.12000000000000001"/>
  <pageSetup paperSize="9" scale="73" orientation="portrait" horizontalDpi="4294967293" verticalDpi="0" r:id="rId1"/>
  <headerFoot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16072-32FB-462E-B4C5-BF48EE1D2E52}">
  <sheetPr>
    <tabColor rgb="FF00B050"/>
  </sheetPr>
  <dimension ref="A1:WVT1339"/>
  <sheetViews>
    <sheetView topLeftCell="A514" zoomScaleNormal="100" workbookViewId="0">
      <selection activeCell="WVV993" sqref="WVV993"/>
    </sheetView>
  </sheetViews>
  <sheetFormatPr defaultColWidth="9.140625" defaultRowHeight="12.75" outlineLevelRow="1"/>
  <cols>
    <col min="1" max="1" width="53.7109375" style="71" customWidth="1"/>
    <col min="2" max="2" width="9.140625" style="71"/>
    <col min="3" max="3" width="0" style="71" hidden="1" customWidth="1"/>
    <col min="4" max="4" width="7.28515625" style="71" customWidth="1"/>
    <col min="5" max="5" width="11.28515625" style="71" customWidth="1"/>
    <col min="6" max="6" width="10.28515625" style="71" customWidth="1"/>
    <col min="7" max="7" width="10" style="71" customWidth="1"/>
    <col min="8" max="8" width="12.140625" style="71" bestFit="1" customWidth="1"/>
    <col min="9" max="9" width="9.140625" style="71"/>
    <col min="10" max="10" width="25" style="71" customWidth="1"/>
    <col min="11" max="13" width="9.140625" style="71" customWidth="1"/>
    <col min="14" max="14" width="10.28515625" style="71" customWidth="1"/>
    <col min="15" max="15" width="9.140625" style="71" customWidth="1"/>
    <col min="16" max="257" width="9.140625" style="71" hidden="1" customWidth="1"/>
    <col min="258" max="258" width="53.7109375" style="71" hidden="1" customWidth="1"/>
    <col min="259" max="259" width="9.140625" style="71" hidden="1" customWidth="1"/>
    <col min="260" max="260" width="7.28515625" style="71" hidden="1" customWidth="1"/>
    <col min="261" max="261" width="11.28515625" style="71" hidden="1" customWidth="1"/>
    <col min="262" max="262" width="10.28515625" style="71" hidden="1" customWidth="1"/>
    <col min="263" max="263" width="10" style="71" hidden="1" customWidth="1"/>
    <col min="264" max="264" width="12.140625" style="71" hidden="1" customWidth="1"/>
    <col min="265" max="265" width="9.140625" style="71" hidden="1" customWidth="1"/>
    <col min="266" max="266" width="25" style="71" hidden="1" customWidth="1"/>
    <col min="267" max="513" width="9.140625" style="71" hidden="1" customWidth="1"/>
    <col min="514" max="514" width="53.7109375" style="71" hidden="1" customWidth="1"/>
    <col min="515" max="515" width="9.140625" style="71" hidden="1" customWidth="1"/>
    <col min="516" max="516" width="7.28515625" style="71" hidden="1" customWidth="1"/>
    <col min="517" max="517" width="11.28515625" style="71" hidden="1" customWidth="1"/>
    <col min="518" max="518" width="10.28515625" style="71" hidden="1" customWidth="1"/>
    <col min="519" max="519" width="10" style="71" hidden="1" customWidth="1"/>
    <col min="520" max="520" width="12.140625" style="71" hidden="1" customWidth="1"/>
    <col min="521" max="521" width="9.140625" style="71" hidden="1" customWidth="1"/>
    <col min="522" max="522" width="25" style="71" hidden="1" customWidth="1"/>
    <col min="523" max="769" width="9.140625" style="71" hidden="1" customWidth="1"/>
    <col min="770" max="770" width="53.7109375" style="71" hidden="1" customWidth="1"/>
    <col min="771" max="771" width="9.140625" style="71" hidden="1" customWidth="1"/>
    <col min="772" max="772" width="7.28515625" style="71" hidden="1" customWidth="1"/>
    <col min="773" max="773" width="11.28515625" style="71" hidden="1" customWidth="1"/>
    <col min="774" max="774" width="10.28515625" style="71" hidden="1" customWidth="1"/>
    <col min="775" max="775" width="10" style="71" hidden="1" customWidth="1"/>
    <col min="776" max="776" width="12.140625" style="71" hidden="1" customWidth="1"/>
    <col min="777" max="777" width="9.140625" style="71" hidden="1" customWidth="1"/>
    <col min="778" max="778" width="25" style="71" hidden="1" customWidth="1"/>
    <col min="779" max="1025" width="9.140625" style="71" hidden="1" customWidth="1"/>
    <col min="1026" max="1026" width="53.7109375" style="71" hidden="1" customWidth="1"/>
    <col min="1027" max="1027" width="9.140625" style="71" hidden="1" customWidth="1"/>
    <col min="1028" max="1028" width="7.28515625" style="71" hidden="1" customWidth="1"/>
    <col min="1029" max="1029" width="11.28515625" style="71" hidden="1" customWidth="1"/>
    <col min="1030" max="1030" width="10.28515625" style="71" hidden="1" customWidth="1"/>
    <col min="1031" max="1031" width="10" style="71" hidden="1" customWidth="1"/>
    <col min="1032" max="1032" width="12.140625" style="71" hidden="1" customWidth="1"/>
    <col min="1033" max="1033" width="9.140625" style="71" hidden="1" customWidth="1"/>
    <col min="1034" max="1034" width="25" style="71" hidden="1" customWidth="1"/>
    <col min="1035" max="1281" width="9.140625" style="71" hidden="1" customWidth="1"/>
    <col min="1282" max="1282" width="53.7109375" style="71" hidden="1" customWidth="1"/>
    <col min="1283" max="1283" width="9.140625" style="71" hidden="1" customWidth="1"/>
    <col min="1284" max="1284" width="7.28515625" style="71" hidden="1" customWidth="1"/>
    <col min="1285" max="1285" width="11.28515625" style="71" hidden="1" customWidth="1"/>
    <col min="1286" max="1286" width="10.28515625" style="71" hidden="1" customWidth="1"/>
    <col min="1287" max="1287" width="10" style="71" hidden="1" customWidth="1"/>
    <col min="1288" max="1288" width="12.140625" style="71" hidden="1" customWidth="1"/>
    <col min="1289" max="1289" width="9.140625" style="71" hidden="1" customWidth="1"/>
    <col min="1290" max="1290" width="25" style="71" hidden="1" customWidth="1"/>
    <col min="1291" max="1537" width="9.140625" style="71" hidden="1" customWidth="1"/>
    <col min="1538" max="1538" width="53.7109375" style="71" hidden="1" customWidth="1"/>
    <col min="1539" max="1539" width="9.140625" style="71" hidden="1" customWidth="1"/>
    <col min="1540" max="1540" width="7.28515625" style="71" hidden="1" customWidth="1"/>
    <col min="1541" max="1541" width="11.28515625" style="71" hidden="1" customWidth="1"/>
    <col min="1542" max="1542" width="10.28515625" style="71" hidden="1" customWidth="1"/>
    <col min="1543" max="1543" width="10" style="71" hidden="1" customWidth="1"/>
    <col min="1544" max="1544" width="12.140625" style="71" hidden="1" customWidth="1"/>
    <col min="1545" max="1545" width="9.140625" style="71" hidden="1" customWidth="1"/>
    <col min="1546" max="1546" width="25" style="71" hidden="1" customWidth="1"/>
    <col min="1547" max="1793" width="9.140625" style="71" hidden="1" customWidth="1"/>
    <col min="1794" max="1794" width="53.7109375" style="71" hidden="1" customWidth="1"/>
    <col min="1795" max="1795" width="9.140625" style="71" hidden="1" customWidth="1"/>
    <col min="1796" max="1796" width="7.28515625" style="71" hidden="1" customWidth="1"/>
    <col min="1797" max="1797" width="11.28515625" style="71" hidden="1" customWidth="1"/>
    <col min="1798" max="1798" width="10.28515625" style="71" hidden="1" customWidth="1"/>
    <col min="1799" max="1799" width="10" style="71" hidden="1" customWidth="1"/>
    <col min="1800" max="1800" width="12.140625" style="71" hidden="1" customWidth="1"/>
    <col min="1801" max="1801" width="9.140625" style="71" hidden="1" customWidth="1"/>
    <col min="1802" max="1802" width="25" style="71" hidden="1" customWidth="1"/>
    <col min="1803" max="2049" width="9.140625" style="71" hidden="1" customWidth="1"/>
    <col min="2050" max="2050" width="53.7109375" style="71" hidden="1" customWidth="1"/>
    <col min="2051" max="2051" width="9.140625" style="71" hidden="1" customWidth="1"/>
    <col min="2052" max="2052" width="7.28515625" style="71" hidden="1" customWidth="1"/>
    <col min="2053" max="2053" width="11.28515625" style="71" hidden="1" customWidth="1"/>
    <col min="2054" max="2054" width="10.28515625" style="71" hidden="1" customWidth="1"/>
    <col min="2055" max="2055" width="10" style="71" hidden="1" customWidth="1"/>
    <col min="2056" max="2056" width="12.140625" style="71" hidden="1" customWidth="1"/>
    <col min="2057" max="2057" width="9.140625" style="71" hidden="1" customWidth="1"/>
    <col min="2058" max="2058" width="25" style="71" hidden="1" customWidth="1"/>
    <col min="2059" max="2305" width="9.140625" style="71" hidden="1" customWidth="1"/>
    <col min="2306" max="2306" width="53.7109375" style="71" hidden="1" customWidth="1"/>
    <col min="2307" max="2307" width="9.140625" style="71" hidden="1" customWidth="1"/>
    <col min="2308" max="2308" width="7.28515625" style="71" hidden="1" customWidth="1"/>
    <col min="2309" max="2309" width="11.28515625" style="71" hidden="1" customWidth="1"/>
    <col min="2310" max="2310" width="10.28515625" style="71" hidden="1" customWidth="1"/>
    <col min="2311" max="2311" width="10" style="71" hidden="1" customWidth="1"/>
    <col min="2312" max="2312" width="12.140625" style="71" hidden="1" customWidth="1"/>
    <col min="2313" max="2313" width="9.140625" style="71" hidden="1" customWidth="1"/>
    <col min="2314" max="2314" width="25" style="71" hidden="1" customWidth="1"/>
    <col min="2315" max="2561" width="9.140625" style="71" hidden="1" customWidth="1"/>
    <col min="2562" max="2562" width="53.7109375" style="71" hidden="1" customWidth="1"/>
    <col min="2563" max="2563" width="9.140625" style="71" hidden="1" customWidth="1"/>
    <col min="2564" max="2564" width="7.28515625" style="71" hidden="1" customWidth="1"/>
    <col min="2565" max="2565" width="11.28515625" style="71" hidden="1" customWidth="1"/>
    <col min="2566" max="2566" width="10.28515625" style="71" hidden="1" customWidth="1"/>
    <col min="2567" max="2567" width="10" style="71" hidden="1" customWidth="1"/>
    <col min="2568" max="2568" width="12.140625" style="71" hidden="1" customWidth="1"/>
    <col min="2569" max="2569" width="9.140625" style="71" hidden="1" customWidth="1"/>
    <col min="2570" max="2570" width="25" style="71" hidden="1" customWidth="1"/>
    <col min="2571" max="2817" width="9.140625" style="71" hidden="1" customWidth="1"/>
    <col min="2818" max="2818" width="53.7109375" style="71" hidden="1" customWidth="1"/>
    <col min="2819" max="2819" width="9.140625" style="71" hidden="1" customWidth="1"/>
    <col min="2820" max="2820" width="7.28515625" style="71" hidden="1" customWidth="1"/>
    <col min="2821" max="2821" width="11.28515625" style="71" hidden="1" customWidth="1"/>
    <col min="2822" max="2822" width="10.28515625" style="71" hidden="1" customWidth="1"/>
    <col min="2823" max="2823" width="10" style="71" hidden="1" customWidth="1"/>
    <col min="2824" max="2824" width="12.140625" style="71" hidden="1" customWidth="1"/>
    <col min="2825" max="2825" width="9.140625" style="71" hidden="1" customWidth="1"/>
    <col min="2826" max="2826" width="25" style="71" hidden="1" customWidth="1"/>
    <col min="2827" max="3073" width="9.140625" style="71" hidden="1" customWidth="1"/>
    <col min="3074" max="3074" width="53.7109375" style="71" hidden="1" customWidth="1"/>
    <col min="3075" max="3075" width="9.140625" style="71" hidden="1" customWidth="1"/>
    <col min="3076" max="3076" width="7.28515625" style="71" hidden="1" customWidth="1"/>
    <col min="3077" max="3077" width="11.28515625" style="71" hidden="1" customWidth="1"/>
    <col min="3078" max="3078" width="10.28515625" style="71" hidden="1" customWidth="1"/>
    <col min="3079" max="3079" width="10" style="71" hidden="1" customWidth="1"/>
    <col min="3080" max="3080" width="12.140625" style="71" hidden="1" customWidth="1"/>
    <col min="3081" max="3081" width="9.140625" style="71" hidden="1" customWidth="1"/>
    <col min="3082" max="3082" width="25" style="71" hidden="1" customWidth="1"/>
    <col min="3083" max="3329" width="9.140625" style="71" hidden="1" customWidth="1"/>
    <col min="3330" max="3330" width="53.7109375" style="71" hidden="1" customWidth="1"/>
    <col min="3331" max="3331" width="9.140625" style="71" hidden="1" customWidth="1"/>
    <col min="3332" max="3332" width="7.28515625" style="71" hidden="1" customWidth="1"/>
    <col min="3333" max="3333" width="11.28515625" style="71" hidden="1" customWidth="1"/>
    <col min="3334" max="3334" width="10.28515625" style="71" hidden="1" customWidth="1"/>
    <col min="3335" max="3335" width="10" style="71" hidden="1" customWidth="1"/>
    <col min="3336" max="3336" width="12.140625" style="71" hidden="1" customWidth="1"/>
    <col min="3337" max="3337" width="9.140625" style="71" hidden="1" customWidth="1"/>
    <col min="3338" max="3338" width="25" style="71" hidden="1" customWidth="1"/>
    <col min="3339" max="3585" width="9.140625" style="71" hidden="1" customWidth="1"/>
    <col min="3586" max="3586" width="53.7109375" style="71" hidden="1" customWidth="1"/>
    <col min="3587" max="3587" width="9.140625" style="71" hidden="1" customWidth="1"/>
    <col min="3588" max="3588" width="7.28515625" style="71" hidden="1" customWidth="1"/>
    <col min="3589" max="3589" width="11.28515625" style="71" hidden="1" customWidth="1"/>
    <col min="3590" max="3590" width="10.28515625" style="71" hidden="1" customWidth="1"/>
    <col min="3591" max="3591" width="10" style="71" hidden="1" customWidth="1"/>
    <col min="3592" max="3592" width="12.140625" style="71" hidden="1" customWidth="1"/>
    <col min="3593" max="3593" width="9.140625" style="71" hidden="1" customWidth="1"/>
    <col min="3594" max="3594" width="25" style="71" hidden="1" customWidth="1"/>
    <col min="3595" max="3841" width="9.140625" style="71" hidden="1" customWidth="1"/>
    <col min="3842" max="3842" width="53.7109375" style="71" hidden="1" customWidth="1"/>
    <col min="3843" max="3843" width="9.140625" style="71" hidden="1" customWidth="1"/>
    <col min="3844" max="3844" width="7.28515625" style="71" hidden="1" customWidth="1"/>
    <col min="3845" max="3845" width="11.28515625" style="71" hidden="1" customWidth="1"/>
    <col min="3846" max="3846" width="10.28515625" style="71" hidden="1" customWidth="1"/>
    <col min="3847" max="3847" width="10" style="71" hidden="1" customWidth="1"/>
    <col min="3848" max="3848" width="12.140625" style="71" hidden="1" customWidth="1"/>
    <col min="3849" max="3849" width="9.140625" style="71" hidden="1" customWidth="1"/>
    <col min="3850" max="3850" width="25" style="71" hidden="1" customWidth="1"/>
    <col min="3851" max="4097" width="9.140625" style="71" hidden="1" customWidth="1"/>
    <col min="4098" max="4098" width="53.7109375" style="71" hidden="1" customWidth="1"/>
    <col min="4099" max="4099" width="9.140625" style="71" hidden="1" customWidth="1"/>
    <col min="4100" max="4100" width="7.28515625" style="71" hidden="1" customWidth="1"/>
    <col min="4101" max="4101" width="11.28515625" style="71" hidden="1" customWidth="1"/>
    <col min="4102" max="4102" width="10.28515625" style="71" hidden="1" customWidth="1"/>
    <col min="4103" max="4103" width="10" style="71" hidden="1" customWidth="1"/>
    <col min="4104" max="4104" width="12.140625" style="71" hidden="1" customWidth="1"/>
    <col min="4105" max="4105" width="9.140625" style="71" hidden="1" customWidth="1"/>
    <col min="4106" max="4106" width="25" style="71" hidden="1" customWidth="1"/>
    <col min="4107" max="4353" width="9.140625" style="71" hidden="1" customWidth="1"/>
    <col min="4354" max="4354" width="53.7109375" style="71" hidden="1" customWidth="1"/>
    <col min="4355" max="4355" width="9.140625" style="71" hidden="1" customWidth="1"/>
    <col min="4356" max="4356" width="7.28515625" style="71" hidden="1" customWidth="1"/>
    <col min="4357" max="4357" width="11.28515625" style="71" hidden="1" customWidth="1"/>
    <col min="4358" max="4358" width="10.28515625" style="71" hidden="1" customWidth="1"/>
    <col min="4359" max="4359" width="10" style="71" hidden="1" customWidth="1"/>
    <col min="4360" max="4360" width="12.140625" style="71" hidden="1" customWidth="1"/>
    <col min="4361" max="4361" width="9.140625" style="71" hidden="1" customWidth="1"/>
    <col min="4362" max="4362" width="25" style="71" hidden="1" customWidth="1"/>
    <col min="4363" max="4609" width="9.140625" style="71" hidden="1" customWidth="1"/>
    <col min="4610" max="4610" width="53.7109375" style="71" hidden="1" customWidth="1"/>
    <col min="4611" max="4611" width="9.140625" style="71" hidden="1" customWidth="1"/>
    <col min="4612" max="4612" width="7.28515625" style="71" hidden="1" customWidth="1"/>
    <col min="4613" max="4613" width="11.28515625" style="71" hidden="1" customWidth="1"/>
    <col min="4614" max="4614" width="10.28515625" style="71" hidden="1" customWidth="1"/>
    <col min="4615" max="4615" width="10" style="71" hidden="1" customWidth="1"/>
    <col min="4616" max="4616" width="12.140625" style="71" hidden="1" customWidth="1"/>
    <col min="4617" max="4617" width="9.140625" style="71" hidden="1" customWidth="1"/>
    <col min="4618" max="4618" width="25" style="71" hidden="1" customWidth="1"/>
    <col min="4619" max="4865" width="9.140625" style="71" hidden="1" customWidth="1"/>
    <col min="4866" max="4866" width="53.7109375" style="71" hidden="1" customWidth="1"/>
    <col min="4867" max="4867" width="9.140625" style="71" hidden="1" customWidth="1"/>
    <col min="4868" max="4868" width="7.28515625" style="71" hidden="1" customWidth="1"/>
    <col min="4869" max="4869" width="11.28515625" style="71" hidden="1" customWidth="1"/>
    <col min="4870" max="4870" width="10.28515625" style="71" hidden="1" customWidth="1"/>
    <col min="4871" max="4871" width="10" style="71" hidden="1" customWidth="1"/>
    <col min="4872" max="4872" width="12.140625" style="71" hidden="1" customWidth="1"/>
    <col min="4873" max="4873" width="9.140625" style="71" hidden="1" customWidth="1"/>
    <col min="4874" max="4874" width="25" style="71" hidden="1" customWidth="1"/>
    <col min="4875" max="5121" width="9.140625" style="71" hidden="1" customWidth="1"/>
    <col min="5122" max="5122" width="53.7109375" style="71" hidden="1" customWidth="1"/>
    <col min="5123" max="5123" width="9.140625" style="71" hidden="1" customWidth="1"/>
    <col min="5124" max="5124" width="7.28515625" style="71" hidden="1" customWidth="1"/>
    <col min="5125" max="5125" width="11.28515625" style="71" hidden="1" customWidth="1"/>
    <col min="5126" max="5126" width="10.28515625" style="71" hidden="1" customWidth="1"/>
    <col min="5127" max="5127" width="10" style="71" hidden="1" customWidth="1"/>
    <col min="5128" max="5128" width="12.140625" style="71" hidden="1" customWidth="1"/>
    <col min="5129" max="5129" width="9.140625" style="71" hidden="1" customWidth="1"/>
    <col min="5130" max="5130" width="25" style="71" hidden="1" customWidth="1"/>
    <col min="5131" max="5377" width="9.140625" style="71" hidden="1" customWidth="1"/>
    <col min="5378" max="5378" width="53.7109375" style="71" hidden="1" customWidth="1"/>
    <col min="5379" max="5379" width="9.140625" style="71" hidden="1" customWidth="1"/>
    <col min="5380" max="5380" width="7.28515625" style="71" hidden="1" customWidth="1"/>
    <col min="5381" max="5381" width="11.28515625" style="71" hidden="1" customWidth="1"/>
    <col min="5382" max="5382" width="10.28515625" style="71" hidden="1" customWidth="1"/>
    <col min="5383" max="5383" width="10" style="71" hidden="1" customWidth="1"/>
    <col min="5384" max="5384" width="12.140625" style="71" hidden="1" customWidth="1"/>
    <col min="5385" max="5385" width="9.140625" style="71" hidden="1" customWidth="1"/>
    <col min="5386" max="5386" width="25" style="71" hidden="1" customWidth="1"/>
    <col min="5387" max="5633" width="9.140625" style="71" hidden="1" customWidth="1"/>
    <col min="5634" max="5634" width="53.7109375" style="71" hidden="1" customWidth="1"/>
    <col min="5635" max="5635" width="9.140625" style="71" hidden="1" customWidth="1"/>
    <col min="5636" max="5636" width="7.28515625" style="71" hidden="1" customWidth="1"/>
    <col min="5637" max="5637" width="11.28515625" style="71" hidden="1" customWidth="1"/>
    <col min="5638" max="5638" width="10.28515625" style="71" hidden="1" customWidth="1"/>
    <col min="5639" max="5639" width="10" style="71" hidden="1" customWidth="1"/>
    <col min="5640" max="5640" width="12.140625" style="71" hidden="1" customWidth="1"/>
    <col min="5641" max="5641" width="9.140625" style="71" hidden="1" customWidth="1"/>
    <col min="5642" max="5642" width="25" style="71" hidden="1" customWidth="1"/>
    <col min="5643" max="5889" width="9.140625" style="71" hidden="1" customWidth="1"/>
    <col min="5890" max="5890" width="53.7109375" style="71" hidden="1" customWidth="1"/>
    <col min="5891" max="5891" width="9.140625" style="71" hidden="1" customWidth="1"/>
    <col min="5892" max="5892" width="7.28515625" style="71" hidden="1" customWidth="1"/>
    <col min="5893" max="5893" width="11.28515625" style="71" hidden="1" customWidth="1"/>
    <col min="5894" max="5894" width="10.28515625" style="71" hidden="1" customWidth="1"/>
    <col min="5895" max="5895" width="10" style="71" hidden="1" customWidth="1"/>
    <col min="5896" max="5896" width="12.140625" style="71" hidden="1" customWidth="1"/>
    <col min="5897" max="5897" width="9.140625" style="71" hidden="1" customWidth="1"/>
    <col min="5898" max="5898" width="25" style="71" hidden="1" customWidth="1"/>
    <col min="5899" max="6145" width="9.140625" style="71" hidden="1" customWidth="1"/>
    <col min="6146" max="6146" width="53.7109375" style="71" hidden="1" customWidth="1"/>
    <col min="6147" max="6147" width="9.140625" style="71" hidden="1" customWidth="1"/>
    <col min="6148" max="6148" width="7.28515625" style="71" hidden="1" customWidth="1"/>
    <col min="6149" max="6149" width="11.28515625" style="71" hidden="1" customWidth="1"/>
    <col min="6150" max="6150" width="10.28515625" style="71" hidden="1" customWidth="1"/>
    <col min="6151" max="6151" width="10" style="71" hidden="1" customWidth="1"/>
    <col min="6152" max="6152" width="12.140625" style="71" hidden="1" customWidth="1"/>
    <col min="6153" max="6153" width="9.140625" style="71" hidden="1" customWidth="1"/>
    <col min="6154" max="6154" width="25" style="71" hidden="1" customWidth="1"/>
    <col min="6155" max="6401" width="9.140625" style="71" hidden="1" customWidth="1"/>
    <col min="6402" max="6402" width="53.7109375" style="71" hidden="1" customWidth="1"/>
    <col min="6403" max="6403" width="9.140625" style="71" hidden="1" customWidth="1"/>
    <col min="6404" max="6404" width="7.28515625" style="71" hidden="1" customWidth="1"/>
    <col min="6405" max="6405" width="11.28515625" style="71" hidden="1" customWidth="1"/>
    <col min="6406" max="6406" width="10.28515625" style="71" hidden="1" customWidth="1"/>
    <col min="6407" max="6407" width="10" style="71" hidden="1" customWidth="1"/>
    <col min="6408" max="6408" width="12.140625" style="71" hidden="1" customWidth="1"/>
    <col min="6409" max="6409" width="9.140625" style="71" hidden="1" customWidth="1"/>
    <col min="6410" max="6410" width="25" style="71" hidden="1" customWidth="1"/>
    <col min="6411" max="6657" width="9.140625" style="71" hidden="1" customWidth="1"/>
    <col min="6658" max="6658" width="53.7109375" style="71" hidden="1" customWidth="1"/>
    <col min="6659" max="6659" width="9.140625" style="71" hidden="1" customWidth="1"/>
    <col min="6660" max="6660" width="7.28515625" style="71" hidden="1" customWidth="1"/>
    <col min="6661" max="6661" width="11.28515625" style="71" hidden="1" customWidth="1"/>
    <col min="6662" max="6662" width="10.28515625" style="71" hidden="1" customWidth="1"/>
    <col min="6663" max="6663" width="10" style="71" hidden="1" customWidth="1"/>
    <col min="6664" max="6664" width="12.140625" style="71" hidden="1" customWidth="1"/>
    <col min="6665" max="6665" width="9.140625" style="71" hidden="1" customWidth="1"/>
    <col min="6666" max="6666" width="25" style="71" hidden="1" customWidth="1"/>
    <col min="6667" max="6913" width="9.140625" style="71" hidden="1" customWidth="1"/>
    <col min="6914" max="6914" width="53.7109375" style="71" hidden="1" customWidth="1"/>
    <col min="6915" max="6915" width="9.140625" style="71" hidden="1" customWidth="1"/>
    <col min="6916" max="6916" width="7.28515625" style="71" hidden="1" customWidth="1"/>
    <col min="6917" max="6917" width="11.28515625" style="71" hidden="1" customWidth="1"/>
    <col min="6918" max="6918" width="10.28515625" style="71" hidden="1" customWidth="1"/>
    <col min="6919" max="6919" width="10" style="71" hidden="1" customWidth="1"/>
    <col min="6920" max="6920" width="12.140625" style="71" hidden="1" customWidth="1"/>
    <col min="6921" max="6921" width="9.140625" style="71" hidden="1" customWidth="1"/>
    <col min="6922" max="6922" width="25" style="71" hidden="1" customWidth="1"/>
    <col min="6923" max="7169" width="9.140625" style="71" hidden="1" customWidth="1"/>
    <col min="7170" max="7170" width="53.7109375" style="71" hidden="1" customWidth="1"/>
    <col min="7171" max="7171" width="9.140625" style="71" hidden="1" customWidth="1"/>
    <col min="7172" max="7172" width="7.28515625" style="71" hidden="1" customWidth="1"/>
    <col min="7173" max="7173" width="11.28515625" style="71" hidden="1" customWidth="1"/>
    <col min="7174" max="7174" width="10.28515625" style="71" hidden="1" customWidth="1"/>
    <col min="7175" max="7175" width="10" style="71" hidden="1" customWidth="1"/>
    <col min="7176" max="7176" width="12.140625" style="71" hidden="1" customWidth="1"/>
    <col min="7177" max="7177" width="9.140625" style="71" hidden="1" customWidth="1"/>
    <col min="7178" max="7178" width="25" style="71" hidden="1" customWidth="1"/>
    <col min="7179" max="7425" width="9.140625" style="71" hidden="1" customWidth="1"/>
    <col min="7426" max="7426" width="53.7109375" style="71" hidden="1" customWidth="1"/>
    <col min="7427" max="7427" width="9.140625" style="71" hidden="1" customWidth="1"/>
    <col min="7428" max="7428" width="7.28515625" style="71" hidden="1" customWidth="1"/>
    <col min="7429" max="7429" width="11.28515625" style="71" hidden="1" customWidth="1"/>
    <col min="7430" max="7430" width="10.28515625" style="71" hidden="1" customWidth="1"/>
    <col min="7431" max="7431" width="10" style="71" hidden="1" customWidth="1"/>
    <col min="7432" max="7432" width="12.140625" style="71" hidden="1" customWidth="1"/>
    <col min="7433" max="7433" width="9.140625" style="71" hidden="1" customWidth="1"/>
    <col min="7434" max="7434" width="25" style="71" hidden="1" customWidth="1"/>
    <col min="7435" max="7681" width="9.140625" style="71" hidden="1" customWidth="1"/>
    <col min="7682" max="7682" width="53.7109375" style="71" hidden="1" customWidth="1"/>
    <col min="7683" max="7683" width="9.140625" style="71" hidden="1" customWidth="1"/>
    <col min="7684" max="7684" width="7.28515625" style="71" hidden="1" customWidth="1"/>
    <col min="7685" max="7685" width="11.28515625" style="71" hidden="1" customWidth="1"/>
    <col min="7686" max="7686" width="10.28515625" style="71" hidden="1" customWidth="1"/>
    <col min="7687" max="7687" width="10" style="71" hidden="1" customWidth="1"/>
    <col min="7688" max="7688" width="12.140625" style="71" hidden="1" customWidth="1"/>
    <col min="7689" max="7689" width="9.140625" style="71" hidden="1" customWidth="1"/>
    <col min="7690" max="7690" width="25" style="71" hidden="1" customWidth="1"/>
    <col min="7691" max="7937" width="9.140625" style="71" hidden="1" customWidth="1"/>
    <col min="7938" max="7938" width="53.7109375" style="71" hidden="1" customWidth="1"/>
    <col min="7939" max="7939" width="9.140625" style="71" hidden="1" customWidth="1"/>
    <col min="7940" max="7940" width="7.28515625" style="71" hidden="1" customWidth="1"/>
    <col min="7941" max="7941" width="11.28515625" style="71" hidden="1" customWidth="1"/>
    <col min="7942" max="7942" width="10.28515625" style="71" hidden="1" customWidth="1"/>
    <col min="7943" max="7943" width="10" style="71" hidden="1" customWidth="1"/>
    <col min="7944" max="7944" width="12.140625" style="71" hidden="1" customWidth="1"/>
    <col min="7945" max="7945" width="9.140625" style="71" hidden="1" customWidth="1"/>
    <col min="7946" max="7946" width="25" style="71" hidden="1" customWidth="1"/>
    <col min="7947" max="8193" width="9.140625" style="71" hidden="1" customWidth="1"/>
    <col min="8194" max="8194" width="53.7109375" style="71" hidden="1" customWidth="1"/>
    <col min="8195" max="8195" width="9.140625" style="71" hidden="1" customWidth="1"/>
    <col min="8196" max="8196" width="7.28515625" style="71" hidden="1" customWidth="1"/>
    <col min="8197" max="8197" width="11.28515625" style="71" hidden="1" customWidth="1"/>
    <col min="8198" max="8198" width="10.28515625" style="71" hidden="1" customWidth="1"/>
    <col min="8199" max="8199" width="10" style="71" hidden="1" customWidth="1"/>
    <col min="8200" max="8200" width="12.140625" style="71" hidden="1" customWidth="1"/>
    <col min="8201" max="8201" width="9.140625" style="71" hidden="1" customWidth="1"/>
    <col min="8202" max="8202" width="25" style="71" hidden="1" customWidth="1"/>
    <col min="8203" max="8449" width="9.140625" style="71" hidden="1" customWidth="1"/>
    <col min="8450" max="8450" width="53.7109375" style="71" hidden="1" customWidth="1"/>
    <col min="8451" max="8451" width="9.140625" style="71" hidden="1" customWidth="1"/>
    <col min="8452" max="8452" width="7.28515625" style="71" hidden="1" customWidth="1"/>
    <col min="8453" max="8453" width="11.28515625" style="71" hidden="1" customWidth="1"/>
    <col min="8454" max="8454" width="10.28515625" style="71" hidden="1" customWidth="1"/>
    <col min="8455" max="8455" width="10" style="71" hidden="1" customWidth="1"/>
    <col min="8456" max="8456" width="12.140625" style="71" hidden="1" customWidth="1"/>
    <col min="8457" max="8457" width="9.140625" style="71" hidden="1" customWidth="1"/>
    <col min="8458" max="8458" width="25" style="71" hidden="1" customWidth="1"/>
    <col min="8459" max="8705" width="9.140625" style="71" hidden="1" customWidth="1"/>
    <col min="8706" max="8706" width="53.7109375" style="71" hidden="1" customWidth="1"/>
    <col min="8707" max="8707" width="9.140625" style="71" hidden="1" customWidth="1"/>
    <col min="8708" max="8708" width="7.28515625" style="71" hidden="1" customWidth="1"/>
    <col min="8709" max="8709" width="11.28515625" style="71" hidden="1" customWidth="1"/>
    <col min="8710" max="8710" width="10.28515625" style="71" hidden="1" customWidth="1"/>
    <col min="8711" max="8711" width="10" style="71" hidden="1" customWidth="1"/>
    <col min="8712" max="8712" width="12.140625" style="71" hidden="1" customWidth="1"/>
    <col min="8713" max="8713" width="9.140625" style="71" hidden="1" customWidth="1"/>
    <col min="8714" max="8714" width="25" style="71" hidden="1" customWidth="1"/>
    <col min="8715" max="8961" width="9.140625" style="71" hidden="1" customWidth="1"/>
    <col min="8962" max="8962" width="53.7109375" style="71" hidden="1" customWidth="1"/>
    <col min="8963" max="8963" width="9.140625" style="71" hidden="1" customWidth="1"/>
    <col min="8964" max="8964" width="7.28515625" style="71" hidden="1" customWidth="1"/>
    <col min="8965" max="8965" width="11.28515625" style="71" hidden="1" customWidth="1"/>
    <col min="8966" max="8966" width="10.28515625" style="71" hidden="1" customWidth="1"/>
    <col min="8967" max="8967" width="10" style="71" hidden="1" customWidth="1"/>
    <col min="8968" max="8968" width="12.140625" style="71" hidden="1" customWidth="1"/>
    <col min="8969" max="8969" width="9.140625" style="71" hidden="1" customWidth="1"/>
    <col min="8970" max="8970" width="25" style="71" hidden="1" customWidth="1"/>
    <col min="8971" max="9217" width="9.140625" style="71" hidden="1" customWidth="1"/>
    <col min="9218" max="9218" width="53.7109375" style="71" hidden="1" customWidth="1"/>
    <col min="9219" max="9219" width="9.140625" style="71" hidden="1" customWidth="1"/>
    <col min="9220" max="9220" width="7.28515625" style="71" hidden="1" customWidth="1"/>
    <col min="9221" max="9221" width="11.28515625" style="71" hidden="1" customWidth="1"/>
    <col min="9222" max="9222" width="10.28515625" style="71" hidden="1" customWidth="1"/>
    <col min="9223" max="9223" width="10" style="71" hidden="1" customWidth="1"/>
    <col min="9224" max="9224" width="12.140625" style="71" hidden="1" customWidth="1"/>
    <col min="9225" max="9225" width="9.140625" style="71" hidden="1" customWidth="1"/>
    <col min="9226" max="9226" width="25" style="71" hidden="1" customWidth="1"/>
    <col min="9227" max="9473" width="9.140625" style="71" hidden="1" customWidth="1"/>
    <col min="9474" max="9474" width="53.7109375" style="71" hidden="1" customWidth="1"/>
    <col min="9475" max="9475" width="9.140625" style="71" hidden="1" customWidth="1"/>
    <col min="9476" max="9476" width="7.28515625" style="71" hidden="1" customWidth="1"/>
    <col min="9477" max="9477" width="11.28515625" style="71" hidden="1" customWidth="1"/>
    <col min="9478" max="9478" width="10.28515625" style="71" hidden="1" customWidth="1"/>
    <col min="9479" max="9479" width="10" style="71" hidden="1" customWidth="1"/>
    <col min="9480" max="9480" width="12.140625" style="71" hidden="1" customWidth="1"/>
    <col min="9481" max="9481" width="9.140625" style="71" hidden="1" customWidth="1"/>
    <col min="9482" max="9482" width="25" style="71" hidden="1" customWidth="1"/>
    <col min="9483" max="9729" width="9.140625" style="71" hidden="1" customWidth="1"/>
    <col min="9730" max="9730" width="53.7109375" style="71" hidden="1" customWidth="1"/>
    <col min="9731" max="9731" width="9.140625" style="71" hidden="1" customWidth="1"/>
    <col min="9732" max="9732" width="7.28515625" style="71" hidden="1" customWidth="1"/>
    <col min="9733" max="9733" width="11.28515625" style="71" hidden="1" customWidth="1"/>
    <col min="9734" max="9734" width="10.28515625" style="71" hidden="1" customWidth="1"/>
    <col min="9735" max="9735" width="10" style="71" hidden="1" customWidth="1"/>
    <col min="9736" max="9736" width="12.140625" style="71" hidden="1" customWidth="1"/>
    <col min="9737" max="9737" width="9.140625" style="71" hidden="1" customWidth="1"/>
    <col min="9738" max="9738" width="25" style="71" hidden="1" customWidth="1"/>
    <col min="9739" max="9985" width="9.140625" style="71" hidden="1" customWidth="1"/>
    <col min="9986" max="9986" width="53.7109375" style="71" hidden="1" customWidth="1"/>
    <col min="9987" max="9987" width="9.140625" style="71" hidden="1" customWidth="1"/>
    <col min="9988" max="9988" width="7.28515625" style="71" hidden="1" customWidth="1"/>
    <col min="9989" max="9989" width="11.28515625" style="71" hidden="1" customWidth="1"/>
    <col min="9990" max="9990" width="10.28515625" style="71" hidden="1" customWidth="1"/>
    <col min="9991" max="9991" width="10" style="71" hidden="1" customWidth="1"/>
    <col min="9992" max="9992" width="12.140625" style="71" hidden="1" customWidth="1"/>
    <col min="9993" max="9993" width="9.140625" style="71" hidden="1" customWidth="1"/>
    <col min="9994" max="9994" width="25" style="71" hidden="1" customWidth="1"/>
    <col min="9995" max="10241" width="9.140625" style="71" hidden="1" customWidth="1"/>
    <col min="10242" max="10242" width="53.7109375" style="71" hidden="1" customWidth="1"/>
    <col min="10243" max="10243" width="9.140625" style="71" hidden="1" customWidth="1"/>
    <col min="10244" max="10244" width="7.28515625" style="71" hidden="1" customWidth="1"/>
    <col min="10245" max="10245" width="11.28515625" style="71" hidden="1" customWidth="1"/>
    <col min="10246" max="10246" width="10.28515625" style="71" hidden="1" customWidth="1"/>
    <col min="10247" max="10247" width="10" style="71" hidden="1" customWidth="1"/>
    <col min="10248" max="10248" width="12.140625" style="71" hidden="1" customWidth="1"/>
    <col min="10249" max="10249" width="9.140625" style="71" hidden="1" customWidth="1"/>
    <col min="10250" max="10250" width="25" style="71" hidden="1" customWidth="1"/>
    <col min="10251" max="10497" width="9.140625" style="71" hidden="1" customWidth="1"/>
    <col min="10498" max="10498" width="53.7109375" style="71" hidden="1" customWidth="1"/>
    <col min="10499" max="10499" width="9.140625" style="71" hidden="1" customWidth="1"/>
    <col min="10500" max="10500" width="7.28515625" style="71" hidden="1" customWidth="1"/>
    <col min="10501" max="10501" width="11.28515625" style="71" hidden="1" customWidth="1"/>
    <col min="10502" max="10502" width="10.28515625" style="71" hidden="1" customWidth="1"/>
    <col min="10503" max="10503" width="10" style="71" hidden="1" customWidth="1"/>
    <col min="10504" max="10504" width="12.140625" style="71" hidden="1" customWidth="1"/>
    <col min="10505" max="10505" width="9.140625" style="71" hidden="1" customWidth="1"/>
    <col min="10506" max="10506" width="25" style="71" hidden="1" customWidth="1"/>
    <col min="10507" max="10753" width="9.140625" style="71" hidden="1" customWidth="1"/>
    <col min="10754" max="10754" width="53.7109375" style="71" hidden="1" customWidth="1"/>
    <col min="10755" max="10755" width="9.140625" style="71" hidden="1" customWidth="1"/>
    <col min="10756" max="10756" width="7.28515625" style="71" hidden="1" customWidth="1"/>
    <col min="10757" max="10757" width="11.28515625" style="71" hidden="1" customWidth="1"/>
    <col min="10758" max="10758" width="10.28515625" style="71" hidden="1" customWidth="1"/>
    <col min="10759" max="10759" width="10" style="71" hidden="1" customWidth="1"/>
    <col min="10760" max="10760" width="12.140625" style="71" hidden="1" customWidth="1"/>
    <col min="10761" max="10761" width="9.140625" style="71" hidden="1" customWidth="1"/>
    <col min="10762" max="10762" width="25" style="71" hidden="1" customWidth="1"/>
    <col min="10763" max="11009" width="9.140625" style="71" hidden="1" customWidth="1"/>
    <col min="11010" max="11010" width="53.7109375" style="71" hidden="1" customWidth="1"/>
    <col min="11011" max="11011" width="9.140625" style="71" hidden="1" customWidth="1"/>
    <col min="11012" max="11012" width="7.28515625" style="71" hidden="1" customWidth="1"/>
    <col min="11013" max="11013" width="11.28515625" style="71" hidden="1" customWidth="1"/>
    <col min="11014" max="11014" width="10.28515625" style="71" hidden="1" customWidth="1"/>
    <col min="11015" max="11015" width="10" style="71" hidden="1" customWidth="1"/>
    <col min="11016" max="11016" width="12.140625" style="71" hidden="1" customWidth="1"/>
    <col min="11017" max="11017" width="9.140625" style="71" hidden="1" customWidth="1"/>
    <col min="11018" max="11018" width="25" style="71" hidden="1" customWidth="1"/>
    <col min="11019" max="11265" width="9.140625" style="71" hidden="1" customWidth="1"/>
    <col min="11266" max="11266" width="53.7109375" style="71" hidden="1" customWidth="1"/>
    <col min="11267" max="11267" width="9.140625" style="71" hidden="1" customWidth="1"/>
    <col min="11268" max="11268" width="7.28515625" style="71" hidden="1" customWidth="1"/>
    <col min="11269" max="11269" width="11.28515625" style="71" hidden="1" customWidth="1"/>
    <col min="11270" max="11270" width="10.28515625" style="71" hidden="1" customWidth="1"/>
    <col min="11271" max="11271" width="10" style="71" hidden="1" customWidth="1"/>
    <col min="11272" max="11272" width="12.140625" style="71" hidden="1" customWidth="1"/>
    <col min="11273" max="11273" width="9.140625" style="71" hidden="1" customWidth="1"/>
    <col min="11274" max="11274" width="25" style="71" hidden="1" customWidth="1"/>
    <col min="11275" max="11521" width="9.140625" style="71" hidden="1" customWidth="1"/>
    <col min="11522" max="11522" width="53.7109375" style="71" hidden="1" customWidth="1"/>
    <col min="11523" max="11523" width="9.140625" style="71" hidden="1" customWidth="1"/>
    <col min="11524" max="11524" width="7.28515625" style="71" hidden="1" customWidth="1"/>
    <col min="11525" max="11525" width="11.28515625" style="71" hidden="1" customWidth="1"/>
    <col min="11526" max="11526" width="10.28515625" style="71" hidden="1" customWidth="1"/>
    <col min="11527" max="11527" width="10" style="71" hidden="1" customWidth="1"/>
    <col min="11528" max="11528" width="12.140625" style="71" hidden="1" customWidth="1"/>
    <col min="11529" max="11529" width="9.140625" style="71" hidden="1" customWidth="1"/>
    <col min="11530" max="11530" width="25" style="71" hidden="1" customWidth="1"/>
    <col min="11531" max="11777" width="9.140625" style="71" hidden="1" customWidth="1"/>
    <col min="11778" max="11778" width="53.7109375" style="71" hidden="1" customWidth="1"/>
    <col min="11779" max="11779" width="9.140625" style="71" hidden="1" customWidth="1"/>
    <col min="11780" max="11780" width="7.28515625" style="71" hidden="1" customWidth="1"/>
    <col min="11781" max="11781" width="11.28515625" style="71" hidden="1" customWidth="1"/>
    <col min="11782" max="11782" width="10.28515625" style="71" hidden="1" customWidth="1"/>
    <col min="11783" max="11783" width="10" style="71" hidden="1" customWidth="1"/>
    <col min="11784" max="11784" width="12.140625" style="71" hidden="1" customWidth="1"/>
    <col min="11785" max="11785" width="9.140625" style="71" hidden="1" customWidth="1"/>
    <col min="11786" max="11786" width="25" style="71" hidden="1" customWidth="1"/>
    <col min="11787" max="12033" width="9.140625" style="71" hidden="1" customWidth="1"/>
    <col min="12034" max="12034" width="53.7109375" style="71" hidden="1" customWidth="1"/>
    <col min="12035" max="12035" width="9.140625" style="71" hidden="1" customWidth="1"/>
    <col min="12036" max="12036" width="7.28515625" style="71" hidden="1" customWidth="1"/>
    <col min="12037" max="12037" width="11.28515625" style="71" hidden="1" customWidth="1"/>
    <col min="12038" max="12038" width="10.28515625" style="71" hidden="1" customWidth="1"/>
    <col min="12039" max="12039" width="10" style="71" hidden="1" customWidth="1"/>
    <col min="12040" max="12040" width="12.140625" style="71" hidden="1" customWidth="1"/>
    <col min="12041" max="12041" width="9.140625" style="71" hidden="1" customWidth="1"/>
    <col min="12042" max="12042" width="25" style="71" hidden="1" customWidth="1"/>
    <col min="12043" max="12289" width="9.140625" style="71" hidden="1" customWidth="1"/>
    <col min="12290" max="12290" width="53.7109375" style="71" hidden="1" customWidth="1"/>
    <col min="12291" max="12291" width="9.140625" style="71" hidden="1" customWidth="1"/>
    <col min="12292" max="12292" width="7.28515625" style="71" hidden="1" customWidth="1"/>
    <col min="12293" max="12293" width="11.28515625" style="71" hidden="1" customWidth="1"/>
    <col min="12294" max="12294" width="10.28515625" style="71" hidden="1" customWidth="1"/>
    <col min="12295" max="12295" width="10" style="71" hidden="1" customWidth="1"/>
    <col min="12296" max="12296" width="12.140625" style="71" hidden="1" customWidth="1"/>
    <col min="12297" max="12297" width="9.140625" style="71" hidden="1" customWidth="1"/>
    <col min="12298" max="12298" width="25" style="71" hidden="1" customWidth="1"/>
    <col min="12299" max="12545" width="9.140625" style="71" hidden="1" customWidth="1"/>
    <col min="12546" max="12546" width="53.7109375" style="71" hidden="1" customWidth="1"/>
    <col min="12547" max="12547" width="9.140625" style="71" hidden="1" customWidth="1"/>
    <col min="12548" max="12548" width="7.28515625" style="71" hidden="1" customWidth="1"/>
    <col min="12549" max="12549" width="11.28515625" style="71" hidden="1" customWidth="1"/>
    <col min="12550" max="12550" width="10.28515625" style="71" hidden="1" customWidth="1"/>
    <col min="12551" max="12551" width="10" style="71" hidden="1" customWidth="1"/>
    <col min="12552" max="12552" width="12.140625" style="71" hidden="1" customWidth="1"/>
    <col min="12553" max="12553" width="9.140625" style="71" hidden="1" customWidth="1"/>
    <col min="12554" max="12554" width="25" style="71" hidden="1" customWidth="1"/>
    <col min="12555" max="12801" width="9.140625" style="71" hidden="1" customWidth="1"/>
    <col min="12802" max="12802" width="53.7109375" style="71" hidden="1" customWidth="1"/>
    <col min="12803" max="12803" width="9.140625" style="71" hidden="1" customWidth="1"/>
    <col min="12804" max="12804" width="7.28515625" style="71" hidden="1" customWidth="1"/>
    <col min="12805" max="12805" width="11.28515625" style="71" hidden="1" customWidth="1"/>
    <col min="12806" max="12806" width="10.28515625" style="71" hidden="1" customWidth="1"/>
    <col min="12807" max="12807" width="10" style="71" hidden="1" customWidth="1"/>
    <col min="12808" max="12808" width="12.140625" style="71" hidden="1" customWidth="1"/>
    <col min="12809" max="12809" width="9.140625" style="71" hidden="1" customWidth="1"/>
    <col min="12810" max="12810" width="25" style="71" hidden="1" customWidth="1"/>
    <col min="12811" max="13057" width="9.140625" style="71" hidden="1" customWidth="1"/>
    <col min="13058" max="13058" width="53.7109375" style="71" hidden="1" customWidth="1"/>
    <col min="13059" max="13059" width="9.140625" style="71" hidden="1" customWidth="1"/>
    <col min="13060" max="13060" width="7.28515625" style="71" hidden="1" customWidth="1"/>
    <col min="13061" max="13061" width="11.28515625" style="71" hidden="1" customWidth="1"/>
    <col min="13062" max="13062" width="10.28515625" style="71" hidden="1" customWidth="1"/>
    <col min="13063" max="13063" width="10" style="71" hidden="1" customWidth="1"/>
    <col min="13064" max="13064" width="12.140625" style="71" hidden="1" customWidth="1"/>
    <col min="13065" max="13065" width="9.140625" style="71" hidden="1" customWidth="1"/>
    <col min="13066" max="13066" width="25" style="71" hidden="1" customWidth="1"/>
    <col min="13067" max="13313" width="9.140625" style="71" hidden="1" customWidth="1"/>
    <col min="13314" max="13314" width="53.7109375" style="71" hidden="1" customWidth="1"/>
    <col min="13315" max="13315" width="9.140625" style="71" hidden="1" customWidth="1"/>
    <col min="13316" max="13316" width="7.28515625" style="71" hidden="1" customWidth="1"/>
    <col min="13317" max="13317" width="11.28515625" style="71" hidden="1" customWidth="1"/>
    <col min="13318" max="13318" width="10.28515625" style="71" hidden="1" customWidth="1"/>
    <col min="13319" max="13319" width="10" style="71" hidden="1" customWidth="1"/>
    <col min="13320" max="13320" width="12.140625" style="71" hidden="1" customWidth="1"/>
    <col min="13321" max="13321" width="9.140625" style="71" hidden="1" customWidth="1"/>
    <col min="13322" max="13322" width="25" style="71" hidden="1" customWidth="1"/>
    <col min="13323" max="13569" width="9.140625" style="71" hidden="1" customWidth="1"/>
    <col min="13570" max="13570" width="53.7109375" style="71" hidden="1" customWidth="1"/>
    <col min="13571" max="13571" width="9.140625" style="71" hidden="1" customWidth="1"/>
    <col min="13572" max="13572" width="7.28515625" style="71" hidden="1" customWidth="1"/>
    <col min="13573" max="13573" width="11.28515625" style="71" hidden="1" customWidth="1"/>
    <col min="13574" max="13574" width="10.28515625" style="71" hidden="1" customWidth="1"/>
    <col min="13575" max="13575" width="10" style="71" hidden="1" customWidth="1"/>
    <col min="13576" max="13576" width="12.140625" style="71" hidden="1" customWidth="1"/>
    <col min="13577" max="13577" width="9.140625" style="71" hidden="1" customWidth="1"/>
    <col min="13578" max="13578" width="25" style="71" hidden="1" customWidth="1"/>
    <col min="13579" max="13825" width="9.140625" style="71" hidden="1" customWidth="1"/>
    <col min="13826" max="13826" width="53.7109375" style="71" hidden="1" customWidth="1"/>
    <col min="13827" max="13827" width="9.140625" style="71" hidden="1" customWidth="1"/>
    <col min="13828" max="13828" width="7.28515625" style="71" hidden="1" customWidth="1"/>
    <col min="13829" max="13829" width="11.28515625" style="71" hidden="1" customWidth="1"/>
    <col min="13830" max="13830" width="10.28515625" style="71" hidden="1" customWidth="1"/>
    <col min="13831" max="13831" width="10" style="71" hidden="1" customWidth="1"/>
    <col min="13832" max="13832" width="12.140625" style="71" hidden="1" customWidth="1"/>
    <col min="13833" max="13833" width="9.140625" style="71" hidden="1" customWidth="1"/>
    <col min="13834" max="13834" width="25" style="71" hidden="1" customWidth="1"/>
    <col min="13835" max="14081" width="9.140625" style="71" hidden="1" customWidth="1"/>
    <col min="14082" max="14082" width="53.7109375" style="71" hidden="1" customWidth="1"/>
    <col min="14083" max="14083" width="9.140625" style="71" hidden="1" customWidth="1"/>
    <col min="14084" max="14084" width="7.28515625" style="71" hidden="1" customWidth="1"/>
    <col min="14085" max="14085" width="11.28515625" style="71" hidden="1" customWidth="1"/>
    <col min="14086" max="14086" width="10.28515625" style="71" hidden="1" customWidth="1"/>
    <col min="14087" max="14087" width="10" style="71" hidden="1" customWidth="1"/>
    <col min="14088" max="14088" width="12.140625" style="71" hidden="1" customWidth="1"/>
    <col min="14089" max="14089" width="9.140625" style="71" hidden="1" customWidth="1"/>
    <col min="14090" max="14090" width="25" style="71" hidden="1" customWidth="1"/>
    <col min="14091" max="14337" width="9.140625" style="71" hidden="1" customWidth="1"/>
    <col min="14338" max="14338" width="53.7109375" style="71" hidden="1" customWidth="1"/>
    <col min="14339" max="14339" width="9.140625" style="71" hidden="1" customWidth="1"/>
    <col min="14340" max="14340" width="7.28515625" style="71" hidden="1" customWidth="1"/>
    <col min="14341" max="14341" width="11.28515625" style="71" hidden="1" customWidth="1"/>
    <col min="14342" max="14342" width="10.28515625" style="71" hidden="1" customWidth="1"/>
    <col min="14343" max="14343" width="10" style="71" hidden="1" customWidth="1"/>
    <col min="14344" max="14344" width="12.140625" style="71" hidden="1" customWidth="1"/>
    <col min="14345" max="14345" width="9.140625" style="71" hidden="1" customWidth="1"/>
    <col min="14346" max="14346" width="25" style="71" hidden="1" customWidth="1"/>
    <col min="14347" max="14593" width="9.140625" style="71" hidden="1" customWidth="1"/>
    <col min="14594" max="14594" width="53.7109375" style="71" hidden="1" customWidth="1"/>
    <col min="14595" max="14595" width="9.140625" style="71" hidden="1" customWidth="1"/>
    <col min="14596" max="14596" width="7.28515625" style="71" hidden="1" customWidth="1"/>
    <col min="14597" max="14597" width="11.28515625" style="71" hidden="1" customWidth="1"/>
    <col min="14598" max="14598" width="10.28515625" style="71" hidden="1" customWidth="1"/>
    <col min="14599" max="14599" width="10" style="71" hidden="1" customWidth="1"/>
    <col min="14600" max="14600" width="12.140625" style="71" hidden="1" customWidth="1"/>
    <col min="14601" max="14601" width="9.140625" style="71" hidden="1" customWidth="1"/>
    <col min="14602" max="14602" width="25" style="71" hidden="1" customWidth="1"/>
    <col min="14603" max="14849" width="9.140625" style="71" hidden="1" customWidth="1"/>
    <col min="14850" max="14850" width="53.7109375" style="71" hidden="1" customWidth="1"/>
    <col min="14851" max="14851" width="9.140625" style="71" hidden="1" customWidth="1"/>
    <col min="14852" max="14852" width="7.28515625" style="71" hidden="1" customWidth="1"/>
    <col min="14853" max="14853" width="11.28515625" style="71" hidden="1" customWidth="1"/>
    <col min="14854" max="14854" width="10.28515625" style="71" hidden="1" customWidth="1"/>
    <col min="14855" max="14855" width="10" style="71" hidden="1" customWidth="1"/>
    <col min="14856" max="14856" width="12.140625" style="71" hidden="1" customWidth="1"/>
    <col min="14857" max="14857" width="9.140625" style="71" hidden="1" customWidth="1"/>
    <col min="14858" max="14858" width="25" style="71" hidden="1" customWidth="1"/>
    <col min="14859" max="15105" width="9.140625" style="71" hidden="1" customWidth="1"/>
    <col min="15106" max="15106" width="53.7109375" style="71" hidden="1" customWidth="1"/>
    <col min="15107" max="15107" width="9.140625" style="71" hidden="1" customWidth="1"/>
    <col min="15108" max="15108" width="7.28515625" style="71" hidden="1" customWidth="1"/>
    <col min="15109" max="15109" width="11.28515625" style="71" hidden="1" customWidth="1"/>
    <col min="15110" max="15110" width="10.28515625" style="71" hidden="1" customWidth="1"/>
    <col min="15111" max="15111" width="10" style="71" hidden="1" customWidth="1"/>
    <col min="15112" max="15112" width="12.140625" style="71" hidden="1" customWidth="1"/>
    <col min="15113" max="15113" width="9.140625" style="71" hidden="1" customWidth="1"/>
    <col min="15114" max="15114" width="25" style="71" hidden="1" customWidth="1"/>
    <col min="15115" max="15361" width="9.140625" style="71" hidden="1" customWidth="1"/>
    <col min="15362" max="15362" width="53.7109375" style="71" hidden="1" customWidth="1"/>
    <col min="15363" max="15363" width="9.140625" style="71" hidden="1" customWidth="1"/>
    <col min="15364" max="15364" width="7.28515625" style="71" hidden="1" customWidth="1"/>
    <col min="15365" max="15365" width="11.28515625" style="71" hidden="1" customWidth="1"/>
    <col min="15366" max="15366" width="10.28515625" style="71" hidden="1" customWidth="1"/>
    <col min="15367" max="15367" width="10" style="71" hidden="1" customWidth="1"/>
    <col min="15368" max="15368" width="12.140625" style="71" hidden="1" customWidth="1"/>
    <col min="15369" max="15369" width="9.140625" style="71" hidden="1" customWidth="1"/>
    <col min="15370" max="15370" width="25" style="71" hidden="1" customWidth="1"/>
    <col min="15371" max="15617" width="9.140625" style="71" hidden="1" customWidth="1"/>
    <col min="15618" max="15618" width="53.7109375" style="71" hidden="1" customWidth="1"/>
    <col min="15619" max="15619" width="9.140625" style="71" hidden="1" customWidth="1"/>
    <col min="15620" max="15620" width="7.28515625" style="71" hidden="1" customWidth="1"/>
    <col min="15621" max="15621" width="11.28515625" style="71" hidden="1" customWidth="1"/>
    <col min="15622" max="15622" width="10.28515625" style="71" hidden="1" customWidth="1"/>
    <col min="15623" max="15623" width="10" style="71" hidden="1" customWidth="1"/>
    <col min="15624" max="15624" width="12.140625" style="71" hidden="1" customWidth="1"/>
    <col min="15625" max="15625" width="9.140625" style="71" hidden="1" customWidth="1"/>
    <col min="15626" max="15626" width="25" style="71" hidden="1" customWidth="1"/>
    <col min="15627" max="15873" width="9.140625" style="71" hidden="1" customWidth="1"/>
    <col min="15874" max="15874" width="53.7109375" style="71" hidden="1" customWidth="1"/>
    <col min="15875" max="15875" width="9.140625" style="71" hidden="1" customWidth="1"/>
    <col min="15876" max="15876" width="7.28515625" style="71" hidden="1" customWidth="1"/>
    <col min="15877" max="15877" width="11.28515625" style="71" hidden="1" customWidth="1"/>
    <col min="15878" max="15878" width="10.28515625" style="71" hidden="1" customWidth="1"/>
    <col min="15879" max="15879" width="10" style="71" hidden="1" customWidth="1"/>
    <col min="15880" max="15880" width="12.140625" style="71" hidden="1" customWidth="1"/>
    <col min="15881" max="15881" width="9.140625" style="71" hidden="1" customWidth="1"/>
    <col min="15882" max="15882" width="25" style="71" hidden="1" customWidth="1"/>
    <col min="15883" max="16129" width="9.140625" style="71" hidden="1" customWidth="1"/>
    <col min="16130" max="16130" width="53.7109375" style="71" hidden="1" customWidth="1"/>
    <col min="16131" max="16131" width="9.140625" style="71" hidden="1" customWidth="1"/>
    <col min="16132" max="16132" width="7.28515625" style="71" hidden="1" customWidth="1"/>
    <col min="16133" max="16133" width="11.28515625" style="71" hidden="1" customWidth="1"/>
    <col min="16134" max="16134" width="10.28515625" style="71" hidden="1" customWidth="1"/>
    <col min="16135" max="16135" width="10" style="71" hidden="1" customWidth="1"/>
    <col min="16136" max="16136" width="12.140625" style="71" hidden="1" customWidth="1"/>
    <col min="16137" max="16137" width="9.140625" style="71" hidden="1" customWidth="1"/>
    <col min="16138" max="16138" width="25" style="71" hidden="1" customWidth="1"/>
    <col min="16139" max="16140" width="9.140625" style="71" hidden="1" customWidth="1"/>
    <col min="16141" max="16384" width="9.140625" style="71"/>
  </cols>
  <sheetData>
    <row r="1" spans="1:15" s="135" customFormat="1" ht="21" customHeight="1" thickBot="1">
      <c r="A1" s="140" t="s">
        <v>1128</v>
      </c>
      <c r="B1" s="139" t="s">
        <v>1129</v>
      </c>
      <c r="C1" s="139"/>
      <c r="D1" s="138"/>
      <c r="E1" s="138"/>
      <c r="F1" s="138"/>
      <c r="G1" s="138"/>
      <c r="H1" s="137"/>
      <c r="I1" s="136"/>
      <c r="N1" s="69">
        <f>N2/N3</f>
        <v>1</v>
      </c>
      <c r="O1" s="135" t="s">
        <v>148</v>
      </c>
    </row>
    <row r="2" spans="1:15" s="135" customFormat="1" ht="13.5" thickBot="1">
      <c r="A2" s="134" t="s">
        <v>1130</v>
      </c>
      <c r="B2" s="133" t="s">
        <v>1131</v>
      </c>
      <c r="C2" s="133"/>
      <c r="D2" s="132"/>
      <c r="E2" s="131"/>
      <c r="G2" s="130" t="s">
        <v>1132</v>
      </c>
      <c r="H2" s="129" t="s">
        <v>1133</v>
      </c>
      <c r="N2" s="135">
        <v>558.95000000000005</v>
      </c>
      <c r="O2" s="135" t="s">
        <v>1134</v>
      </c>
    </row>
    <row r="3" spans="1:15" s="135" customFormat="1" ht="15" customHeight="1" thickBot="1">
      <c r="A3" s="134" t="s">
        <v>1135</v>
      </c>
      <c r="G3" s="128">
        <v>45058</v>
      </c>
      <c r="H3" s="127"/>
      <c r="N3" s="135">
        <v>558.95000000000005</v>
      </c>
      <c r="O3" s="135" t="s">
        <v>1136</v>
      </c>
    </row>
    <row r="4" spans="1:15" s="135" customFormat="1">
      <c r="A4" s="134" t="s">
        <v>1137</v>
      </c>
    </row>
    <row r="5" spans="1:15" s="135" customFormat="1">
      <c r="A5" s="134" t="s">
        <v>1138</v>
      </c>
    </row>
    <row r="6" spans="1:15" s="135" customFormat="1">
      <c r="A6" s="134" t="s">
        <v>1139</v>
      </c>
    </row>
    <row r="7" spans="1:15" s="135" customFormat="1" ht="15">
      <c r="A7"/>
      <c r="F7" s="125"/>
    </row>
    <row r="8" spans="1:15" s="135" customFormat="1" ht="10.5" customHeight="1" thickBot="1">
      <c r="A8" s="126"/>
      <c r="F8" s="125"/>
      <c r="J8" s="135" t="s">
        <v>1140</v>
      </c>
    </row>
    <row r="9" spans="1:15" s="135" customFormat="1" ht="13.5" thickBot="1">
      <c r="A9" s="124" t="s">
        <v>1141</v>
      </c>
      <c r="F9" s="123" t="s">
        <v>1142</v>
      </c>
      <c r="G9" s="122"/>
      <c r="H9" s="121"/>
      <c r="J9" s="135" t="str">
        <f>'[1]Copy paste to Here'!I18</f>
        <v>USD</v>
      </c>
    </row>
    <row r="10" spans="1:15" s="135" customFormat="1" ht="13.5" thickBot="1">
      <c r="A10" s="120" t="str">
        <f>'[1]Copy paste to Here'!G10</f>
        <v>The Gray Area LLC</v>
      </c>
      <c r="B10" s="119"/>
      <c r="C10" s="119"/>
      <c r="D10" s="119"/>
      <c r="F10" s="118" t="str">
        <f>'[1]Copy paste to Here'!B10</f>
        <v>The Gray Area LLC</v>
      </c>
      <c r="G10" s="117"/>
      <c r="H10" s="116"/>
      <c r="K10" s="66" t="s">
        <v>1143</v>
      </c>
      <c r="L10" s="121" t="s">
        <v>1143</v>
      </c>
      <c r="M10" s="135">
        <v>1</v>
      </c>
    </row>
    <row r="11" spans="1:15" s="135" customFormat="1" ht="15.75" thickBot="1">
      <c r="A11" s="115" t="str">
        <f>'[1]Copy paste to Here'!G11</f>
        <v>Kathy Heinz</v>
      </c>
      <c r="B11" s="114"/>
      <c r="C11" s="114"/>
      <c r="D11" s="114"/>
      <c r="F11" s="113" t="str">
        <f>'[1]Copy paste to Here'!B11</f>
        <v>Kathy Heinz</v>
      </c>
      <c r="G11" s="112"/>
      <c r="H11" s="111"/>
      <c r="K11" s="68" t="s">
        <v>1144</v>
      </c>
      <c r="L11" s="110" t="s">
        <v>145</v>
      </c>
      <c r="M11" s="135">
        <f>VLOOKUP(G3,[2]Sheet1!$A$9:$I$7290,2,FALSE)</f>
        <v>33.71</v>
      </c>
    </row>
    <row r="12" spans="1:15" s="135" customFormat="1" ht="15.75" thickBot="1">
      <c r="A12" s="115" t="str">
        <f>'[1]Copy paste to Here'!G12</f>
        <v>Suite 2 540 Broad Ave</v>
      </c>
      <c r="B12" s="114"/>
      <c r="C12" s="114"/>
      <c r="D12" s="114"/>
      <c r="E12" s="70"/>
      <c r="F12" s="113" t="str">
        <f>'[1]Copy paste to Here'!B12</f>
        <v>Suite 2 540 Broad Ave</v>
      </c>
      <c r="G12" s="112"/>
      <c r="H12" s="111"/>
      <c r="K12" s="68" t="s">
        <v>1145</v>
      </c>
      <c r="L12" s="110" t="s">
        <v>133</v>
      </c>
      <c r="M12" s="135">
        <f>VLOOKUP(G3,[2]Sheet1!$A$9:$I$7290,3,FALSE)</f>
        <v>36.619999999999997</v>
      </c>
    </row>
    <row r="13" spans="1:15" s="135" customFormat="1" ht="15.75" thickBot="1">
      <c r="A13" s="115" t="str">
        <f>'[1]Copy paste to Here'!G13</f>
        <v>15012 Belle Vernon</v>
      </c>
      <c r="B13" s="114"/>
      <c r="C13" s="114"/>
      <c r="D13" s="114"/>
      <c r="E13" s="65" t="s">
        <v>145</v>
      </c>
      <c r="F13" s="113" t="str">
        <f>'[1]Copy paste to Here'!B13</f>
        <v>15012 Belle Vernon</v>
      </c>
      <c r="G13" s="112"/>
      <c r="H13" s="111"/>
      <c r="K13" s="68" t="s">
        <v>1146</v>
      </c>
      <c r="L13" s="110" t="s">
        <v>1147</v>
      </c>
      <c r="M13" s="64">
        <f>VLOOKUP(G3,[2]Sheet1!$A$9:$I$7290,4,FALSE)</f>
        <v>41.95</v>
      </c>
    </row>
    <row r="14" spans="1:15" s="135" customFormat="1" ht="15.75" thickBot="1">
      <c r="A14" s="115" t="str">
        <f>'[1]Copy paste to Here'!G14</f>
        <v>United States</v>
      </c>
      <c r="B14" s="114"/>
      <c r="C14" s="114"/>
      <c r="D14" s="114"/>
      <c r="E14" s="65">
        <f>VLOOKUP(J9,$L$10:$M$17,2,FALSE)</f>
        <v>33.71</v>
      </c>
      <c r="F14" s="113" t="str">
        <f>'[1]Copy paste to Here'!B14</f>
        <v>United States</v>
      </c>
      <c r="G14" s="112"/>
      <c r="H14" s="111"/>
      <c r="K14" s="68" t="s">
        <v>1148</v>
      </c>
      <c r="L14" s="110" t="s">
        <v>1149</v>
      </c>
      <c r="M14" s="135">
        <f>VLOOKUP(G3,[2]Sheet1!$A$9:$I$7290,5,FALSE)</f>
        <v>22.2</v>
      </c>
    </row>
    <row r="15" spans="1:15" s="135" customFormat="1" ht="15.75" thickBot="1">
      <c r="A15" s="109" t="str">
        <f>'[1]Copy paste to Here'!G15</f>
        <v> </v>
      </c>
      <c r="F15" s="108" t="str">
        <f>'[1]Copy paste to Here'!B15</f>
        <v> </v>
      </c>
      <c r="G15" s="107"/>
      <c r="H15" s="106"/>
      <c r="K15" s="67" t="s">
        <v>1150</v>
      </c>
      <c r="L15" s="105" t="s">
        <v>146</v>
      </c>
      <c r="M15" s="135">
        <f>VLOOKUP(G3,[2]Sheet1!$A$9:$I$7290,6,FALSE)</f>
        <v>24.81</v>
      </c>
    </row>
    <row r="16" spans="1:15" s="135" customFormat="1" ht="13.7" customHeight="1" thickBot="1">
      <c r="A16" s="104"/>
      <c r="K16" s="67" t="s">
        <v>1151</v>
      </c>
      <c r="L16" s="105" t="s">
        <v>1152</v>
      </c>
      <c r="M16" s="135">
        <f>VLOOKUP(G3,[2]Sheet1!$A$9:$I$7290,7,FALSE)</f>
        <v>20.92</v>
      </c>
    </row>
    <row r="17" spans="1:13" s="135" customFormat="1" ht="13.5" thickBot="1">
      <c r="A17" s="103" t="s">
        <v>147</v>
      </c>
      <c r="B17" s="102" t="s">
        <v>1153</v>
      </c>
      <c r="C17" s="102" t="s">
        <v>247</v>
      </c>
      <c r="D17" s="101" t="s">
        <v>165</v>
      </c>
      <c r="E17" s="101" t="s">
        <v>1154</v>
      </c>
      <c r="F17" s="101" t="str">
        <f>CONCATENATE("Amount ",,J9)</f>
        <v>Amount USD</v>
      </c>
      <c r="G17" s="102" t="s">
        <v>1155</v>
      </c>
      <c r="H17" s="102" t="s">
        <v>1156</v>
      </c>
      <c r="J17" s="135" t="s">
        <v>1157</v>
      </c>
      <c r="K17" s="135" t="s">
        <v>1158</v>
      </c>
      <c r="L17" s="135" t="s">
        <v>1158</v>
      </c>
      <c r="M17" s="135">
        <v>2.5</v>
      </c>
    </row>
    <row r="18" spans="1:13" s="96" customFormat="1" ht="24">
      <c r="A18" s="100" t="str">
        <f>'Total Invoice'!H22</f>
        <v>Flexible acrylic tongue barbell, 14g (1.6mm) with 6mm acrylic UV balls</v>
      </c>
      <c r="B18" s="141" t="str">
        <f>'Total Invoice'!C22</f>
        <v>ABBUV</v>
      </c>
      <c r="C18" s="141" t="s">
        <v>1159</v>
      </c>
      <c r="D18" s="99">
        <f>'Total Invoice'!B22</f>
        <v>4</v>
      </c>
      <c r="E18" s="98">
        <f>'Total Invoice'!I22</f>
        <v>0.21</v>
      </c>
      <c r="F18" s="98">
        <f>D18*E18</f>
        <v>0.84</v>
      </c>
      <c r="G18" s="97">
        <f>E18*$E$14</f>
        <v>7.0790999999999995</v>
      </c>
      <c r="H18" s="62">
        <f>D18*G18</f>
        <v>28.316399999999998</v>
      </c>
    </row>
    <row r="19" spans="1:13" s="96" customFormat="1" ht="24">
      <c r="A19" s="100" t="str">
        <f>'Total Invoice'!H23</f>
        <v>Flexible acrylic tongue barbell, 14g (1.6mm) with 6mm acrylic UV balls</v>
      </c>
      <c r="B19" s="141" t="str">
        <f>'Total Invoice'!C23</f>
        <v>ABBUV</v>
      </c>
      <c r="C19" s="141" t="s">
        <v>1159</v>
      </c>
      <c r="D19" s="99">
        <f>'Total Invoice'!B23</f>
        <v>4</v>
      </c>
      <c r="E19" s="98">
        <f>'Total Invoice'!I23</f>
        <v>0.21</v>
      </c>
      <c r="F19" s="98">
        <f t="shared" ref="F19:F82" si="0">D19*E19</f>
        <v>0.84</v>
      </c>
      <c r="G19" s="97">
        <f t="shared" ref="G19:G82" si="1">E19*$E$14</f>
        <v>7.0790999999999995</v>
      </c>
      <c r="H19" s="95">
        <f t="shared" ref="H19:H82" si="2">D19*G19</f>
        <v>28.316399999999998</v>
      </c>
    </row>
    <row r="20" spans="1:13" s="96" customFormat="1" ht="24">
      <c r="A20" s="100" t="str">
        <f>'Total Invoice'!H24</f>
        <v>Flexible acrylic tongue barbell, 14g (1.6mm) with 6mm acrylic UV balls</v>
      </c>
      <c r="B20" s="141" t="str">
        <f>'Total Invoice'!C24</f>
        <v>ABBUV</v>
      </c>
      <c r="C20" s="141" t="s">
        <v>1159</v>
      </c>
      <c r="D20" s="99">
        <f>'Total Invoice'!B24</f>
        <v>4</v>
      </c>
      <c r="E20" s="98">
        <f>'Total Invoice'!I24</f>
        <v>0.21</v>
      </c>
      <c r="F20" s="98">
        <f t="shared" si="0"/>
        <v>0.84</v>
      </c>
      <c r="G20" s="97">
        <f t="shared" si="1"/>
        <v>7.0790999999999995</v>
      </c>
      <c r="H20" s="95">
        <f t="shared" si="2"/>
        <v>28.316399999999998</v>
      </c>
    </row>
    <row r="21" spans="1:13" s="96" customFormat="1" ht="24">
      <c r="A21" s="100" t="str">
        <f>'Total Invoice'!H25</f>
        <v>Flexible acrylic tongue barbell, 14g (1.6mm) with 6mm acrylic UV balls</v>
      </c>
      <c r="B21" s="141" t="str">
        <f>'Total Invoice'!C25</f>
        <v>ABBUV</v>
      </c>
      <c r="C21" s="141" t="s">
        <v>1159</v>
      </c>
      <c r="D21" s="99">
        <f>'Total Invoice'!B25</f>
        <v>4</v>
      </c>
      <c r="E21" s="98">
        <f>'Total Invoice'!I25</f>
        <v>0.21</v>
      </c>
      <c r="F21" s="98">
        <f t="shared" si="0"/>
        <v>0.84</v>
      </c>
      <c r="G21" s="97">
        <f t="shared" si="1"/>
        <v>7.0790999999999995</v>
      </c>
      <c r="H21" s="95">
        <f t="shared" si="2"/>
        <v>28.316399999999998</v>
      </c>
    </row>
    <row r="22" spans="1:13" s="96" customFormat="1" ht="24">
      <c r="A22" s="100" t="str">
        <f>'Total Invoice'!H26</f>
        <v>Flexible acrylic tongue barbell, 14g (1.6mm) with 6mm acrylic UV balls</v>
      </c>
      <c r="B22" s="141" t="str">
        <f>'Total Invoice'!C26</f>
        <v>ABBUV</v>
      </c>
      <c r="C22" s="141" t="s">
        <v>1159</v>
      </c>
      <c r="D22" s="99">
        <f>'Total Invoice'!B26</f>
        <v>4</v>
      </c>
      <c r="E22" s="98">
        <f>'Total Invoice'!I26</f>
        <v>0.21</v>
      </c>
      <c r="F22" s="98">
        <f t="shared" si="0"/>
        <v>0.84</v>
      </c>
      <c r="G22" s="97">
        <f t="shared" si="1"/>
        <v>7.0790999999999995</v>
      </c>
      <c r="H22" s="95">
        <f t="shared" si="2"/>
        <v>28.316399999999998</v>
      </c>
    </row>
    <row r="23" spans="1:13" s="96" customFormat="1" ht="24">
      <c r="A23" s="100" t="str">
        <f>'Total Invoice'!H27</f>
        <v>Flexible acrylic tongue barbell, 14g (1.6mm) with 6mm acrylic UV balls</v>
      </c>
      <c r="B23" s="141" t="str">
        <f>'Total Invoice'!C27</f>
        <v>ABBUV</v>
      </c>
      <c r="C23" s="141" t="s">
        <v>1159</v>
      </c>
      <c r="D23" s="99">
        <f>'Total Invoice'!B27</f>
        <v>4</v>
      </c>
      <c r="E23" s="98">
        <f>'Total Invoice'!I27</f>
        <v>0.21</v>
      </c>
      <c r="F23" s="98">
        <f t="shared" si="0"/>
        <v>0.84</v>
      </c>
      <c r="G23" s="97">
        <f t="shared" si="1"/>
        <v>7.0790999999999995</v>
      </c>
      <c r="H23" s="95">
        <f t="shared" si="2"/>
        <v>28.316399999999998</v>
      </c>
    </row>
    <row r="24" spans="1:13" s="96" customFormat="1" ht="24">
      <c r="A24" s="100" t="str">
        <f>'Total Invoice'!H28</f>
        <v>Flexible acrylic tongue barbell, 14g (1.6mm) with 6mm acrylic UV balls</v>
      </c>
      <c r="B24" s="141" t="str">
        <f>'Total Invoice'!C28</f>
        <v>ABBUV</v>
      </c>
      <c r="C24" s="141" t="s">
        <v>1159</v>
      </c>
      <c r="D24" s="99">
        <f>'Total Invoice'!B28</f>
        <v>4</v>
      </c>
      <c r="E24" s="98">
        <f>'Total Invoice'!I28</f>
        <v>0.21</v>
      </c>
      <c r="F24" s="98">
        <f t="shared" si="0"/>
        <v>0.84</v>
      </c>
      <c r="G24" s="97">
        <f t="shared" si="1"/>
        <v>7.0790999999999995</v>
      </c>
      <c r="H24" s="95">
        <f t="shared" si="2"/>
        <v>28.316399999999998</v>
      </c>
    </row>
    <row r="25" spans="1:13" s="96" customFormat="1" ht="24">
      <c r="A25" s="100" t="str">
        <f>'Total Invoice'!H29</f>
        <v>Flexible acrylic tongue barbell, 14g (1.6mm) with 6mm acrylic UV balls</v>
      </c>
      <c r="B25" s="141" t="str">
        <f>'Total Invoice'!C29</f>
        <v>ABBUV</v>
      </c>
      <c r="C25" s="141" t="s">
        <v>1159</v>
      </c>
      <c r="D25" s="99">
        <f>'Total Invoice'!B29</f>
        <v>4</v>
      </c>
      <c r="E25" s="98">
        <f>'Total Invoice'!I29</f>
        <v>0.21</v>
      </c>
      <c r="F25" s="98">
        <f t="shared" si="0"/>
        <v>0.84</v>
      </c>
      <c r="G25" s="97">
        <f t="shared" si="1"/>
        <v>7.0790999999999995</v>
      </c>
      <c r="H25" s="95">
        <f t="shared" si="2"/>
        <v>28.316399999999998</v>
      </c>
    </row>
    <row r="26" spans="1:13" s="96" customFormat="1" ht="24">
      <c r="A26" s="100" t="str">
        <f>'Total Invoice'!H30</f>
        <v>Flexible acrylic tongue barbell, 14g (1.6mm) with 6mm acrylic UV balls</v>
      </c>
      <c r="B26" s="141" t="str">
        <f>'Total Invoice'!C30</f>
        <v>ABBUV</v>
      </c>
      <c r="C26" s="141" t="s">
        <v>1159</v>
      </c>
      <c r="D26" s="99">
        <f>'Total Invoice'!B30</f>
        <v>4</v>
      </c>
      <c r="E26" s="98">
        <f>'Total Invoice'!I30</f>
        <v>0.21</v>
      </c>
      <c r="F26" s="98">
        <f t="shared" si="0"/>
        <v>0.84</v>
      </c>
      <c r="G26" s="97">
        <f t="shared" si="1"/>
        <v>7.0790999999999995</v>
      </c>
      <c r="H26" s="95">
        <f t="shared" si="2"/>
        <v>28.316399999999998</v>
      </c>
    </row>
    <row r="27" spans="1:13" s="96" customFormat="1" ht="24">
      <c r="A27" s="100" t="str">
        <f>'Total Invoice'!H31</f>
        <v>Flexible acrylic tongue barbell, 14g (1.6mm) with 6mm acrylic UV balls</v>
      </c>
      <c r="B27" s="141" t="str">
        <f>'Total Invoice'!C31</f>
        <v>ABBUV</v>
      </c>
      <c r="C27" s="141" t="s">
        <v>1159</v>
      </c>
      <c r="D27" s="99">
        <f>'Total Invoice'!B31</f>
        <v>4</v>
      </c>
      <c r="E27" s="98">
        <f>'Total Invoice'!I31</f>
        <v>0.21</v>
      </c>
      <c r="F27" s="98">
        <f t="shared" si="0"/>
        <v>0.84</v>
      </c>
      <c r="G27" s="97">
        <f t="shared" si="1"/>
        <v>7.0790999999999995</v>
      </c>
      <c r="H27" s="95">
        <f t="shared" si="2"/>
        <v>28.316399999999998</v>
      </c>
    </row>
    <row r="28" spans="1:13" s="96" customFormat="1" ht="24">
      <c r="A28" s="100" t="str">
        <f>'Total Invoice'!H32</f>
        <v>Flexible acrylic tongue barbell, 14g (1.6mm) with 6mm acrylic UV balls</v>
      </c>
      <c r="B28" s="141" t="str">
        <f>'Total Invoice'!C32</f>
        <v>ABBUV</v>
      </c>
      <c r="C28" s="141" t="s">
        <v>1159</v>
      </c>
      <c r="D28" s="99">
        <f>'Total Invoice'!B32</f>
        <v>4</v>
      </c>
      <c r="E28" s="98">
        <f>'Total Invoice'!I32</f>
        <v>0.21</v>
      </c>
      <c r="F28" s="98">
        <f t="shared" si="0"/>
        <v>0.84</v>
      </c>
      <c r="G28" s="97">
        <f t="shared" si="1"/>
        <v>7.0790999999999995</v>
      </c>
      <c r="H28" s="95">
        <f t="shared" si="2"/>
        <v>28.316399999999998</v>
      </c>
    </row>
    <row r="29" spans="1:13" s="96" customFormat="1" ht="24">
      <c r="A29" s="100" t="str">
        <f>'Total Invoice'!H33</f>
        <v>Flexible acrylic tongue barbell, 14g (1.6mm) with 6mm acrylic UV balls</v>
      </c>
      <c r="B29" s="141" t="str">
        <f>'Total Invoice'!C33</f>
        <v>ABBUV</v>
      </c>
      <c r="C29" s="141" t="s">
        <v>1159</v>
      </c>
      <c r="D29" s="99">
        <f>'Total Invoice'!B33</f>
        <v>4</v>
      </c>
      <c r="E29" s="98">
        <f>'Total Invoice'!I33</f>
        <v>0.21</v>
      </c>
      <c r="F29" s="98">
        <f t="shared" si="0"/>
        <v>0.84</v>
      </c>
      <c r="G29" s="97">
        <f t="shared" si="1"/>
        <v>7.0790999999999995</v>
      </c>
      <c r="H29" s="95">
        <f t="shared" si="2"/>
        <v>28.316399999999998</v>
      </c>
    </row>
    <row r="30" spans="1:13" s="96" customFormat="1" ht="24">
      <c r="A30" s="100" t="str">
        <f>'Total Invoice'!H34</f>
        <v>Flexible acrylic tongue barbell, 14g (1.6mm) with 6mm acrylic UV balls</v>
      </c>
      <c r="B30" s="141" t="str">
        <f>'Total Invoice'!C34</f>
        <v>ABBUV</v>
      </c>
      <c r="C30" s="141" t="s">
        <v>1159</v>
      </c>
      <c r="D30" s="99">
        <f>'Total Invoice'!B34</f>
        <v>4</v>
      </c>
      <c r="E30" s="98">
        <f>'Total Invoice'!I34</f>
        <v>0.21</v>
      </c>
      <c r="F30" s="98">
        <f t="shared" si="0"/>
        <v>0.84</v>
      </c>
      <c r="G30" s="97">
        <f t="shared" si="1"/>
        <v>7.0790999999999995</v>
      </c>
      <c r="H30" s="95">
        <f t="shared" si="2"/>
        <v>28.316399999999998</v>
      </c>
    </row>
    <row r="31" spans="1:13" s="96" customFormat="1" ht="24">
      <c r="A31" s="100" t="str">
        <f>'Total Invoice'!H35</f>
        <v>Flexible acrylic tongue barbell, 14g (1.6mm) with 6mm acrylic UV balls</v>
      </c>
      <c r="B31" s="141" t="str">
        <f>'Total Invoice'!C35</f>
        <v>ABBUV</v>
      </c>
      <c r="C31" s="141" t="s">
        <v>1159</v>
      </c>
      <c r="D31" s="99">
        <f>'Total Invoice'!B35</f>
        <v>4</v>
      </c>
      <c r="E31" s="98">
        <f>'Total Invoice'!I35</f>
        <v>0.21</v>
      </c>
      <c r="F31" s="98">
        <f t="shared" si="0"/>
        <v>0.84</v>
      </c>
      <c r="G31" s="97">
        <f t="shared" si="1"/>
        <v>7.0790999999999995</v>
      </c>
      <c r="H31" s="95">
        <f t="shared" si="2"/>
        <v>28.316399999999998</v>
      </c>
    </row>
    <row r="32" spans="1:13" s="96" customFormat="1" ht="24">
      <c r="A32" s="100" t="str">
        <f>'Total Invoice'!H36</f>
        <v>Flexible acrylic tongue barbell, 14g (1.6mm) with 6mm acrylic UV balls</v>
      </c>
      <c r="B32" s="141" t="str">
        <f>'Total Invoice'!C36</f>
        <v>ABBUV</v>
      </c>
      <c r="C32" s="141" t="s">
        <v>1159</v>
      </c>
      <c r="D32" s="99">
        <f>'Total Invoice'!B36</f>
        <v>4</v>
      </c>
      <c r="E32" s="98">
        <f>'Total Invoice'!I36</f>
        <v>0.21</v>
      </c>
      <c r="F32" s="98">
        <f t="shared" si="0"/>
        <v>0.84</v>
      </c>
      <c r="G32" s="97">
        <f t="shared" si="1"/>
        <v>7.0790999999999995</v>
      </c>
      <c r="H32" s="95">
        <f t="shared" si="2"/>
        <v>28.316399999999998</v>
      </c>
    </row>
    <row r="33" spans="1:8" s="96" customFormat="1" ht="24">
      <c r="A33" s="100" t="str">
        <f>'Total Invoice'!H37</f>
        <v>Flexible acrylic tongue barbell, 14g (1.6mm) with 6mm acrylic UV balls</v>
      </c>
      <c r="B33" s="141" t="str">
        <f>'Total Invoice'!C37</f>
        <v>ABBUV</v>
      </c>
      <c r="C33" s="141" t="s">
        <v>1159</v>
      </c>
      <c r="D33" s="99">
        <f>'Total Invoice'!B37</f>
        <v>4</v>
      </c>
      <c r="E33" s="98">
        <f>'Total Invoice'!I37</f>
        <v>0.21</v>
      </c>
      <c r="F33" s="98">
        <f t="shared" si="0"/>
        <v>0.84</v>
      </c>
      <c r="G33" s="97">
        <f t="shared" si="1"/>
        <v>7.0790999999999995</v>
      </c>
      <c r="H33" s="95">
        <f t="shared" si="2"/>
        <v>28.316399999999998</v>
      </c>
    </row>
    <row r="34" spans="1:8" s="96" customFormat="1" ht="24">
      <c r="A34" s="100" t="str">
        <f>'Total Invoice'!H38</f>
        <v>Flexible acrylic tongue barbell, 14g (1.6mm) with 6mm acrylic UV balls</v>
      </c>
      <c r="B34" s="141" t="str">
        <f>'Total Invoice'!C38</f>
        <v>ABBUV</v>
      </c>
      <c r="C34" s="141" t="s">
        <v>1159</v>
      </c>
      <c r="D34" s="99">
        <f>'Total Invoice'!B38</f>
        <v>4</v>
      </c>
      <c r="E34" s="98">
        <f>'Total Invoice'!I38</f>
        <v>0.21</v>
      </c>
      <c r="F34" s="98">
        <f t="shared" si="0"/>
        <v>0.84</v>
      </c>
      <c r="G34" s="97">
        <f t="shared" si="1"/>
        <v>7.0790999999999995</v>
      </c>
      <c r="H34" s="95">
        <f t="shared" si="2"/>
        <v>28.316399999999998</v>
      </c>
    </row>
    <row r="35" spans="1:8" s="96" customFormat="1" ht="24">
      <c r="A35" s="100" t="str">
        <f>'Total Invoice'!H39</f>
        <v>Flexible acrylic tongue barbell, 14g (1.6mm) with 6mm acrylic UV balls</v>
      </c>
      <c r="B35" s="141" t="str">
        <f>'Total Invoice'!C39</f>
        <v>ABBUV</v>
      </c>
      <c r="C35" s="141" t="s">
        <v>1159</v>
      </c>
      <c r="D35" s="99">
        <f>'Total Invoice'!B39</f>
        <v>4</v>
      </c>
      <c r="E35" s="98">
        <f>'Total Invoice'!I39</f>
        <v>0.21</v>
      </c>
      <c r="F35" s="98">
        <f t="shared" si="0"/>
        <v>0.84</v>
      </c>
      <c r="G35" s="97">
        <f t="shared" si="1"/>
        <v>7.0790999999999995</v>
      </c>
      <c r="H35" s="95">
        <f t="shared" si="2"/>
        <v>28.316399999999998</v>
      </c>
    </row>
    <row r="36" spans="1:8" s="96" customFormat="1" ht="24">
      <c r="A36" s="100" t="str">
        <f>'Total Invoice'!H40</f>
        <v>Acrylic eyebrow banana, 16g (1.2mm) with two 3mm balls - length 5/16'' (8mm)</v>
      </c>
      <c r="B36" s="141" t="str">
        <f>'Total Invoice'!C40</f>
        <v>ABNEVB</v>
      </c>
      <c r="C36" s="141" t="s">
        <v>1159</v>
      </c>
      <c r="D36" s="99">
        <f>'Total Invoice'!B40</f>
        <v>40</v>
      </c>
      <c r="E36" s="98">
        <f>'Total Invoice'!I40</f>
        <v>0.17</v>
      </c>
      <c r="F36" s="98">
        <f t="shared" si="0"/>
        <v>6.8000000000000007</v>
      </c>
      <c r="G36" s="97">
        <f t="shared" si="1"/>
        <v>5.7307000000000006</v>
      </c>
      <c r="H36" s="95">
        <f t="shared" si="2"/>
        <v>229.22800000000001</v>
      </c>
    </row>
    <row r="37" spans="1:8" s="96" customFormat="1" ht="24">
      <c r="A37" s="100" t="str">
        <f>'Total Invoice'!H41</f>
        <v>Flexible acrylic belly banana, 14g (1.6mm) with 5 &amp; 8mm solid colored acrylic balls - length 3/8'' (10mm)</v>
      </c>
      <c r="B37" s="141" t="str">
        <f>'Total Invoice'!C41</f>
        <v>ABNSA</v>
      </c>
      <c r="C37" s="141" t="s">
        <v>1159</v>
      </c>
      <c r="D37" s="99">
        <f>'Total Invoice'!B41</f>
        <v>2</v>
      </c>
      <c r="E37" s="98">
        <f>'Total Invoice'!I41</f>
        <v>0.17</v>
      </c>
      <c r="F37" s="98">
        <f t="shared" si="0"/>
        <v>0.34</v>
      </c>
      <c r="G37" s="97">
        <f t="shared" si="1"/>
        <v>5.7307000000000006</v>
      </c>
      <c r="H37" s="95">
        <f t="shared" si="2"/>
        <v>11.461400000000001</v>
      </c>
    </row>
    <row r="38" spans="1:8" s="96" customFormat="1" ht="24">
      <c r="A38" s="100" t="str">
        <f>'Total Invoice'!H42</f>
        <v>Flexible acrylic belly banana, 14g (1.6mm) with 5 &amp; 8mm solid colored acrylic balls - length 3/8'' (10mm)</v>
      </c>
      <c r="B38" s="141" t="str">
        <f>'Total Invoice'!C42</f>
        <v>ABNSA</v>
      </c>
      <c r="C38" s="141" t="s">
        <v>1160</v>
      </c>
      <c r="D38" s="99">
        <f>'Total Invoice'!B42</f>
        <v>2</v>
      </c>
      <c r="E38" s="98">
        <f>'Total Invoice'!I42</f>
        <v>0.17</v>
      </c>
      <c r="F38" s="98">
        <f t="shared" si="0"/>
        <v>0.34</v>
      </c>
      <c r="G38" s="97">
        <f t="shared" si="1"/>
        <v>5.7307000000000006</v>
      </c>
      <c r="H38" s="95">
        <f t="shared" si="2"/>
        <v>11.461400000000001</v>
      </c>
    </row>
    <row r="39" spans="1:8" s="96" customFormat="1" ht="24">
      <c r="A39" s="100" t="str">
        <f>'Total Invoice'!H43</f>
        <v>Flexible acrylic belly banana, 14g (1.6mm) with 5 &amp; 8mm solid colored acrylic balls - length 3/8'' (10mm)</v>
      </c>
      <c r="B39" s="141" t="str">
        <f>'Total Invoice'!C43</f>
        <v>ABNSA</v>
      </c>
      <c r="C39" s="141" t="s">
        <v>1161</v>
      </c>
      <c r="D39" s="99">
        <f>'Total Invoice'!B43</f>
        <v>2</v>
      </c>
      <c r="E39" s="98">
        <f>'Total Invoice'!I43</f>
        <v>0.17</v>
      </c>
      <c r="F39" s="98">
        <f t="shared" si="0"/>
        <v>0.34</v>
      </c>
      <c r="G39" s="97">
        <f t="shared" si="1"/>
        <v>5.7307000000000006</v>
      </c>
      <c r="H39" s="95">
        <f t="shared" si="2"/>
        <v>11.461400000000001</v>
      </c>
    </row>
    <row r="40" spans="1:8" s="96" customFormat="1" ht="24">
      <c r="A40" s="100" t="str">
        <f>'Total Invoice'!H44</f>
        <v>Flexible acrylic belly banana, 14g (1.6mm) with 5 &amp; 8mm solid colored acrylic balls - length 3/8'' (10mm)</v>
      </c>
      <c r="B40" s="141" t="str">
        <f>'Total Invoice'!C44</f>
        <v>ABNSA</v>
      </c>
      <c r="C40" s="141" t="s">
        <v>1161</v>
      </c>
      <c r="D40" s="99">
        <f>'Total Invoice'!B44</f>
        <v>2</v>
      </c>
      <c r="E40" s="98">
        <f>'Total Invoice'!I44</f>
        <v>0.17</v>
      </c>
      <c r="F40" s="98">
        <f t="shared" si="0"/>
        <v>0.34</v>
      </c>
      <c r="G40" s="97">
        <f t="shared" si="1"/>
        <v>5.7307000000000006</v>
      </c>
      <c r="H40" s="95">
        <f t="shared" si="2"/>
        <v>11.461400000000001</v>
      </c>
    </row>
    <row r="41" spans="1:8" s="96" customFormat="1" ht="24">
      <c r="A41" s="100" t="str">
        <f>'Total Invoice'!H45</f>
        <v>Flexible acrylic belly banana, 14g (1.6mm) with 5 &amp; 8mm solid colored acrylic balls - length 3/8'' (10mm)</v>
      </c>
      <c r="B41" s="141" t="str">
        <f>'Total Invoice'!C45</f>
        <v>ABNSA</v>
      </c>
      <c r="C41" s="141" t="s">
        <v>1161</v>
      </c>
      <c r="D41" s="99">
        <f>'Total Invoice'!B45</f>
        <v>2</v>
      </c>
      <c r="E41" s="98">
        <f>'Total Invoice'!I45</f>
        <v>0.17</v>
      </c>
      <c r="F41" s="98">
        <f t="shared" si="0"/>
        <v>0.34</v>
      </c>
      <c r="G41" s="97">
        <f t="shared" si="1"/>
        <v>5.7307000000000006</v>
      </c>
      <c r="H41" s="95">
        <f t="shared" si="2"/>
        <v>11.461400000000001</v>
      </c>
    </row>
    <row r="42" spans="1:8" s="96" customFormat="1" ht="24">
      <c r="A42" s="100" t="str">
        <f>'Total Invoice'!H46</f>
        <v>Flexible acrylic belly banana, 14g (1.6mm) with 5 &amp; 8mm solid colored acrylic balls - length 3/8'' (10mm)</v>
      </c>
      <c r="B42" s="141" t="str">
        <f>'Total Invoice'!C46</f>
        <v>ABNSA</v>
      </c>
      <c r="C42" s="141" t="s">
        <v>1161</v>
      </c>
      <c r="D42" s="99">
        <f>'Total Invoice'!B46</f>
        <v>2</v>
      </c>
      <c r="E42" s="98">
        <f>'Total Invoice'!I46</f>
        <v>0.17</v>
      </c>
      <c r="F42" s="98">
        <f t="shared" si="0"/>
        <v>0.34</v>
      </c>
      <c r="G42" s="97">
        <f t="shared" si="1"/>
        <v>5.7307000000000006</v>
      </c>
      <c r="H42" s="95">
        <f t="shared" si="2"/>
        <v>11.461400000000001</v>
      </c>
    </row>
    <row r="43" spans="1:8" s="96" customFormat="1" ht="24">
      <c r="A43" s="100" t="str">
        <f>'Total Invoice'!H47</f>
        <v>Flexible acrylic belly banana, 14g (1.6mm) with 5 &amp; 8mm solid colored acrylic balls - length 3/8'' (10mm)</v>
      </c>
      <c r="B43" s="141" t="str">
        <f>'Total Invoice'!C47</f>
        <v>ABNSA</v>
      </c>
      <c r="C43" s="141" t="s">
        <v>1161</v>
      </c>
      <c r="D43" s="99">
        <f>'Total Invoice'!B47</f>
        <v>2</v>
      </c>
      <c r="E43" s="98">
        <f>'Total Invoice'!I47</f>
        <v>0.17</v>
      </c>
      <c r="F43" s="98">
        <f t="shared" si="0"/>
        <v>0.34</v>
      </c>
      <c r="G43" s="97">
        <f t="shared" si="1"/>
        <v>5.7307000000000006</v>
      </c>
      <c r="H43" s="95">
        <f t="shared" si="2"/>
        <v>11.461400000000001</v>
      </c>
    </row>
    <row r="44" spans="1:8" s="96" customFormat="1" ht="25.5">
      <c r="A44" s="100" t="str">
        <f>'Total Invoice'!H48</f>
        <v>Sterling silver spiral nose ring, 20g (0.8mm)</v>
      </c>
      <c r="B44" s="141" t="str">
        <f>'Total Invoice'!C48</f>
        <v>AGSPR20</v>
      </c>
      <c r="C44" s="141" t="s">
        <v>1161</v>
      </c>
      <c r="D44" s="99">
        <f>'Total Invoice'!B48</f>
        <v>10</v>
      </c>
      <c r="E44" s="98">
        <f>'Total Invoice'!I48</f>
        <v>0.99</v>
      </c>
      <c r="F44" s="98">
        <f t="shared" si="0"/>
        <v>9.9</v>
      </c>
      <c r="G44" s="97">
        <f t="shared" si="1"/>
        <v>33.372900000000001</v>
      </c>
      <c r="H44" s="95">
        <f t="shared" si="2"/>
        <v>333.72900000000004</v>
      </c>
    </row>
    <row r="45" spans="1:8" s="96" customFormat="1" ht="25.5">
      <c r="A45" s="100" t="str">
        <f>'Total Invoice'!H49</f>
        <v>Sterling silver spiral nose ring, 20g (0.8mm)</v>
      </c>
      <c r="B45" s="141" t="str">
        <f>'Total Invoice'!C49</f>
        <v>AGSPR20</v>
      </c>
      <c r="C45" s="141" t="s">
        <v>1161</v>
      </c>
      <c r="D45" s="99">
        <f>'Total Invoice'!B49</f>
        <v>10</v>
      </c>
      <c r="E45" s="98">
        <f>'Total Invoice'!I49</f>
        <v>1.2</v>
      </c>
      <c r="F45" s="98">
        <f t="shared" si="0"/>
        <v>12</v>
      </c>
      <c r="G45" s="97">
        <f t="shared" si="1"/>
        <v>40.451999999999998</v>
      </c>
      <c r="H45" s="95">
        <f t="shared" si="2"/>
        <v>404.52</v>
      </c>
    </row>
    <row r="46" spans="1:8" s="96" customFormat="1" ht="25.5">
      <c r="A46" s="100" t="str">
        <f>'Total Invoice'!H50</f>
        <v>Sterling silver spiral nose ring, 20g (0.8mm)</v>
      </c>
      <c r="B46" s="141" t="str">
        <f>'Total Invoice'!C50</f>
        <v>AGSPR20</v>
      </c>
      <c r="C46" s="141" t="s">
        <v>1161</v>
      </c>
      <c r="D46" s="99">
        <f>'Total Invoice'!B50</f>
        <v>10</v>
      </c>
      <c r="E46" s="98">
        <f>'Total Invoice'!I50</f>
        <v>1.4</v>
      </c>
      <c r="F46" s="98">
        <f t="shared" si="0"/>
        <v>14</v>
      </c>
      <c r="G46" s="97">
        <f t="shared" si="1"/>
        <v>47.193999999999996</v>
      </c>
      <c r="H46" s="95">
        <f t="shared" si="2"/>
        <v>471.93999999999994</v>
      </c>
    </row>
    <row r="47" spans="1:8" s="96" customFormat="1" ht="25.5">
      <c r="A47" s="100" t="str">
        <f>'Total Invoice'!H51</f>
        <v>Sterling silver spiral nose ring, 22g (0.6mm)</v>
      </c>
      <c r="B47" s="141" t="str">
        <f>'Total Invoice'!C51</f>
        <v>AGSPR22</v>
      </c>
      <c r="C47" s="141" t="s">
        <v>1161</v>
      </c>
      <c r="D47" s="99">
        <f>'Total Invoice'!B51</f>
        <v>10</v>
      </c>
      <c r="E47" s="98">
        <f>'Total Invoice'!I51</f>
        <v>0.64</v>
      </c>
      <c r="F47" s="98">
        <f t="shared" si="0"/>
        <v>6.4</v>
      </c>
      <c r="G47" s="97">
        <f t="shared" si="1"/>
        <v>21.574400000000001</v>
      </c>
      <c r="H47" s="95">
        <f t="shared" si="2"/>
        <v>215.744</v>
      </c>
    </row>
    <row r="48" spans="1:8" s="96" customFormat="1" ht="25.5">
      <c r="A48" s="100" t="str">
        <f>'Total Invoice'!H52</f>
        <v>Sterling silver spiral nose ring, 22g (0.6mm)</v>
      </c>
      <c r="B48" s="141" t="str">
        <f>'Total Invoice'!C52</f>
        <v>AGSPR22</v>
      </c>
      <c r="C48" s="141" t="s">
        <v>1161</v>
      </c>
      <c r="D48" s="99">
        <f>'Total Invoice'!B52</f>
        <v>10</v>
      </c>
      <c r="E48" s="98">
        <f>'Total Invoice'!I52</f>
        <v>0.8</v>
      </c>
      <c r="F48" s="98">
        <f t="shared" si="0"/>
        <v>8</v>
      </c>
      <c r="G48" s="97">
        <f t="shared" si="1"/>
        <v>26.968000000000004</v>
      </c>
      <c r="H48" s="95">
        <f t="shared" si="2"/>
        <v>269.68000000000006</v>
      </c>
    </row>
    <row r="49" spans="1:8" s="96" customFormat="1" ht="25.5">
      <c r="A49" s="100" t="str">
        <f>'Total Invoice'!H53</f>
        <v>Sterling silver spiral nose ring, 22g (0.6mm)</v>
      </c>
      <c r="B49" s="141" t="str">
        <f>'Total Invoice'!C53</f>
        <v>AGSPR22</v>
      </c>
      <c r="C49" s="141" t="s">
        <v>1161</v>
      </c>
      <c r="D49" s="99">
        <f>'Total Invoice'!B53</f>
        <v>10</v>
      </c>
      <c r="E49" s="98">
        <f>'Total Invoice'!I53</f>
        <v>0.91</v>
      </c>
      <c r="F49" s="98">
        <f t="shared" si="0"/>
        <v>9.1</v>
      </c>
      <c r="G49" s="97">
        <f t="shared" si="1"/>
        <v>30.676100000000002</v>
      </c>
      <c r="H49" s="95">
        <f t="shared" si="2"/>
        <v>306.76100000000002</v>
      </c>
    </row>
    <row r="50" spans="1:8" s="96" customFormat="1" ht="24">
      <c r="A50" s="100" t="str">
        <f>'Total Invoice'!H54</f>
        <v>316L steel tongue barbell, 14g (1.6mm) with 6mm acrylic balls in a color checker design - length 5/8'' (16mm)</v>
      </c>
      <c r="B50" s="141" t="str">
        <f>'Total Invoice'!C54</f>
        <v>BBDXA</v>
      </c>
      <c r="C50" s="141" t="s">
        <v>1161</v>
      </c>
      <c r="D50" s="99">
        <f>'Total Invoice'!B54</f>
        <v>2</v>
      </c>
      <c r="E50" s="98">
        <f>'Total Invoice'!I54</f>
        <v>0.18</v>
      </c>
      <c r="F50" s="98">
        <f t="shared" si="0"/>
        <v>0.36</v>
      </c>
      <c r="G50" s="97">
        <f t="shared" si="1"/>
        <v>6.0678000000000001</v>
      </c>
      <c r="H50" s="95">
        <f t="shared" si="2"/>
        <v>12.1356</v>
      </c>
    </row>
    <row r="51" spans="1:8" s="96" customFormat="1" ht="24">
      <c r="A51" s="100" t="str">
        <f>'Total Invoice'!H55</f>
        <v>316L steel tongue barbell, 14g (1.6mm) with 6mm acrylic balls in a color checker design - length 5/8'' (16mm)</v>
      </c>
      <c r="B51" s="141" t="str">
        <f>'Total Invoice'!C55</f>
        <v>BBDXA</v>
      </c>
      <c r="C51" s="141" t="s">
        <v>1161</v>
      </c>
      <c r="D51" s="99">
        <f>'Total Invoice'!B55</f>
        <v>2</v>
      </c>
      <c r="E51" s="98">
        <f>'Total Invoice'!I55</f>
        <v>0.18</v>
      </c>
      <c r="F51" s="98">
        <f t="shared" si="0"/>
        <v>0.36</v>
      </c>
      <c r="G51" s="97">
        <f t="shared" si="1"/>
        <v>6.0678000000000001</v>
      </c>
      <c r="H51" s="95">
        <f t="shared" si="2"/>
        <v>12.1356</v>
      </c>
    </row>
    <row r="52" spans="1:8" s="96" customFormat="1" ht="24">
      <c r="A52" s="100" t="str">
        <f>'Total Invoice'!H56</f>
        <v>316L steel tongue barbell, 14g (1.6mm) with 6mm acrylic balls in a color checker design - length 5/8'' (16mm)</v>
      </c>
      <c r="B52" s="141" t="str">
        <f>'Total Invoice'!C56</f>
        <v>BBDXA</v>
      </c>
      <c r="C52" s="141" t="s">
        <v>1161</v>
      </c>
      <c r="D52" s="99">
        <f>'Total Invoice'!B56</f>
        <v>2</v>
      </c>
      <c r="E52" s="98">
        <f>'Total Invoice'!I56</f>
        <v>0.18</v>
      </c>
      <c r="F52" s="98">
        <f t="shared" si="0"/>
        <v>0.36</v>
      </c>
      <c r="G52" s="97">
        <f t="shared" si="1"/>
        <v>6.0678000000000001</v>
      </c>
      <c r="H52" s="95">
        <f t="shared" si="2"/>
        <v>12.1356</v>
      </c>
    </row>
    <row r="53" spans="1:8" s="96" customFormat="1" ht="24">
      <c r="A53" s="100" t="str">
        <f>'Total Invoice'!H57</f>
        <v>316L steel tongue barbell, 14g (1.6mm) with 6mm acrylic balls in a color checker design - length 5/8'' (16mm)</v>
      </c>
      <c r="B53" s="141" t="str">
        <f>'Total Invoice'!C57</f>
        <v>BBDXA</v>
      </c>
      <c r="C53" s="141" t="s">
        <v>1161</v>
      </c>
      <c r="D53" s="99">
        <f>'Total Invoice'!B57</f>
        <v>2</v>
      </c>
      <c r="E53" s="98">
        <f>'Total Invoice'!I57</f>
        <v>0.18</v>
      </c>
      <c r="F53" s="98">
        <f t="shared" si="0"/>
        <v>0.36</v>
      </c>
      <c r="G53" s="97">
        <f t="shared" si="1"/>
        <v>6.0678000000000001</v>
      </c>
      <c r="H53" s="95">
        <f t="shared" si="2"/>
        <v>12.1356</v>
      </c>
    </row>
    <row r="54" spans="1:8" s="96" customFormat="1" ht="24">
      <c r="A54" s="100" t="str">
        <f>'Total Invoice'!H58</f>
        <v>316L steel tongue barbell, 14g (1.6mm) with 6mm acrylic balls in a color checker design - length 5/8'' (16mm)</v>
      </c>
      <c r="B54" s="141" t="str">
        <f>'Total Invoice'!C58</f>
        <v>BBDXA</v>
      </c>
      <c r="C54" s="141" t="s">
        <v>1161</v>
      </c>
      <c r="D54" s="99">
        <f>'Total Invoice'!B58</f>
        <v>2</v>
      </c>
      <c r="E54" s="98">
        <f>'Total Invoice'!I58</f>
        <v>0.18</v>
      </c>
      <c r="F54" s="98">
        <f t="shared" si="0"/>
        <v>0.36</v>
      </c>
      <c r="G54" s="97">
        <f t="shared" si="1"/>
        <v>6.0678000000000001</v>
      </c>
      <c r="H54" s="95">
        <f t="shared" si="2"/>
        <v>12.1356</v>
      </c>
    </row>
    <row r="55" spans="1:8" s="96" customFormat="1" ht="24">
      <c r="A55" s="100" t="str">
        <f>'Total Invoice'!H59</f>
        <v>316L steel tongue barbell, 14g (1.6mm) with 6mm acrylic balls in a color checker design - length 5/8'' (16mm)</v>
      </c>
      <c r="B55" s="141" t="str">
        <f>'Total Invoice'!C59</f>
        <v>BBDXA</v>
      </c>
      <c r="C55" s="141" t="s">
        <v>1161</v>
      </c>
      <c r="D55" s="99">
        <f>'Total Invoice'!B59</f>
        <v>2</v>
      </c>
      <c r="E55" s="98">
        <f>'Total Invoice'!I59</f>
        <v>0.18</v>
      </c>
      <c r="F55" s="98">
        <f t="shared" si="0"/>
        <v>0.36</v>
      </c>
      <c r="G55" s="97">
        <f t="shared" si="1"/>
        <v>6.0678000000000001</v>
      </c>
      <c r="H55" s="95">
        <f t="shared" si="2"/>
        <v>12.1356</v>
      </c>
    </row>
    <row r="56" spans="1:8" s="96" customFormat="1" ht="24">
      <c r="A56" s="100" t="str">
        <f>'Total Invoice'!H60</f>
        <v>316L steel tongue barbell, 14g (1.6mm) with 6mm acrylic balls in a color checker design - length 5/8'' (16mm)</v>
      </c>
      <c r="B56" s="141" t="str">
        <f>'Total Invoice'!C60</f>
        <v>BBDXA</v>
      </c>
      <c r="C56" s="141" t="s">
        <v>1161</v>
      </c>
      <c r="D56" s="99">
        <f>'Total Invoice'!B60</f>
        <v>2</v>
      </c>
      <c r="E56" s="98">
        <f>'Total Invoice'!I60</f>
        <v>0.18</v>
      </c>
      <c r="F56" s="98">
        <f t="shared" si="0"/>
        <v>0.36</v>
      </c>
      <c r="G56" s="97">
        <f t="shared" si="1"/>
        <v>6.0678000000000001</v>
      </c>
      <c r="H56" s="95">
        <f t="shared" si="2"/>
        <v>12.1356</v>
      </c>
    </row>
    <row r="57" spans="1:8" s="96" customFormat="1" ht="24">
      <c r="A57" s="100" t="str">
        <f>'Total Invoice'!H61</f>
        <v>316L steel tongue barbell, 14g (1.6mm) with 6mm acrylic balls in a color checker design - length 5/8'' (16mm)</v>
      </c>
      <c r="B57" s="141" t="str">
        <f>'Total Invoice'!C61</f>
        <v>BBDXA</v>
      </c>
      <c r="C57" s="141" t="s">
        <v>1161</v>
      </c>
      <c r="D57" s="99">
        <f>'Total Invoice'!B61</f>
        <v>2</v>
      </c>
      <c r="E57" s="98">
        <f>'Total Invoice'!I61</f>
        <v>0.18</v>
      </c>
      <c r="F57" s="98">
        <f t="shared" si="0"/>
        <v>0.36</v>
      </c>
      <c r="G57" s="97">
        <f t="shared" si="1"/>
        <v>6.0678000000000001</v>
      </c>
      <c r="H57" s="95">
        <f t="shared" si="2"/>
        <v>12.1356</v>
      </c>
    </row>
    <row r="58" spans="1:8" s="96" customFormat="1" ht="24">
      <c r="A58" s="100" t="str">
        <f>'Total Invoice'!H62</f>
        <v>316L steel tongue barbell, 14g (1.6mm) with 6mm acrylic balls with a star design - length 5/8'' (16mm)</v>
      </c>
      <c r="B58" s="141" t="str">
        <f>'Total Invoice'!C62</f>
        <v>BBDXI</v>
      </c>
      <c r="C58" s="141" t="s">
        <v>1161</v>
      </c>
      <c r="D58" s="99">
        <f>'Total Invoice'!B62</f>
        <v>2</v>
      </c>
      <c r="E58" s="98">
        <f>'Total Invoice'!I62</f>
        <v>0.18</v>
      </c>
      <c r="F58" s="98">
        <f t="shared" si="0"/>
        <v>0.36</v>
      </c>
      <c r="G58" s="97">
        <f t="shared" si="1"/>
        <v>6.0678000000000001</v>
      </c>
      <c r="H58" s="95">
        <f t="shared" si="2"/>
        <v>12.1356</v>
      </c>
    </row>
    <row r="59" spans="1:8" s="96" customFormat="1" ht="24">
      <c r="A59" s="100" t="str">
        <f>'Total Invoice'!H63</f>
        <v>316L steel tongue barbell, 14g (1.6mm) with 6mm acrylic balls with a star design - length 5/8'' (16mm)</v>
      </c>
      <c r="B59" s="141" t="str">
        <f>'Total Invoice'!C63</f>
        <v>BBDXI</v>
      </c>
      <c r="C59" s="141" t="s">
        <v>726</v>
      </c>
      <c r="D59" s="99">
        <f>'Total Invoice'!B63</f>
        <v>2</v>
      </c>
      <c r="E59" s="98">
        <f>'Total Invoice'!I63</f>
        <v>0.18</v>
      </c>
      <c r="F59" s="98">
        <f t="shared" si="0"/>
        <v>0.36</v>
      </c>
      <c r="G59" s="97">
        <f t="shared" si="1"/>
        <v>6.0678000000000001</v>
      </c>
      <c r="H59" s="95">
        <f t="shared" si="2"/>
        <v>12.1356</v>
      </c>
    </row>
    <row r="60" spans="1:8" s="96" customFormat="1" ht="24">
      <c r="A60" s="100" t="str">
        <f>'Total Invoice'!H64</f>
        <v>316L steel tongue barbell, 14g (1.6mm) with 6mm acrylic balls with a star design - length 5/8'' (16mm)</v>
      </c>
      <c r="B60" s="141" t="str">
        <f>'Total Invoice'!C64</f>
        <v>BBDXI</v>
      </c>
      <c r="C60" s="141" t="s">
        <v>1162</v>
      </c>
      <c r="D60" s="99">
        <f>'Total Invoice'!B64</f>
        <v>2</v>
      </c>
      <c r="E60" s="98">
        <f>'Total Invoice'!I64</f>
        <v>0.18</v>
      </c>
      <c r="F60" s="98">
        <f t="shared" si="0"/>
        <v>0.36</v>
      </c>
      <c r="G60" s="97">
        <f t="shared" si="1"/>
        <v>6.0678000000000001</v>
      </c>
      <c r="H60" s="95">
        <f t="shared" si="2"/>
        <v>12.1356</v>
      </c>
    </row>
    <row r="61" spans="1:8" s="96" customFormat="1" ht="25.5">
      <c r="A61" s="100" t="str">
        <f>'Total Invoice'!H65</f>
        <v>316L steel tongue barbell, 14g (1.6mm) with 6mm acrylic balls with a star design - length 5/8'' (16mm)</v>
      </c>
      <c r="B61" s="141" t="str">
        <f>'Total Invoice'!C65</f>
        <v>BBDXI</v>
      </c>
      <c r="C61" s="141" t="s">
        <v>1163</v>
      </c>
      <c r="D61" s="99">
        <f>'Total Invoice'!B65</f>
        <v>2</v>
      </c>
      <c r="E61" s="98">
        <f>'Total Invoice'!I65</f>
        <v>0.18</v>
      </c>
      <c r="F61" s="98">
        <f t="shared" si="0"/>
        <v>0.36</v>
      </c>
      <c r="G61" s="97">
        <f t="shared" si="1"/>
        <v>6.0678000000000001</v>
      </c>
      <c r="H61" s="95">
        <f t="shared" si="2"/>
        <v>12.1356</v>
      </c>
    </row>
    <row r="62" spans="1:8" s="96" customFormat="1" ht="25.5">
      <c r="A62" s="100" t="str">
        <f>'Total Invoice'!H66</f>
        <v>316L steel tongue barbell, 14g (1.6mm) with 6mm acrylic balls with a star design - length 5/8'' (16mm)</v>
      </c>
      <c r="B62" s="141" t="str">
        <f>'Total Invoice'!C66</f>
        <v>BBDXI</v>
      </c>
      <c r="C62" s="141" t="s">
        <v>1163</v>
      </c>
      <c r="D62" s="99">
        <f>'Total Invoice'!B66</f>
        <v>2</v>
      </c>
      <c r="E62" s="98">
        <f>'Total Invoice'!I66</f>
        <v>0.18</v>
      </c>
      <c r="F62" s="98">
        <f t="shared" si="0"/>
        <v>0.36</v>
      </c>
      <c r="G62" s="97">
        <f t="shared" si="1"/>
        <v>6.0678000000000001</v>
      </c>
      <c r="H62" s="95">
        <f t="shared" si="2"/>
        <v>12.1356</v>
      </c>
    </row>
    <row r="63" spans="1:8" s="96" customFormat="1" ht="25.5">
      <c r="A63" s="100" t="str">
        <f>'Total Invoice'!H67</f>
        <v>316L steel tongue barbell, 14g (1.6mm) with 6mm acrylic balls with a star design - length 5/8'' (16mm)</v>
      </c>
      <c r="B63" s="141" t="str">
        <f>'Total Invoice'!C67</f>
        <v>BBDXI</v>
      </c>
      <c r="C63" s="141" t="s">
        <v>1163</v>
      </c>
      <c r="D63" s="99">
        <f>'Total Invoice'!B67</f>
        <v>2</v>
      </c>
      <c r="E63" s="98">
        <f>'Total Invoice'!I67</f>
        <v>0.18</v>
      </c>
      <c r="F63" s="98">
        <f t="shared" si="0"/>
        <v>0.36</v>
      </c>
      <c r="G63" s="97">
        <f t="shared" si="1"/>
        <v>6.0678000000000001</v>
      </c>
      <c r="H63" s="95">
        <f t="shared" si="2"/>
        <v>12.1356</v>
      </c>
    </row>
    <row r="64" spans="1:8" s="96" customFormat="1" ht="25.5">
      <c r="A64" s="100" t="str">
        <f>'Total Invoice'!H68</f>
        <v>316L steel tongue barbell, 14g (1.6mm) with 6mm acrylic balls with a star design - length 5/8'' (16mm)</v>
      </c>
      <c r="B64" s="141" t="str">
        <f>'Total Invoice'!C68</f>
        <v>BBDXI</v>
      </c>
      <c r="C64" s="141" t="s">
        <v>1163</v>
      </c>
      <c r="D64" s="99">
        <f>'Total Invoice'!B68</f>
        <v>2</v>
      </c>
      <c r="E64" s="98">
        <f>'Total Invoice'!I68</f>
        <v>0.18</v>
      </c>
      <c r="F64" s="98">
        <f t="shared" si="0"/>
        <v>0.36</v>
      </c>
      <c r="G64" s="97">
        <f t="shared" si="1"/>
        <v>6.0678000000000001</v>
      </c>
      <c r="H64" s="95">
        <f t="shared" si="2"/>
        <v>12.1356</v>
      </c>
    </row>
    <row r="65" spans="1:8" s="96" customFormat="1" ht="25.5">
      <c r="A65" s="100" t="str">
        <f>'Total Invoice'!H69</f>
        <v>Surgical steel tongue barbell, 14g (1.6mm) with 6mm ferido glued multi crystal ball with resin cover and a 6mm plain steel ball</v>
      </c>
      <c r="B65" s="141" t="str">
        <f>'Total Invoice'!C69</f>
        <v>BBFR6</v>
      </c>
      <c r="C65" s="141" t="s">
        <v>1163</v>
      </c>
      <c r="D65" s="99">
        <f>'Total Invoice'!B69</f>
        <v>1</v>
      </c>
      <c r="E65" s="98">
        <f>'Total Invoice'!I69</f>
        <v>1.66</v>
      </c>
      <c r="F65" s="98">
        <f t="shared" si="0"/>
        <v>1.66</v>
      </c>
      <c r="G65" s="97">
        <f t="shared" si="1"/>
        <v>55.958599999999997</v>
      </c>
      <c r="H65" s="95">
        <f t="shared" si="2"/>
        <v>55.958599999999997</v>
      </c>
    </row>
    <row r="66" spans="1:8" s="96" customFormat="1" ht="25.5">
      <c r="A66" s="100" t="str">
        <f>'Total Invoice'!H70</f>
        <v>Surgical steel tongue barbell, 14g (1.6mm) with 6mm ferido glued multi crystal ball with resin cover and a 6mm plain steel ball</v>
      </c>
      <c r="B66" s="141" t="str">
        <f>'Total Invoice'!C70</f>
        <v>BBFR6</v>
      </c>
      <c r="C66" s="141" t="s">
        <v>1163</v>
      </c>
      <c r="D66" s="99">
        <f>'Total Invoice'!B70</f>
        <v>1</v>
      </c>
      <c r="E66" s="98">
        <f>'Total Invoice'!I70</f>
        <v>1.66</v>
      </c>
      <c r="F66" s="98">
        <f t="shared" si="0"/>
        <v>1.66</v>
      </c>
      <c r="G66" s="97">
        <f t="shared" si="1"/>
        <v>55.958599999999997</v>
      </c>
      <c r="H66" s="95">
        <f t="shared" si="2"/>
        <v>55.958599999999997</v>
      </c>
    </row>
    <row r="67" spans="1:8" s="96" customFormat="1" ht="25.5">
      <c r="A67" s="100" t="str">
        <f>'Total Invoice'!H71</f>
        <v>Surgical steel tongue barbell, 14g (1.6mm) with 6mm ferido glued multi crystal ball with resin cover and a 6mm plain steel ball</v>
      </c>
      <c r="B67" s="141" t="str">
        <f>'Total Invoice'!C71</f>
        <v>BBFR6</v>
      </c>
      <c r="C67" s="141" t="s">
        <v>1163</v>
      </c>
      <c r="D67" s="99">
        <f>'Total Invoice'!B71</f>
        <v>1</v>
      </c>
      <c r="E67" s="98">
        <f>'Total Invoice'!I71</f>
        <v>1.66</v>
      </c>
      <c r="F67" s="98">
        <f t="shared" si="0"/>
        <v>1.66</v>
      </c>
      <c r="G67" s="97">
        <f t="shared" si="1"/>
        <v>55.958599999999997</v>
      </c>
      <c r="H67" s="95">
        <f t="shared" si="2"/>
        <v>55.958599999999997</v>
      </c>
    </row>
    <row r="68" spans="1:8" s="96" customFormat="1" ht="25.5">
      <c r="A68" s="100" t="str">
        <f>'Total Invoice'!H72</f>
        <v>Surgical steel tongue barbell, 14g (1.6mm) with 6mm ferido glued multi crystal ball with resin cover and a 6mm plain steel ball</v>
      </c>
      <c r="B68" s="141" t="str">
        <f>'Total Invoice'!C72</f>
        <v>BBFR6</v>
      </c>
      <c r="C68" s="141" t="s">
        <v>1163</v>
      </c>
      <c r="D68" s="99">
        <f>'Total Invoice'!B72</f>
        <v>1</v>
      </c>
      <c r="E68" s="98">
        <f>'Total Invoice'!I72</f>
        <v>1.66</v>
      </c>
      <c r="F68" s="98">
        <f t="shared" si="0"/>
        <v>1.66</v>
      </c>
      <c r="G68" s="97">
        <f t="shared" si="1"/>
        <v>55.958599999999997</v>
      </c>
      <c r="H68" s="95">
        <f t="shared" si="2"/>
        <v>55.958599999999997</v>
      </c>
    </row>
    <row r="69" spans="1:8" s="96" customFormat="1" ht="24">
      <c r="A69" s="100" t="str">
        <f>'Total Invoice'!H73</f>
        <v>Surgical steel tongue barbell, 14g (1.6mm) with 6mm ferido glued multi crystal ball with resin cover and a 6mm plain steel ball</v>
      </c>
      <c r="B69" s="141" t="str">
        <f>'Total Invoice'!C73</f>
        <v>BBFR6</v>
      </c>
      <c r="C69" s="141" t="s">
        <v>839</v>
      </c>
      <c r="D69" s="99">
        <f>'Total Invoice'!B73</f>
        <v>1</v>
      </c>
      <c r="E69" s="98">
        <f>'Total Invoice'!I73</f>
        <v>1.66</v>
      </c>
      <c r="F69" s="98">
        <f t="shared" si="0"/>
        <v>1.66</v>
      </c>
      <c r="G69" s="97">
        <f t="shared" si="1"/>
        <v>55.958599999999997</v>
      </c>
      <c r="H69" s="95">
        <f t="shared" si="2"/>
        <v>55.958599999999997</v>
      </c>
    </row>
    <row r="70" spans="1:8" s="96" customFormat="1" ht="24">
      <c r="A70" s="100" t="str">
        <f>'Total Invoice'!H74</f>
        <v>Surgical steel tongue barbell, 14g (1.6mm) with 6mm ferido glued multi crystal ball with resin cover and a 6mm plain steel ball</v>
      </c>
      <c r="B70" s="141" t="str">
        <f>'Total Invoice'!C74</f>
        <v>BBFR6</v>
      </c>
      <c r="C70" s="141" t="s">
        <v>839</v>
      </c>
      <c r="D70" s="99">
        <f>'Total Invoice'!B74</f>
        <v>1</v>
      </c>
      <c r="E70" s="98">
        <f>'Total Invoice'!I74</f>
        <v>1.66</v>
      </c>
      <c r="F70" s="98">
        <f t="shared" si="0"/>
        <v>1.66</v>
      </c>
      <c r="G70" s="97">
        <f t="shared" si="1"/>
        <v>55.958599999999997</v>
      </c>
      <c r="H70" s="95">
        <f t="shared" si="2"/>
        <v>55.958599999999997</v>
      </c>
    </row>
    <row r="71" spans="1:8" s="96" customFormat="1" ht="24">
      <c r="A71" s="100" t="str">
        <f>'Total Invoice'!H75</f>
        <v>Surgical steel tongue barbell, 14g (1.6mm) with 6mm ferido glued multi crystal ball with resin cover and a 6mm plain steel ball</v>
      </c>
      <c r="B71" s="141" t="str">
        <f>'Total Invoice'!C75</f>
        <v>BBFR6</v>
      </c>
      <c r="C71" s="141" t="s">
        <v>839</v>
      </c>
      <c r="D71" s="99">
        <f>'Total Invoice'!B75</f>
        <v>1</v>
      </c>
      <c r="E71" s="98">
        <f>'Total Invoice'!I75</f>
        <v>1.66</v>
      </c>
      <c r="F71" s="98">
        <f t="shared" si="0"/>
        <v>1.66</v>
      </c>
      <c r="G71" s="97">
        <f t="shared" si="1"/>
        <v>55.958599999999997</v>
      </c>
      <c r="H71" s="95">
        <f t="shared" si="2"/>
        <v>55.958599999999997</v>
      </c>
    </row>
    <row r="72" spans="1:8" s="96" customFormat="1" ht="25.5">
      <c r="A72" s="100" t="str">
        <f>'Total Invoice'!H76</f>
        <v>Surgical steel tongue barbell, 14g (1.6mm) with 6mm ferido glued multi crystal ball with resin cover and a 6mm plain steel ball</v>
      </c>
      <c r="B72" s="141" t="str">
        <f>'Total Invoice'!C76</f>
        <v>BBFR6</v>
      </c>
      <c r="C72" s="141" t="s">
        <v>1164</v>
      </c>
      <c r="D72" s="99">
        <f>'Total Invoice'!B76</f>
        <v>1</v>
      </c>
      <c r="E72" s="98">
        <f>'Total Invoice'!I76</f>
        <v>1.66</v>
      </c>
      <c r="F72" s="98">
        <f t="shared" si="0"/>
        <v>1.66</v>
      </c>
      <c r="G72" s="97">
        <f t="shared" si="1"/>
        <v>55.958599999999997</v>
      </c>
      <c r="H72" s="95">
        <f t="shared" si="2"/>
        <v>55.958599999999997</v>
      </c>
    </row>
    <row r="73" spans="1:8" s="96" customFormat="1" ht="25.5">
      <c r="A73" s="100" t="str">
        <f>'Total Invoice'!H77</f>
        <v>Surgical steel tongue barbell, 14g (1.6mm) with 6mm acrylic glitter balls - length 5/8'' (16mm)</v>
      </c>
      <c r="B73" s="141" t="str">
        <f>'Total Invoice'!C77</f>
        <v>BBGT</v>
      </c>
      <c r="C73" s="141" t="s">
        <v>1165</v>
      </c>
      <c r="D73" s="99">
        <f>'Total Invoice'!B77</f>
        <v>3</v>
      </c>
      <c r="E73" s="98">
        <f>'Total Invoice'!I77</f>
        <v>0.17</v>
      </c>
      <c r="F73" s="98">
        <f t="shared" si="0"/>
        <v>0.51</v>
      </c>
      <c r="G73" s="97">
        <f t="shared" si="1"/>
        <v>5.7307000000000006</v>
      </c>
      <c r="H73" s="95">
        <f t="shared" si="2"/>
        <v>17.192100000000003</v>
      </c>
    </row>
    <row r="74" spans="1:8" s="96" customFormat="1" ht="25.5">
      <c r="A74" s="100" t="str">
        <f>'Total Invoice'!H78</f>
        <v>Surgical steel tongue barbell, 14g (1.6mm) with 6mm acrylic glitter balls - length 5/8'' (16mm)</v>
      </c>
      <c r="B74" s="141" t="str">
        <f>'Total Invoice'!C78</f>
        <v>BBGT</v>
      </c>
      <c r="C74" s="141" t="s">
        <v>1165</v>
      </c>
      <c r="D74" s="99">
        <f>'Total Invoice'!B78</f>
        <v>5</v>
      </c>
      <c r="E74" s="98">
        <f>'Total Invoice'!I78</f>
        <v>0.17</v>
      </c>
      <c r="F74" s="98">
        <f t="shared" si="0"/>
        <v>0.85000000000000009</v>
      </c>
      <c r="G74" s="97">
        <f t="shared" si="1"/>
        <v>5.7307000000000006</v>
      </c>
      <c r="H74" s="95">
        <f t="shared" si="2"/>
        <v>28.653500000000001</v>
      </c>
    </row>
    <row r="75" spans="1:8" s="96" customFormat="1" ht="25.5">
      <c r="A75" s="100" t="str">
        <f>'Total Invoice'!H79</f>
        <v>Surgical steel tongue barbell, 14g (1.6mm) with 6mm acrylic glitter balls - length 5/8'' (16mm)</v>
      </c>
      <c r="B75" s="141" t="str">
        <f>'Total Invoice'!C79</f>
        <v>BBGT</v>
      </c>
      <c r="C75" s="141" t="s">
        <v>845</v>
      </c>
      <c r="D75" s="99">
        <f>'Total Invoice'!B79</f>
        <v>3</v>
      </c>
      <c r="E75" s="98">
        <f>'Total Invoice'!I79</f>
        <v>0.17</v>
      </c>
      <c r="F75" s="98">
        <f t="shared" si="0"/>
        <v>0.51</v>
      </c>
      <c r="G75" s="97">
        <f t="shared" si="1"/>
        <v>5.7307000000000006</v>
      </c>
      <c r="H75" s="95">
        <f t="shared" si="2"/>
        <v>17.192100000000003</v>
      </c>
    </row>
    <row r="76" spans="1:8" s="96" customFormat="1" ht="25.5">
      <c r="A76" s="100" t="str">
        <f>'Total Invoice'!H80</f>
        <v>Surgical steel tongue barbell, 14g (1.6mm) with 6mm acrylic glitter balls - length 5/8'' (16mm)</v>
      </c>
      <c r="B76" s="141" t="str">
        <f>'Total Invoice'!C80</f>
        <v>BBGT</v>
      </c>
      <c r="C76" s="141" t="s">
        <v>845</v>
      </c>
      <c r="D76" s="99">
        <f>'Total Invoice'!B80</f>
        <v>3</v>
      </c>
      <c r="E76" s="98">
        <f>'Total Invoice'!I80</f>
        <v>0.17</v>
      </c>
      <c r="F76" s="98">
        <f t="shared" si="0"/>
        <v>0.51</v>
      </c>
      <c r="G76" s="97">
        <f t="shared" si="1"/>
        <v>5.7307000000000006</v>
      </c>
      <c r="H76" s="95">
        <f t="shared" si="2"/>
        <v>17.192100000000003</v>
      </c>
    </row>
    <row r="77" spans="1:8" s="96" customFormat="1" ht="25.5">
      <c r="A77" s="100" t="str">
        <f>'Total Invoice'!H81</f>
        <v>Surgical steel tongue barbell, 14g (1.6mm) with 6mm acrylic glitter balls - length 5/8'' (16mm)</v>
      </c>
      <c r="B77" s="141" t="str">
        <f>'Total Invoice'!C81</f>
        <v>BBGT</v>
      </c>
      <c r="C77" s="141" t="s">
        <v>845</v>
      </c>
      <c r="D77" s="99">
        <f>'Total Invoice'!B81</f>
        <v>3</v>
      </c>
      <c r="E77" s="98">
        <f>'Total Invoice'!I81</f>
        <v>0.17</v>
      </c>
      <c r="F77" s="98">
        <f t="shared" si="0"/>
        <v>0.51</v>
      </c>
      <c r="G77" s="97">
        <f t="shared" si="1"/>
        <v>5.7307000000000006</v>
      </c>
      <c r="H77" s="95">
        <f t="shared" si="2"/>
        <v>17.192100000000003</v>
      </c>
    </row>
    <row r="78" spans="1:8" s="96" customFormat="1" ht="25.5">
      <c r="A78" s="100" t="str">
        <f>'Total Invoice'!H82</f>
        <v>Surgical steel tongue barbell, 14g (1.6mm) with 6mm acrylic glitter balls - length 5/8'' (16mm)</v>
      </c>
      <c r="B78" s="141" t="str">
        <f>'Total Invoice'!C82</f>
        <v>BBGT</v>
      </c>
      <c r="C78" s="141" t="s">
        <v>845</v>
      </c>
      <c r="D78" s="99">
        <f>'Total Invoice'!B82</f>
        <v>3</v>
      </c>
      <c r="E78" s="98">
        <f>'Total Invoice'!I82</f>
        <v>0.17</v>
      </c>
      <c r="F78" s="98">
        <f t="shared" si="0"/>
        <v>0.51</v>
      </c>
      <c r="G78" s="97">
        <f t="shared" si="1"/>
        <v>5.7307000000000006</v>
      </c>
      <c r="H78" s="95">
        <f t="shared" si="2"/>
        <v>17.192100000000003</v>
      </c>
    </row>
    <row r="79" spans="1:8" s="96" customFormat="1" ht="25.5">
      <c r="A79" s="100" t="str">
        <f>'Total Invoice'!H83</f>
        <v>Surgical steel tongue barbell, 14g (1.6mm) with 6mm acrylic glitter balls - length 5/8'' (16mm)</v>
      </c>
      <c r="B79" s="141" t="str">
        <f>'Total Invoice'!C83</f>
        <v>BBGT</v>
      </c>
      <c r="C79" s="141" t="s">
        <v>845</v>
      </c>
      <c r="D79" s="99">
        <f>'Total Invoice'!B83</f>
        <v>3</v>
      </c>
      <c r="E79" s="98">
        <f>'Total Invoice'!I83</f>
        <v>0.17</v>
      </c>
      <c r="F79" s="98">
        <f t="shared" si="0"/>
        <v>0.51</v>
      </c>
      <c r="G79" s="97">
        <f t="shared" si="1"/>
        <v>5.7307000000000006</v>
      </c>
      <c r="H79" s="95">
        <f t="shared" si="2"/>
        <v>17.192100000000003</v>
      </c>
    </row>
    <row r="80" spans="1:8" s="96" customFormat="1" ht="25.5">
      <c r="A80" s="100" t="str">
        <f>'Total Invoice'!H84</f>
        <v>Surgical steel tongue barbell, 14g (1.6mm) with 6mm acrylic glitter balls - length 5/8'' (16mm)</v>
      </c>
      <c r="B80" s="141" t="str">
        <f>'Total Invoice'!C84</f>
        <v>BBGT</v>
      </c>
      <c r="C80" s="141" t="s">
        <v>845</v>
      </c>
      <c r="D80" s="99">
        <f>'Total Invoice'!B84</f>
        <v>3</v>
      </c>
      <c r="E80" s="98">
        <f>'Total Invoice'!I84</f>
        <v>0.17</v>
      </c>
      <c r="F80" s="98">
        <f t="shared" si="0"/>
        <v>0.51</v>
      </c>
      <c r="G80" s="97">
        <f t="shared" si="1"/>
        <v>5.7307000000000006</v>
      </c>
      <c r="H80" s="95">
        <f t="shared" si="2"/>
        <v>17.192100000000003</v>
      </c>
    </row>
    <row r="81" spans="1:8" s="96" customFormat="1" ht="25.5">
      <c r="A81" s="100" t="str">
        <f>'Total Invoice'!H85</f>
        <v>316L steel nipple barbell, 1.6mm (14g) with two forward facing 5mm or 6mm jewel balls</v>
      </c>
      <c r="B81" s="141" t="str">
        <f>'Total Invoice'!C85</f>
        <v>BBNP2C</v>
      </c>
      <c r="C81" s="141" t="s">
        <v>845</v>
      </c>
      <c r="D81" s="99">
        <f>'Total Invoice'!B85</f>
        <v>4</v>
      </c>
      <c r="E81" s="98">
        <f>'Total Invoice'!I85</f>
        <v>1.04</v>
      </c>
      <c r="F81" s="98">
        <f t="shared" si="0"/>
        <v>4.16</v>
      </c>
      <c r="G81" s="97">
        <f t="shared" si="1"/>
        <v>35.058399999999999</v>
      </c>
      <c r="H81" s="95">
        <f t="shared" si="2"/>
        <v>140.2336</v>
      </c>
    </row>
    <row r="82" spans="1:8" s="96" customFormat="1" ht="25.5" hidden="1">
      <c r="A82" s="100" t="str">
        <f>'Total Invoice'!H86</f>
        <v>316L steel nipple barbell, 1.6mm (14g) with two forward facing 5mm or 6mm jewel balls</v>
      </c>
      <c r="B82" s="141" t="str">
        <f>'Total Invoice'!C86</f>
        <v>BBNP2C</v>
      </c>
      <c r="C82" s="141" t="s">
        <v>845</v>
      </c>
      <c r="D82" s="99">
        <f>'Total Invoice'!B86</f>
        <v>4</v>
      </c>
      <c r="E82" s="98">
        <f>'Total Invoice'!I86</f>
        <v>1.04</v>
      </c>
      <c r="F82" s="98">
        <f t="shared" si="0"/>
        <v>4.16</v>
      </c>
      <c r="G82" s="97">
        <f t="shared" si="1"/>
        <v>35.058399999999999</v>
      </c>
      <c r="H82" s="95">
        <f t="shared" si="2"/>
        <v>140.2336</v>
      </c>
    </row>
    <row r="83" spans="1:8" s="96" customFormat="1" ht="25.5">
      <c r="A83" s="100" t="str">
        <f>'Total Invoice'!H87</f>
        <v>316L steel nipple barbell, 1.6mm (14g) with two forward facing 5mm or 6mm jewel balls</v>
      </c>
      <c r="B83" s="141" t="str">
        <f>'Total Invoice'!C87</f>
        <v>BBNP2C</v>
      </c>
      <c r="C83" s="141" t="s">
        <v>845</v>
      </c>
      <c r="D83" s="99">
        <f>'Total Invoice'!B87</f>
        <v>4</v>
      </c>
      <c r="E83" s="98">
        <f>'Total Invoice'!I87</f>
        <v>1.04</v>
      </c>
      <c r="F83" s="98">
        <f t="shared" ref="F83:F146" si="3">D83*E83</f>
        <v>4.16</v>
      </c>
      <c r="G83" s="97">
        <f t="shared" ref="G83:G146" si="4">E83*$E$14</f>
        <v>35.058399999999999</v>
      </c>
      <c r="H83" s="95">
        <f t="shared" ref="H83:H146" si="5">D83*G83</f>
        <v>140.2336</v>
      </c>
    </row>
    <row r="84" spans="1:8" s="96" customFormat="1" ht="25.5">
      <c r="A84" s="100" t="str">
        <f>'Total Invoice'!H88</f>
        <v>Organic nipple barbell with 316L steel post, 14g (1.6mm) with two 5mm teak wood balls</v>
      </c>
      <c r="B84" s="141" t="str">
        <f>'Total Invoice'!C88</f>
        <v>BBNPTE5</v>
      </c>
      <c r="C84" s="141" t="s">
        <v>845</v>
      </c>
      <c r="D84" s="99">
        <f>'Total Invoice'!B88</f>
        <v>4</v>
      </c>
      <c r="E84" s="98">
        <f>'Total Invoice'!I88</f>
        <v>1.5</v>
      </c>
      <c r="F84" s="98">
        <f t="shared" si="3"/>
        <v>6</v>
      </c>
      <c r="G84" s="97">
        <f t="shared" si="4"/>
        <v>50.564999999999998</v>
      </c>
      <c r="H84" s="95">
        <f t="shared" si="5"/>
        <v>202.26</v>
      </c>
    </row>
    <row r="85" spans="1:8" s="96" customFormat="1" ht="25.5">
      <c r="A85" s="100" t="str">
        <f>'Total Invoice'!H89</f>
        <v>Organic nipple barbell with 316L steel post, 14g (1.6mm) with two 5mm teak wood balls</v>
      </c>
      <c r="B85" s="141" t="str">
        <f>'Total Invoice'!C89</f>
        <v>BBNPTE5</v>
      </c>
      <c r="C85" s="141" t="s">
        <v>845</v>
      </c>
      <c r="D85" s="99">
        <f>'Total Invoice'!B89</f>
        <v>4</v>
      </c>
      <c r="E85" s="98">
        <f>'Total Invoice'!I89</f>
        <v>1.5</v>
      </c>
      <c r="F85" s="98">
        <f t="shared" si="3"/>
        <v>6</v>
      </c>
      <c r="G85" s="97">
        <f t="shared" si="4"/>
        <v>50.564999999999998</v>
      </c>
      <c r="H85" s="95">
        <f t="shared" si="5"/>
        <v>202.26</v>
      </c>
    </row>
    <row r="86" spans="1:8" s="96" customFormat="1" ht="25.5">
      <c r="A86" s="100" t="str">
        <f>'Total Invoice'!H90</f>
        <v>Surgical steel tongue barbell, 14g (1.6mm) with two 5mm balls</v>
      </c>
      <c r="B86" s="141" t="str">
        <f>'Total Invoice'!C90</f>
        <v>BBS</v>
      </c>
      <c r="C86" s="141" t="s">
        <v>845</v>
      </c>
      <c r="D86" s="99">
        <f>'Total Invoice'!B90</f>
        <v>40</v>
      </c>
      <c r="E86" s="98">
        <f>'Total Invoice'!I90</f>
        <v>0.19</v>
      </c>
      <c r="F86" s="98">
        <f t="shared" si="3"/>
        <v>7.6</v>
      </c>
      <c r="G86" s="97">
        <f t="shared" si="4"/>
        <v>6.4049000000000005</v>
      </c>
      <c r="H86" s="95">
        <f t="shared" si="5"/>
        <v>256.19600000000003</v>
      </c>
    </row>
    <row r="87" spans="1:8" s="96" customFormat="1" ht="25.5">
      <c r="A87" s="100" t="str">
        <f>'Total Invoice'!H91</f>
        <v>Surgical steel tongue barbell, 14g (1.6mm) with two 5mm balls</v>
      </c>
      <c r="B87" s="141" t="str">
        <f>'Total Invoice'!C91</f>
        <v>BBS</v>
      </c>
      <c r="C87" s="141" t="s">
        <v>1166</v>
      </c>
      <c r="D87" s="99">
        <f>'Total Invoice'!B91</f>
        <v>30</v>
      </c>
      <c r="E87" s="98">
        <f>'Total Invoice'!I91</f>
        <v>0.19</v>
      </c>
      <c r="F87" s="98">
        <f t="shared" si="3"/>
        <v>5.7</v>
      </c>
      <c r="G87" s="97">
        <f t="shared" si="4"/>
        <v>6.4049000000000005</v>
      </c>
      <c r="H87" s="95">
        <f t="shared" si="5"/>
        <v>192.14700000000002</v>
      </c>
    </row>
    <row r="88" spans="1:8" s="96" customFormat="1" ht="25.5">
      <c r="A88" s="100" t="str">
        <f>'Total Invoice'!H92</f>
        <v>Surgical steel tongue barbell, 14g (1.6mm) with two 5mm balls</v>
      </c>
      <c r="B88" s="141" t="str">
        <f>'Total Invoice'!C92</f>
        <v>BBS</v>
      </c>
      <c r="C88" s="141" t="s">
        <v>1166</v>
      </c>
      <c r="D88" s="99">
        <f>'Total Invoice'!B92</f>
        <v>200</v>
      </c>
      <c r="E88" s="98">
        <f>'Total Invoice'!I92</f>
        <v>0.19</v>
      </c>
      <c r="F88" s="98">
        <f t="shared" si="3"/>
        <v>38</v>
      </c>
      <c r="G88" s="97">
        <f t="shared" si="4"/>
        <v>6.4049000000000005</v>
      </c>
      <c r="H88" s="95">
        <f t="shared" si="5"/>
        <v>1280.98</v>
      </c>
    </row>
    <row r="89" spans="1:8" s="96" customFormat="1">
      <c r="A89" s="100" t="str">
        <f>'Total Invoice'!H93</f>
        <v>Surgical steel tongue barbell, 14g (1.6mm) with two 5mm balls</v>
      </c>
      <c r="B89" s="141" t="str">
        <f>'Total Invoice'!C93</f>
        <v>BBS</v>
      </c>
      <c r="C89" s="141"/>
      <c r="D89" s="99">
        <f>'Total Invoice'!B93</f>
        <v>200</v>
      </c>
      <c r="E89" s="98">
        <f>'Total Invoice'!I93</f>
        <v>0.19</v>
      </c>
      <c r="F89" s="98">
        <f t="shared" si="3"/>
        <v>38</v>
      </c>
      <c r="G89" s="97">
        <f t="shared" si="4"/>
        <v>6.4049000000000005</v>
      </c>
      <c r="H89" s="95">
        <f t="shared" si="5"/>
        <v>1280.98</v>
      </c>
    </row>
    <row r="90" spans="1:8" s="96" customFormat="1">
      <c r="A90" s="100" t="str">
        <f>'Total Invoice'!H94</f>
        <v>Surgical steel tongue barbell, 14g (1.6mm) with two 5mm balls</v>
      </c>
      <c r="B90" s="141" t="str">
        <f>'Total Invoice'!C94</f>
        <v>BBS</v>
      </c>
      <c r="C90" s="141"/>
      <c r="D90" s="99">
        <f>'Total Invoice'!B94</f>
        <v>50</v>
      </c>
      <c r="E90" s="98">
        <f>'Total Invoice'!I94</f>
        <v>0.19</v>
      </c>
      <c r="F90" s="98">
        <f t="shared" si="3"/>
        <v>9.5</v>
      </c>
      <c r="G90" s="97">
        <f t="shared" si="4"/>
        <v>6.4049000000000005</v>
      </c>
      <c r="H90" s="95">
        <f t="shared" si="5"/>
        <v>320.245</v>
      </c>
    </row>
    <row r="91" spans="1:8" s="96" customFormat="1" ht="24">
      <c r="A91" s="100" t="str">
        <f>'Total Invoice'!H95</f>
        <v>Anodized surgical steel nipple or tongue barbell, 14g (1.6mm) with two 5mm balls</v>
      </c>
      <c r="B91" s="141" t="str">
        <f>'Total Invoice'!C95</f>
        <v>BBTB5</v>
      </c>
      <c r="C91" s="141"/>
      <c r="D91" s="99">
        <f>'Total Invoice'!B95</f>
        <v>3</v>
      </c>
      <c r="E91" s="98">
        <f>'Total Invoice'!I95</f>
        <v>0.69</v>
      </c>
      <c r="F91" s="98">
        <f t="shared" si="3"/>
        <v>2.0699999999999998</v>
      </c>
      <c r="G91" s="97">
        <f t="shared" si="4"/>
        <v>23.259899999999998</v>
      </c>
      <c r="H91" s="95">
        <f t="shared" si="5"/>
        <v>69.779699999999991</v>
      </c>
    </row>
    <row r="92" spans="1:8" s="96" customFormat="1" ht="24">
      <c r="A92" s="100" t="str">
        <f>'Total Invoice'!H96</f>
        <v>Anodized surgical steel nipple or tongue barbell, 14g (1.6mm) with two 5mm balls</v>
      </c>
      <c r="B92" s="141" t="str">
        <f>'Total Invoice'!C96</f>
        <v>BBTB5</v>
      </c>
      <c r="C92" s="141"/>
      <c r="D92" s="99">
        <f>'Total Invoice'!B96</f>
        <v>3</v>
      </c>
      <c r="E92" s="98">
        <f>'Total Invoice'!I96</f>
        <v>0.69</v>
      </c>
      <c r="F92" s="98">
        <f t="shared" si="3"/>
        <v>2.0699999999999998</v>
      </c>
      <c r="G92" s="97">
        <f t="shared" si="4"/>
        <v>23.259899999999998</v>
      </c>
      <c r="H92" s="95">
        <f t="shared" si="5"/>
        <v>69.779699999999991</v>
      </c>
    </row>
    <row r="93" spans="1:8" s="96" customFormat="1" ht="24">
      <c r="A93" s="100" t="str">
        <f>'Total Invoice'!H97</f>
        <v>Anodized surgical steel nipple or tongue barbell, 14g (1.6mm) with two 5mm balls</v>
      </c>
      <c r="B93" s="141" t="str">
        <f>'Total Invoice'!C97</f>
        <v>BBTB5</v>
      </c>
      <c r="C93" s="141"/>
      <c r="D93" s="99">
        <f>'Total Invoice'!B97</f>
        <v>3</v>
      </c>
      <c r="E93" s="98">
        <f>'Total Invoice'!I97</f>
        <v>0.69</v>
      </c>
      <c r="F93" s="98">
        <f t="shared" si="3"/>
        <v>2.0699999999999998</v>
      </c>
      <c r="G93" s="97">
        <f t="shared" si="4"/>
        <v>23.259899999999998</v>
      </c>
      <c r="H93" s="95">
        <f t="shared" si="5"/>
        <v>69.779699999999991</v>
      </c>
    </row>
    <row r="94" spans="1:8" s="96" customFormat="1" ht="24">
      <c r="A94" s="100" t="str">
        <f>'Total Invoice'!H98</f>
        <v>Anodized surgical steel nipple or tongue barbell, 14g (1.6mm) with two 5mm balls</v>
      </c>
      <c r="B94" s="141" t="str">
        <f>'Total Invoice'!C98</f>
        <v>BBTB5</v>
      </c>
      <c r="C94" s="141"/>
      <c r="D94" s="99">
        <f>'Total Invoice'!B98</f>
        <v>3</v>
      </c>
      <c r="E94" s="98">
        <f>'Total Invoice'!I98</f>
        <v>0.69</v>
      </c>
      <c r="F94" s="98">
        <f t="shared" si="3"/>
        <v>2.0699999999999998</v>
      </c>
      <c r="G94" s="97">
        <f t="shared" si="4"/>
        <v>23.259899999999998</v>
      </c>
      <c r="H94" s="95">
        <f t="shared" si="5"/>
        <v>69.779699999999991</v>
      </c>
    </row>
    <row r="95" spans="1:8" s="96" customFormat="1" ht="24">
      <c r="A95" s="100" t="str">
        <f>'Total Invoice'!H99</f>
        <v>Anodized surgical steel nipple or tongue barbell, 14g (1.6mm) with two 5mm balls</v>
      </c>
      <c r="B95" s="141" t="str">
        <f>'Total Invoice'!C99</f>
        <v>BBTB5</v>
      </c>
      <c r="C95" s="141"/>
      <c r="D95" s="99">
        <f>'Total Invoice'!B99</f>
        <v>3</v>
      </c>
      <c r="E95" s="98">
        <f>'Total Invoice'!I99</f>
        <v>0.69</v>
      </c>
      <c r="F95" s="98">
        <f t="shared" si="3"/>
        <v>2.0699999999999998</v>
      </c>
      <c r="G95" s="97">
        <f t="shared" si="4"/>
        <v>23.259899999999998</v>
      </c>
      <c r="H95" s="95">
        <f t="shared" si="5"/>
        <v>69.779699999999991</v>
      </c>
    </row>
    <row r="96" spans="1:8" s="96" customFormat="1" ht="24">
      <c r="A96" s="100" t="str">
        <f>'Total Invoice'!H100</f>
        <v>Anodized surgical steel nipple or tongue barbell, 14g (1.6mm) with two 5mm balls</v>
      </c>
      <c r="B96" s="141" t="str">
        <f>'Total Invoice'!C100</f>
        <v>BBTB5</v>
      </c>
      <c r="C96" s="141"/>
      <c r="D96" s="99">
        <f>'Total Invoice'!B100</f>
        <v>3</v>
      </c>
      <c r="E96" s="98">
        <f>'Total Invoice'!I100</f>
        <v>0.69</v>
      </c>
      <c r="F96" s="98">
        <f t="shared" si="3"/>
        <v>2.0699999999999998</v>
      </c>
      <c r="G96" s="97">
        <f t="shared" si="4"/>
        <v>23.259899999999998</v>
      </c>
      <c r="H96" s="95">
        <f t="shared" si="5"/>
        <v>69.779699999999991</v>
      </c>
    </row>
    <row r="97" spans="1:8" s="96" customFormat="1" ht="24">
      <c r="A97" s="100" t="str">
        <f>'Total Invoice'!H101</f>
        <v>Anodized surgical steel nipple or tongue barbell, 14g (1.6mm) with two 5mm balls</v>
      </c>
      <c r="B97" s="141" t="str">
        <f>'Total Invoice'!C101</f>
        <v>BBTB5</v>
      </c>
      <c r="C97" s="141"/>
      <c r="D97" s="99">
        <f>'Total Invoice'!B101</f>
        <v>3</v>
      </c>
      <c r="E97" s="98">
        <f>'Total Invoice'!I101</f>
        <v>0.69</v>
      </c>
      <c r="F97" s="98">
        <f t="shared" si="3"/>
        <v>2.0699999999999998</v>
      </c>
      <c r="G97" s="97">
        <f t="shared" si="4"/>
        <v>23.259899999999998</v>
      </c>
      <c r="H97" s="95">
        <f t="shared" si="5"/>
        <v>69.779699999999991</v>
      </c>
    </row>
    <row r="98" spans="1:8" s="96" customFormat="1" ht="24">
      <c r="A98" s="100" t="str">
        <f>'Total Invoice'!H102</f>
        <v>Anodized surgical steel nipple or tongue barbell, 14g (1.6mm) with two 5mm balls</v>
      </c>
      <c r="B98" s="141" t="str">
        <f>'Total Invoice'!C102</f>
        <v>BBTB5</v>
      </c>
      <c r="C98" s="141"/>
      <c r="D98" s="99">
        <f>'Total Invoice'!B102</f>
        <v>3</v>
      </c>
      <c r="E98" s="98">
        <f>'Total Invoice'!I102</f>
        <v>0.69</v>
      </c>
      <c r="F98" s="98">
        <f t="shared" si="3"/>
        <v>2.0699999999999998</v>
      </c>
      <c r="G98" s="97">
        <f t="shared" si="4"/>
        <v>23.259899999999998</v>
      </c>
      <c r="H98" s="95">
        <f t="shared" si="5"/>
        <v>69.779699999999991</v>
      </c>
    </row>
    <row r="99" spans="1:8" s="96" customFormat="1" ht="24">
      <c r="A99" s="100" t="str">
        <f>'Total Invoice'!H103</f>
        <v>Anodized surgical steel nipple or tongue barbell, 14g (1.6mm) with two 5mm balls</v>
      </c>
      <c r="B99" s="141" t="str">
        <f>'Total Invoice'!C103</f>
        <v>BBTB5</v>
      </c>
      <c r="C99" s="141"/>
      <c r="D99" s="99">
        <f>'Total Invoice'!B103</f>
        <v>3</v>
      </c>
      <c r="E99" s="98">
        <f>'Total Invoice'!I103</f>
        <v>0.69</v>
      </c>
      <c r="F99" s="98">
        <f t="shared" si="3"/>
        <v>2.0699999999999998</v>
      </c>
      <c r="G99" s="97">
        <f t="shared" si="4"/>
        <v>23.259899999999998</v>
      </c>
      <c r="H99" s="95">
        <f t="shared" si="5"/>
        <v>69.779699999999991</v>
      </c>
    </row>
    <row r="100" spans="1:8" s="96" customFormat="1" ht="24">
      <c r="A100" s="100" t="str">
        <f>'Total Invoice'!H104</f>
        <v>Anodized surgical steel nipple or tongue barbell, 14g (1.6mm) with two 5mm balls</v>
      </c>
      <c r="B100" s="141" t="str">
        <f>'Total Invoice'!C104</f>
        <v>BBTB5</v>
      </c>
      <c r="C100" s="141"/>
      <c r="D100" s="99">
        <f>'Total Invoice'!B104</f>
        <v>3</v>
      </c>
      <c r="E100" s="98">
        <f>'Total Invoice'!I104</f>
        <v>0.69</v>
      </c>
      <c r="F100" s="98">
        <f t="shared" si="3"/>
        <v>2.0699999999999998</v>
      </c>
      <c r="G100" s="97">
        <f t="shared" si="4"/>
        <v>23.259899999999998</v>
      </c>
      <c r="H100" s="95">
        <f t="shared" si="5"/>
        <v>69.779699999999991</v>
      </c>
    </row>
    <row r="101" spans="1:8" s="96" customFormat="1" ht="24">
      <c r="A101" s="100" t="str">
        <f>'Total Invoice'!H105</f>
        <v>Anodized surgical steel nipple or tongue barbell, 14g (1.6mm) with two 5mm balls</v>
      </c>
      <c r="B101" s="141" t="str">
        <f>'Total Invoice'!C105</f>
        <v>BBTB5</v>
      </c>
      <c r="C101" s="141"/>
      <c r="D101" s="99">
        <f>'Total Invoice'!B105</f>
        <v>3</v>
      </c>
      <c r="E101" s="98">
        <f>'Total Invoice'!I105</f>
        <v>0.69</v>
      </c>
      <c r="F101" s="98">
        <f t="shared" si="3"/>
        <v>2.0699999999999998</v>
      </c>
      <c r="G101" s="97">
        <f t="shared" si="4"/>
        <v>23.259899999999998</v>
      </c>
      <c r="H101" s="95">
        <f t="shared" si="5"/>
        <v>69.779699999999991</v>
      </c>
    </row>
    <row r="102" spans="1:8" s="96" customFormat="1" ht="24">
      <c r="A102" s="100" t="str">
        <f>'Total Invoice'!H106</f>
        <v>Anodized surgical steel nipple or tongue barbell, 14g (1.6mm) with two 5mm balls</v>
      </c>
      <c r="B102" s="141" t="str">
        <f>'Total Invoice'!C106</f>
        <v>BBTB5</v>
      </c>
      <c r="C102" s="141"/>
      <c r="D102" s="99">
        <f>'Total Invoice'!B106</f>
        <v>3</v>
      </c>
      <c r="E102" s="98">
        <f>'Total Invoice'!I106</f>
        <v>0.69</v>
      </c>
      <c r="F102" s="98">
        <f t="shared" si="3"/>
        <v>2.0699999999999998</v>
      </c>
      <c r="G102" s="97">
        <f t="shared" si="4"/>
        <v>23.259899999999998</v>
      </c>
      <c r="H102" s="95">
        <f t="shared" si="5"/>
        <v>69.779699999999991</v>
      </c>
    </row>
    <row r="103" spans="1:8" s="96" customFormat="1" ht="24">
      <c r="A103" s="100" t="str">
        <f>'Total Invoice'!H107</f>
        <v>316L steel belly banana, 14g (1.6m) with a 8mm and a 5mm bezel set jewel ball using original Czech Preciosa crystals.</v>
      </c>
      <c r="B103" s="141" t="str">
        <f>'Total Invoice'!C107</f>
        <v>BN2CG</v>
      </c>
      <c r="C103" s="141"/>
      <c r="D103" s="99">
        <f>'Total Invoice'!B107</f>
        <v>151</v>
      </c>
      <c r="E103" s="98">
        <f>'Total Invoice'!I107</f>
        <v>0.79</v>
      </c>
      <c r="F103" s="98">
        <f t="shared" si="3"/>
        <v>119.29</v>
      </c>
      <c r="G103" s="97">
        <f t="shared" si="4"/>
        <v>26.6309</v>
      </c>
      <c r="H103" s="95">
        <f t="shared" si="5"/>
        <v>4021.2658999999999</v>
      </c>
    </row>
    <row r="104" spans="1:8" s="96" customFormat="1" ht="24">
      <c r="A104" s="100" t="str">
        <f>'Total Invoice'!H108</f>
        <v>316L steel belly banana, 14g (1.6m) with a 8mm and a 5mm bezel set jewel ball using original Czech Preciosa crystals.</v>
      </c>
      <c r="B104" s="141" t="str">
        <f>'Total Invoice'!C108</f>
        <v>BN2CG</v>
      </c>
      <c r="C104" s="141"/>
      <c r="D104" s="99">
        <f>'Total Invoice'!B108</f>
        <v>10</v>
      </c>
      <c r="E104" s="98">
        <f>'Total Invoice'!I108</f>
        <v>0.79</v>
      </c>
      <c r="F104" s="98">
        <f t="shared" si="3"/>
        <v>7.9</v>
      </c>
      <c r="G104" s="97">
        <f t="shared" si="4"/>
        <v>26.6309</v>
      </c>
      <c r="H104" s="95">
        <f t="shared" si="5"/>
        <v>266.30900000000003</v>
      </c>
    </row>
    <row r="105" spans="1:8" s="96" customFormat="1" ht="24">
      <c r="A105" s="100" t="str">
        <f>'Total Invoice'!H109</f>
        <v>316L steel belly banana, 14g (1.6m) with a 8mm and a 5mm bezel set jewel ball using original Czech Preciosa crystals.</v>
      </c>
      <c r="B105" s="141" t="str">
        <f>'Total Invoice'!C109</f>
        <v>BN2CG</v>
      </c>
      <c r="C105" s="141"/>
      <c r="D105" s="99">
        <f>'Total Invoice'!B109</f>
        <v>10</v>
      </c>
      <c r="E105" s="98">
        <f>'Total Invoice'!I109</f>
        <v>0.79</v>
      </c>
      <c r="F105" s="98">
        <f t="shared" si="3"/>
        <v>7.9</v>
      </c>
      <c r="G105" s="97">
        <f t="shared" si="4"/>
        <v>26.6309</v>
      </c>
      <c r="H105" s="95">
        <f t="shared" si="5"/>
        <v>266.30900000000003</v>
      </c>
    </row>
    <row r="106" spans="1:8" s="96" customFormat="1" ht="24">
      <c r="A106" s="100" t="str">
        <f>'Total Invoice'!H110</f>
        <v>316L steel belly banana, 14g (1.6m) with a 8mm and a 5mm bezel set jewel ball using original Czech Preciosa crystals.</v>
      </c>
      <c r="B106" s="141" t="str">
        <f>'Total Invoice'!C110</f>
        <v>BN2CG</v>
      </c>
      <c r="C106" s="141"/>
      <c r="D106" s="99">
        <f>'Total Invoice'!B110</f>
        <v>10</v>
      </c>
      <c r="E106" s="98">
        <f>'Total Invoice'!I110</f>
        <v>0.79</v>
      </c>
      <c r="F106" s="98">
        <f t="shared" si="3"/>
        <v>7.9</v>
      </c>
      <c r="G106" s="97">
        <f t="shared" si="4"/>
        <v>26.6309</v>
      </c>
      <c r="H106" s="95">
        <f t="shared" si="5"/>
        <v>266.30900000000003</v>
      </c>
    </row>
    <row r="107" spans="1:8" s="96" customFormat="1" ht="24">
      <c r="A107" s="100" t="str">
        <f>'Total Invoice'!H111</f>
        <v>316L steel belly banana, 14g (1.6m) with a 8mm and a 5mm bezel set jewel ball using original Czech Preciosa crystals.</v>
      </c>
      <c r="B107" s="141" t="str">
        <f>'Total Invoice'!C111</f>
        <v>BN2CG</v>
      </c>
      <c r="C107" s="141"/>
      <c r="D107" s="99">
        <f>'Total Invoice'!B111</f>
        <v>5</v>
      </c>
      <c r="E107" s="98">
        <f>'Total Invoice'!I111</f>
        <v>0.79</v>
      </c>
      <c r="F107" s="98">
        <f t="shared" si="3"/>
        <v>3.95</v>
      </c>
      <c r="G107" s="97">
        <f t="shared" si="4"/>
        <v>26.6309</v>
      </c>
      <c r="H107" s="95">
        <f t="shared" si="5"/>
        <v>133.15450000000001</v>
      </c>
    </row>
    <row r="108" spans="1:8" s="96" customFormat="1" ht="24">
      <c r="A108" s="100" t="str">
        <f>'Total Invoice'!H112</f>
        <v>316L steel belly banana, 14g (1.6m) with a 8mm and a 5mm bezel set jewel ball using original Czech Preciosa crystals.</v>
      </c>
      <c r="B108" s="141" t="str">
        <f>'Total Invoice'!C112</f>
        <v>BN2CG</v>
      </c>
      <c r="C108" s="141"/>
      <c r="D108" s="99">
        <f>'Total Invoice'!B112</f>
        <v>15</v>
      </c>
      <c r="E108" s="98">
        <f>'Total Invoice'!I112</f>
        <v>0.79</v>
      </c>
      <c r="F108" s="98">
        <f t="shared" si="3"/>
        <v>11.850000000000001</v>
      </c>
      <c r="G108" s="97">
        <f t="shared" si="4"/>
        <v>26.6309</v>
      </c>
      <c r="H108" s="95">
        <f t="shared" si="5"/>
        <v>399.46350000000001</v>
      </c>
    </row>
    <row r="109" spans="1:8" s="96" customFormat="1" ht="24">
      <c r="A109" s="100" t="str">
        <f>'Total Invoice'!H113</f>
        <v>316L steel belly banana, 14g (1.6m) with a 8mm and a 5mm bezel set jewel ball using original Czech Preciosa crystals.</v>
      </c>
      <c r="B109" s="141" t="str">
        <f>'Total Invoice'!C113</f>
        <v>BN2CG</v>
      </c>
      <c r="C109" s="141"/>
      <c r="D109" s="99">
        <f>'Total Invoice'!B113</f>
        <v>10</v>
      </c>
      <c r="E109" s="98">
        <f>'Total Invoice'!I113</f>
        <v>0.79</v>
      </c>
      <c r="F109" s="98">
        <f t="shared" si="3"/>
        <v>7.9</v>
      </c>
      <c r="G109" s="97">
        <f t="shared" si="4"/>
        <v>26.6309</v>
      </c>
      <c r="H109" s="95">
        <f t="shared" si="5"/>
        <v>266.30900000000003</v>
      </c>
    </row>
    <row r="110" spans="1:8" s="96" customFormat="1" ht="24">
      <c r="A110" s="100" t="str">
        <f>'Total Invoice'!H114</f>
        <v>316L steel belly banana, 14g (1.6m) with a 8mm and a 5mm bezel set jewel ball using original Czech Preciosa crystals.</v>
      </c>
      <c r="B110" s="141" t="str">
        <f>'Total Invoice'!C114</f>
        <v>BN2CG</v>
      </c>
      <c r="C110" s="141"/>
      <c r="D110" s="99">
        <f>'Total Invoice'!B114</f>
        <v>10</v>
      </c>
      <c r="E110" s="98">
        <f>'Total Invoice'!I114</f>
        <v>0.79</v>
      </c>
      <c r="F110" s="98">
        <f t="shared" si="3"/>
        <v>7.9</v>
      </c>
      <c r="G110" s="97">
        <f t="shared" si="4"/>
        <v>26.6309</v>
      </c>
      <c r="H110" s="95">
        <f t="shared" si="5"/>
        <v>266.30900000000003</v>
      </c>
    </row>
    <row r="111" spans="1:8" s="96" customFormat="1" ht="24">
      <c r="A111" s="100" t="str">
        <f>'Total Invoice'!H115</f>
        <v>316L steel belly banana, 14g (1.6m) with a 8mm and a 5mm bezel set jewel ball using original Czech Preciosa crystals.</v>
      </c>
      <c r="B111" s="141" t="str">
        <f>'Total Invoice'!C115</f>
        <v>BN2CG</v>
      </c>
      <c r="C111" s="141"/>
      <c r="D111" s="99">
        <f>'Total Invoice'!B115</f>
        <v>10</v>
      </c>
      <c r="E111" s="98">
        <f>'Total Invoice'!I115</f>
        <v>0.79</v>
      </c>
      <c r="F111" s="98">
        <f t="shared" si="3"/>
        <v>7.9</v>
      </c>
      <c r="G111" s="97">
        <f t="shared" si="4"/>
        <v>26.6309</v>
      </c>
      <c r="H111" s="95">
        <f t="shared" si="5"/>
        <v>266.30900000000003</v>
      </c>
    </row>
    <row r="112" spans="1:8" s="96" customFormat="1" ht="24">
      <c r="A112" s="100" t="str">
        <f>'Total Invoice'!H116</f>
        <v>316L steel belly banana, 14g (1.6m) with a 8mm and a 5mm bezel set jewel ball using original Czech Preciosa crystals.</v>
      </c>
      <c r="B112" s="141" t="str">
        <f>'Total Invoice'!C116</f>
        <v>BN2CG</v>
      </c>
      <c r="C112" s="141"/>
      <c r="D112" s="99">
        <f>'Total Invoice'!B116</f>
        <v>4</v>
      </c>
      <c r="E112" s="98">
        <f>'Total Invoice'!I116</f>
        <v>0.79</v>
      </c>
      <c r="F112" s="98">
        <f t="shared" si="3"/>
        <v>3.16</v>
      </c>
      <c r="G112" s="97">
        <f t="shared" si="4"/>
        <v>26.6309</v>
      </c>
      <c r="H112" s="95">
        <f t="shared" si="5"/>
        <v>106.5236</v>
      </c>
    </row>
    <row r="113" spans="1:8" s="96" customFormat="1" ht="36">
      <c r="A113" s="100" t="str">
        <f>'Total Invoice'!H117</f>
        <v>Internally threaded 316L steel eyebrow banana, 16g (1.2mm) with two prong set round CZ stones on both ends (attachments are made from surgical steel)</v>
      </c>
      <c r="B113" s="141" t="str">
        <f>'Total Invoice'!C117</f>
        <v>BNE2CZIN</v>
      </c>
      <c r="C113" s="141"/>
      <c r="D113" s="99">
        <f>'Total Invoice'!B117</f>
        <v>10</v>
      </c>
      <c r="E113" s="98">
        <f>'Total Invoice'!I117</f>
        <v>2.04</v>
      </c>
      <c r="F113" s="98">
        <f t="shared" si="3"/>
        <v>20.399999999999999</v>
      </c>
      <c r="G113" s="97">
        <f t="shared" si="4"/>
        <v>68.7684</v>
      </c>
      <c r="H113" s="95">
        <f t="shared" si="5"/>
        <v>687.68399999999997</v>
      </c>
    </row>
    <row r="114" spans="1:8" s="96" customFormat="1" ht="36">
      <c r="A114" s="100" t="str">
        <f>'Total Invoice'!H118</f>
        <v>Internally threaded 316L steel eyebrow banana, 16g (1.2mm) with two prong set round CZ stones on both ends (attachments are made from surgical steel)</v>
      </c>
      <c r="B114" s="141" t="str">
        <f>'Total Invoice'!C118</f>
        <v>BNE2CZIN</v>
      </c>
      <c r="C114" s="141"/>
      <c r="D114" s="99">
        <f>'Total Invoice'!B118</f>
        <v>10</v>
      </c>
      <c r="E114" s="98">
        <f>'Total Invoice'!I118</f>
        <v>2.04</v>
      </c>
      <c r="F114" s="98">
        <f t="shared" si="3"/>
        <v>20.399999999999999</v>
      </c>
      <c r="G114" s="97">
        <f t="shared" si="4"/>
        <v>68.7684</v>
      </c>
      <c r="H114" s="95">
        <f t="shared" si="5"/>
        <v>687.68399999999997</v>
      </c>
    </row>
    <row r="115" spans="1:8" s="96" customFormat="1" ht="36">
      <c r="A115" s="100" t="str">
        <f>'Total Invoice'!H119</f>
        <v>Internally threaded 316L steel eyebrow banana, 16g (1.2mm) with two prong set round CZ stones on both ends (attachments are made from surgical steel)</v>
      </c>
      <c r="B115" s="141" t="str">
        <f>'Total Invoice'!C119</f>
        <v>BNE2CZIN</v>
      </c>
      <c r="C115" s="141"/>
      <c r="D115" s="99">
        <f>'Total Invoice'!B119</f>
        <v>10</v>
      </c>
      <c r="E115" s="98">
        <f>'Total Invoice'!I119</f>
        <v>2.04</v>
      </c>
      <c r="F115" s="98">
        <f t="shared" si="3"/>
        <v>20.399999999999999</v>
      </c>
      <c r="G115" s="97">
        <f t="shared" si="4"/>
        <v>68.7684</v>
      </c>
      <c r="H115" s="95">
        <f t="shared" si="5"/>
        <v>687.68399999999997</v>
      </c>
    </row>
    <row r="116" spans="1:8" s="96" customFormat="1">
      <c r="A116" s="100" t="str">
        <f>'Total Invoice'!H120</f>
        <v>Surgical steel eyebrow banana, 16g (1.2mm) with two 3mm balls</v>
      </c>
      <c r="B116" s="141" t="str">
        <f>'Total Invoice'!C120</f>
        <v>BNEB</v>
      </c>
      <c r="C116" s="141"/>
      <c r="D116" s="99">
        <f>'Total Invoice'!B120</f>
        <v>100</v>
      </c>
      <c r="E116" s="98">
        <f>'Total Invoice'!I120</f>
        <v>0.16</v>
      </c>
      <c r="F116" s="98">
        <f t="shared" si="3"/>
        <v>16</v>
      </c>
      <c r="G116" s="97">
        <f t="shared" si="4"/>
        <v>5.3936000000000002</v>
      </c>
      <c r="H116" s="95">
        <f t="shared" si="5"/>
        <v>539.36</v>
      </c>
    </row>
    <row r="117" spans="1:8" s="96" customFormat="1">
      <c r="A117" s="100" t="str">
        <f>'Total Invoice'!H121</f>
        <v>Surgical steel eyebrow banana, 16g (1.2mm) with two 3mm balls</v>
      </c>
      <c r="B117" s="141" t="str">
        <f>'Total Invoice'!C121</f>
        <v>BNEB</v>
      </c>
      <c r="C117" s="141"/>
      <c r="D117" s="99">
        <f>'Total Invoice'!B121</f>
        <v>100</v>
      </c>
      <c r="E117" s="98">
        <f>'Total Invoice'!I121</f>
        <v>0.16</v>
      </c>
      <c r="F117" s="98">
        <f t="shared" si="3"/>
        <v>16</v>
      </c>
      <c r="G117" s="97">
        <f t="shared" si="4"/>
        <v>5.3936000000000002</v>
      </c>
      <c r="H117" s="95">
        <f t="shared" si="5"/>
        <v>539.36</v>
      </c>
    </row>
    <row r="118" spans="1:8" s="96" customFormat="1">
      <c r="A118" s="100" t="str">
        <f>'Total Invoice'!H122</f>
        <v>Surgical steel eyebrow banana, 16g (1.2mm) with two 3mm balls</v>
      </c>
      <c r="B118" s="141" t="str">
        <f>'Total Invoice'!C122</f>
        <v>BNEB</v>
      </c>
      <c r="C118" s="141"/>
      <c r="D118" s="99">
        <f>'Total Invoice'!B122</f>
        <v>50</v>
      </c>
      <c r="E118" s="98">
        <f>'Total Invoice'!I122</f>
        <v>0.19</v>
      </c>
      <c r="F118" s="98">
        <f t="shared" si="3"/>
        <v>9.5</v>
      </c>
      <c r="G118" s="97">
        <f t="shared" si="4"/>
        <v>6.4049000000000005</v>
      </c>
      <c r="H118" s="95">
        <f t="shared" si="5"/>
        <v>320.245</v>
      </c>
    </row>
    <row r="119" spans="1:8" s="96" customFormat="1" ht="25.5">
      <c r="A119" s="100" t="str">
        <f>'Total Invoice'!H123</f>
        <v>Anodized surgical steel eyebrow banana, 16g (1.2mm) with two 2.5mm cones</v>
      </c>
      <c r="B119" s="141" t="str">
        <f>'Total Invoice'!C123</f>
        <v>BNETCN25</v>
      </c>
      <c r="C119" s="141"/>
      <c r="D119" s="99">
        <f>'Total Invoice'!B123</f>
        <v>12</v>
      </c>
      <c r="E119" s="98">
        <f>'Total Invoice'!I123</f>
        <v>0.59</v>
      </c>
      <c r="F119" s="98">
        <f t="shared" si="3"/>
        <v>7.08</v>
      </c>
      <c r="G119" s="97">
        <f t="shared" si="4"/>
        <v>19.8889</v>
      </c>
      <c r="H119" s="95">
        <f t="shared" si="5"/>
        <v>238.66679999999999</v>
      </c>
    </row>
    <row r="120" spans="1:8" s="96" customFormat="1" ht="25.5">
      <c r="A120" s="100" t="str">
        <f>'Total Invoice'!H124</f>
        <v>Anodized surgical steel eyebrow banana, 16g (1.2mm) with two 2.5mm cones</v>
      </c>
      <c r="B120" s="141" t="str">
        <f>'Total Invoice'!C124</f>
        <v>BNETCN25</v>
      </c>
      <c r="C120" s="141"/>
      <c r="D120" s="99">
        <f>'Total Invoice'!B124</f>
        <v>4</v>
      </c>
      <c r="E120" s="98">
        <f>'Total Invoice'!I124</f>
        <v>0.59</v>
      </c>
      <c r="F120" s="98">
        <f t="shared" si="3"/>
        <v>2.36</v>
      </c>
      <c r="G120" s="97">
        <f t="shared" si="4"/>
        <v>19.8889</v>
      </c>
      <c r="H120" s="95">
        <f t="shared" si="5"/>
        <v>79.555599999999998</v>
      </c>
    </row>
    <row r="121" spans="1:8" s="96" customFormat="1" ht="25.5">
      <c r="A121" s="100" t="str">
        <f>'Total Invoice'!H125</f>
        <v>Anodized surgical steel eyebrow banana, 16g (1.2mm) with two 2.5mm cones</v>
      </c>
      <c r="B121" s="141" t="str">
        <f>'Total Invoice'!C125</f>
        <v>BNETCN25</v>
      </c>
      <c r="C121" s="141"/>
      <c r="D121" s="99">
        <f>'Total Invoice'!B125</f>
        <v>4</v>
      </c>
      <c r="E121" s="98">
        <f>'Total Invoice'!I125</f>
        <v>0.59</v>
      </c>
      <c r="F121" s="98">
        <f t="shared" si="3"/>
        <v>2.36</v>
      </c>
      <c r="G121" s="97">
        <f t="shared" si="4"/>
        <v>19.8889</v>
      </c>
      <c r="H121" s="95">
        <f t="shared" si="5"/>
        <v>79.555599999999998</v>
      </c>
    </row>
    <row r="122" spans="1:8" s="96" customFormat="1" ht="25.5">
      <c r="A122" s="100" t="str">
        <f>'Total Invoice'!H126</f>
        <v>Anodized surgical steel eyebrow banana, 16g (1.2mm) with two 2.5mm cones</v>
      </c>
      <c r="B122" s="141" t="str">
        <f>'Total Invoice'!C126</f>
        <v>BNETCN25</v>
      </c>
      <c r="C122" s="141"/>
      <c r="D122" s="99">
        <f>'Total Invoice'!B126</f>
        <v>4</v>
      </c>
      <c r="E122" s="98">
        <f>'Total Invoice'!I126</f>
        <v>0.59</v>
      </c>
      <c r="F122" s="98">
        <f t="shared" si="3"/>
        <v>2.36</v>
      </c>
      <c r="G122" s="97">
        <f t="shared" si="4"/>
        <v>19.8889</v>
      </c>
      <c r="H122" s="95">
        <f t="shared" si="5"/>
        <v>79.555599999999998</v>
      </c>
    </row>
    <row r="123" spans="1:8" s="96" customFormat="1" ht="25.5">
      <c r="A123" s="100" t="str">
        <f>'Total Invoice'!H127</f>
        <v>Anodized surgical steel eyebrow banana, 16g (1.2mm) with two 2.5mm cones</v>
      </c>
      <c r="B123" s="141" t="str">
        <f>'Total Invoice'!C127</f>
        <v>BNETCN25</v>
      </c>
      <c r="C123" s="141"/>
      <c r="D123" s="99">
        <f>'Total Invoice'!B127</f>
        <v>4</v>
      </c>
      <c r="E123" s="98">
        <f>'Total Invoice'!I127</f>
        <v>0.59</v>
      </c>
      <c r="F123" s="98">
        <f t="shared" si="3"/>
        <v>2.36</v>
      </c>
      <c r="G123" s="97">
        <f t="shared" si="4"/>
        <v>19.8889</v>
      </c>
      <c r="H123" s="95">
        <f t="shared" si="5"/>
        <v>79.555599999999998</v>
      </c>
    </row>
    <row r="124" spans="1:8" s="96" customFormat="1" ht="25.5">
      <c r="A124" s="100" t="str">
        <f>'Total Invoice'!H128</f>
        <v>Anodized surgical steel eyebrow banana, 16g (1.2mm) with two 2.5mm cones</v>
      </c>
      <c r="B124" s="141" t="str">
        <f>'Total Invoice'!C128</f>
        <v>BNETCN25</v>
      </c>
      <c r="C124" s="141"/>
      <c r="D124" s="99">
        <f>'Total Invoice'!B128</f>
        <v>12</v>
      </c>
      <c r="E124" s="98">
        <f>'Total Invoice'!I128</f>
        <v>0.59</v>
      </c>
      <c r="F124" s="98">
        <f t="shared" si="3"/>
        <v>7.08</v>
      </c>
      <c r="G124" s="97">
        <f t="shared" si="4"/>
        <v>19.8889</v>
      </c>
      <c r="H124" s="95">
        <f t="shared" si="5"/>
        <v>238.66679999999999</v>
      </c>
    </row>
    <row r="125" spans="1:8" s="96" customFormat="1" ht="25.5">
      <c r="A125" s="100" t="str">
        <f>'Total Invoice'!H129</f>
        <v>Anodized surgical steel eyebrow banana, 16g (1.2mm) with two 2.5mm cones</v>
      </c>
      <c r="B125" s="141" t="str">
        <f>'Total Invoice'!C129</f>
        <v>BNETCN25</v>
      </c>
      <c r="C125" s="141"/>
      <c r="D125" s="99">
        <f>'Total Invoice'!B129</f>
        <v>4</v>
      </c>
      <c r="E125" s="98">
        <f>'Total Invoice'!I129</f>
        <v>0.59</v>
      </c>
      <c r="F125" s="98">
        <f t="shared" si="3"/>
        <v>2.36</v>
      </c>
      <c r="G125" s="97">
        <f t="shared" si="4"/>
        <v>19.8889</v>
      </c>
      <c r="H125" s="95">
        <f t="shared" si="5"/>
        <v>79.555599999999998</v>
      </c>
    </row>
    <row r="126" spans="1:8" s="96" customFormat="1" ht="25.5">
      <c r="A126" s="100" t="str">
        <f>'Total Invoice'!H130</f>
        <v>Anodized surgical steel eyebrow banana, 16g (1.2mm) with two 2.5mm cones</v>
      </c>
      <c r="B126" s="141" t="str">
        <f>'Total Invoice'!C130</f>
        <v>BNETCN25</v>
      </c>
      <c r="C126" s="141"/>
      <c r="D126" s="99">
        <f>'Total Invoice'!B130</f>
        <v>4</v>
      </c>
      <c r="E126" s="98">
        <f>'Total Invoice'!I130</f>
        <v>0.59</v>
      </c>
      <c r="F126" s="98">
        <f t="shared" si="3"/>
        <v>2.36</v>
      </c>
      <c r="G126" s="97">
        <f t="shared" si="4"/>
        <v>19.8889</v>
      </c>
      <c r="H126" s="95">
        <f t="shared" si="5"/>
        <v>79.555599999999998</v>
      </c>
    </row>
    <row r="127" spans="1:8" s="96" customFormat="1" ht="25.5">
      <c r="A127" s="100" t="str">
        <f>'Total Invoice'!H131</f>
        <v>Anodized surgical steel eyebrow banana, 16g (1.2mm) with two 2.5mm cones</v>
      </c>
      <c r="B127" s="141" t="str">
        <f>'Total Invoice'!C131</f>
        <v>BNETCN25</v>
      </c>
      <c r="C127" s="141"/>
      <c r="D127" s="99">
        <f>'Total Invoice'!B131</f>
        <v>4</v>
      </c>
      <c r="E127" s="98">
        <f>'Total Invoice'!I131</f>
        <v>0.59</v>
      </c>
      <c r="F127" s="98">
        <f t="shared" si="3"/>
        <v>2.36</v>
      </c>
      <c r="G127" s="97">
        <f t="shared" si="4"/>
        <v>19.8889</v>
      </c>
      <c r="H127" s="95">
        <f t="shared" si="5"/>
        <v>79.555599999999998</v>
      </c>
    </row>
    <row r="128" spans="1:8" s="96" customFormat="1" ht="25.5">
      <c r="A128" s="100" t="str">
        <f>'Total Invoice'!H132</f>
        <v>Anodized surgical steel eyebrow banana, 16g (1.2mm) with two 2.5mm cones</v>
      </c>
      <c r="B128" s="141" t="str">
        <f>'Total Invoice'!C132</f>
        <v>BNETCN25</v>
      </c>
      <c r="C128" s="141"/>
      <c r="D128" s="99">
        <f>'Total Invoice'!B132</f>
        <v>4</v>
      </c>
      <c r="E128" s="98">
        <f>'Total Invoice'!I132</f>
        <v>0.59</v>
      </c>
      <c r="F128" s="98">
        <f t="shared" si="3"/>
        <v>2.36</v>
      </c>
      <c r="G128" s="97">
        <f t="shared" si="4"/>
        <v>19.8889</v>
      </c>
      <c r="H128" s="95">
        <f t="shared" si="5"/>
        <v>79.555599999999998</v>
      </c>
    </row>
    <row r="129" spans="1:8" s="96" customFormat="1" ht="24">
      <c r="A129" s="100" t="str">
        <f>'Total Invoice'!H133</f>
        <v>Surgical Steel belly Banana, 14g (1.6mm) with an upper 5mm and a lower 8mm plain steel ball</v>
      </c>
      <c r="B129" s="141" t="str">
        <f>'Total Invoice'!C133</f>
        <v>BNG</v>
      </c>
      <c r="C129" s="141"/>
      <c r="D129" s="99">
        <f>'Total Invoice'!B133</f>
        <v>100</v>
      </c>
      <c r="E129" s="98">
        <f>'Total Invoice'!I133</f>
        <v>0.26</v>
      </c>
      <c r="F129" s="98">
        <f t="shared" si="3"/>
        <v>26</v>
      </c>
      <c r="G129" s="97">
        <f t="shared" si="4"/>
        <v>8.7645999999999997</v>
      </c>
      <c r="H129" s="95">
        <f t="shared" si="5"/>
        <v>876.45999999999992</v>
      </c>
    </row>
    <row r="130" spans="1:8" s="96" customFormat="1" ht="24">
      <c r="A130" s="100" t="str">
        <f>'Total Invoice'!H134</f>
        <v>Surgical Steel belly Banana, 14g (1.6mm) with an upper 5mm and a lower 8mm plain steel ball</v>
      </c>
      <c r="B130" s="141" t="str">
        <f>'Total Invoice'!C134</f>
        <v>BNG</v>
      </c>
      <c r="C130" s="141"/>
      <c r="D130" s="99">
        <f>'Total Invoice'!B134</f>
        <v>100</v>
      </c>
      <c r="E130" s="98">
        <f>'Total Invoice'!I134</f>
        <v>0.26</v>
      </c>
      <c r="F130" s="98">
        <f t="shared" si="3"/>
        <v>26</v>
      </c>
      <c r="G130" s="97">
        <f t="shared" si="4"/>
        <v>8.7645999999999997</v>
      </c>
      <c r="H130" s="95">
        <f t="shared" si="5"/>
        <v>876.45999999999992</v>
      </c>
    </row>
    <row r="131" spans="1:8" s="96" customFormat="1" ht="24">
      <c r="A131" s="100" t="str">
        <f>'Total Invoice'!H135</f>
        <v>Surgical steel belly banana, 14g (1.6mm) with an 7mm prong set round CZ stone(cup part is made from silver plated brass)</v>
      </c>
      <c r="B131" s="141" t="str">
        <f>'Total Invoice'!C135</f>
        <v>BNRDZ</v>
      </c>
      <c r="C131" s="141"/>
      <c r="D131" s="99">
        <f>'Total Invoice'!B135</f>
        <v>10</v>
      </c>
      <c r="E131" s="98">
        <f>'Total Invoice'!I135</f>
        <v>1.3</v>
      </c>
      <c r="F131" s="98">
        <f t="shared" si="3"/>
        <v>13</v>
      </c>
      <c r="G131" s="97">
        <f t="shared" si="4"/>
        <v>43.823</v>
      </c>
      <c r="H131" s="95">
        <f t="shared" si="5"/>
        <v>438.23</v>
      </c>
    </row>
    <row r="132" spans="1:8" s="96" customFormat="1" ht="24">
      <c r="A132" s="100" t="str">
        <f>'Total Invoice'!H136</f>
        <v>Surgical steel belly banana, 14g (1.6mm) with an 7mm prong set round CZ stone(cup part is made from silver plated brass)</v>
      </c>
      <c r="B132" s="141" t="str">
        <f>'Total Invoice'!C136</f>
        <v>BNRDZ</v>
      </c>
      <c r="C132" s="141"/>
      <c r="D132" s="99">
        <f>'Total Invoice'!B136</f>
        <v>10</v>
      </c>
      <c r="E132" s="98">
        <f>'Total Invoice'!I136</f>
        <v>1.3</v>
      </c>
      <c r="F132" s="98">
        <f t="shared" si="3"/>
        <v>13</v>
      </c>
      <c r="G132" s="97">
        <f t="shared" si="4"/>
        <v>43.823</v>
      </c>
      <c r="H132" s="95">
        <f t="shared" si="5"/>
        <v>438.23</v>
      </c>
    </row>
    <row r="133" spans="1:8" s="96" customFormat="1" ht="24">
      <c r="A133" s="100" t="str">
        <f>'Total Invoice'!H137</f>
        <v>316L steel endless nose rings, 0.6mm (22g) with inner diameter from 8mm to 10mm / 60 pcs per display</v>
      </c>
      <c r="B133" s="141" t="str">
        <f>'Total Invoice'!C137</f>
        <v>BREND1</v>
      </c>
      <c r="C133" s="141"/>
      <c r="D133" s="99">
        <f>'Total Invoice'!B137</f>
        <v>1</v>
      </c>
      <c r="E133" s="98">
        <f>'Total Invoice'!I137</f>
        <v>36.630000000000003</v>
      </c>
      <c r="F133" s="98">
        <f t="shared" si="3"/>
        <v>36.630000000000003</v>
      </c>
      <c r="G133" s="97">
        <f t="shared" si="4"/>
        <v>1234.7973000000002</v>
      </c>
      <c r="H133" s="95">
        <f t="shared" si="5"/>
        <v>1234.7973000000002</v>
      </c>
    </row>
    <row r="134" spans="1:8" s="96" customFormat="1" ht="36">
      <c r="A134" s="100" t="str">
        <f>'Total Invoice'!H138</f>
        <v>Display with 40 pcs of belly bananas, 14g (1.6mm) with a 5mm steel ball and 6mm ferido glued multi crystal ball with resin cover - length 5/16'' - 9/16'' (10mm - 14mm)</v>
      </c>
      <c r="B134" s="141" t="str">
        <f>'Total Invoice'!C138</f>
        <v>BRMIX17</v>
      </c>
      <c r="C134" s="141"/>
      <c r="D134" s="99">
        <f>'Total Invoice'!B138</f>
        <v>1</v>
      </c>
      <c r="E134" s="98">
        <f>'Total Invoice'!I138</f>
        <v>72.650000000000006</v>
      </c>
      <c r="F134" s="98">
        <f t="shared" si="3"/>
        <v>72.650000000000006</v>
      </c>
      <c r="G134" s="97">
        <f t="shared" si="4"/>
        <v>2449.0315000000001</v>
      </c>
      <c r="H134" s="95">
        <f t="shared" si="5"/>
        <v>2449.0315000000001</v>
      </c>
    </row>
    <row r="135" spans="1:8" s="96" customFormat="1" ht="36">
      <c r="A135" s="100" t="str">
        <f>'Total Invoice'!H139</f>
        <v>Internally threaded 316L steel circular barbell, 16g (1.2mm) with two 2mm to 4mm prong set round CZ stones on both ends (attachments are made from surgical steel)</v>
      </c>
      <c r="B135" s="141" t="str">
        <f>'Total Invoice'!C139</f>
        <v>CBE2CZIN</v>
      </c>
      <c r="C135" s="141"/>
      <c r="D135" s="99">
        <f>'Total Invoice'!B139</f>
        <v>5</v>
      </c>
      <c r="E135" s="98">
        <f>'Total Invoice'!I139</f>
        <v>2.2999999999999998</v>
      </c>
      <c r="F135" s="98">
        <f t="shared" si="3"/>
        <v>11.5</v>
      </c>
      <c r="G135" s="97">
        <f t="shared" si="4"/>
        <v>77.533000000000001</v>
      </c>
      <c r="H135" s="95">
        <f t="shared" si="5"/>
        <v>387.66500000000002</v>
      </c>
    </row>
    <row r="136" spans="1:8" s="96" customFormat="1" ht="36">
      <c r="A136" s="100" t="str">
        <f>'Total Invoice'!H140</f>
        <v>Internally threaded 316L steel circular barbell, 16g (1.2mm) with two 2mm to 4mm prong set round CZ stones on both ends (attachments are made from surgical steel)</v>
      </c>
      <c r="B136" s="141" t="str">
        <f>'Total Invoice'!C140</f>
        <v>CBE2CZIN</v>
      </c>
      <c r="C136" s="141"/>
      <c r="D136" s="99">
        <f>'Total Invoice'!B140</f>
        <v>5</v>
      </c>
      <c r="E136" s="98">
        <f>'Total Invoice'!I140</f>
        <v>2.2999999999999998</v>
      </c>
      <c r="F136" s="98">
        <f t="shared" si="3"/>
        <v>11.5</v>
      </c>
      <c r="G136" s="97">
        <f t="shared" si="4"/>
        <v>77.533000000000001</v>
      </c>
      <c r="H136" s="95">
        <f t="shared" si="5"/>
        <v>387.66500000000002</v>
      </c>
    </row>
    <row r="137" spans="1:8" s="96" customFormat="1">
      <c r="A137" s="100" t="str">
        <f>'Total Invoice'!H141</f>
        <v>Surgical steel circular barbell, 16g (1.2mm) with two 3mm balls</v>
      </c>
      <c r="B137" s="141" t="str">
        <f>'Total Invoice'!C141</f>
        <v>CBEB</v>
      </c>
      <c r="C137" s="141"/>
      <c r="D137" s="99">
        <f>'Total Invoice'!B141</f>
        <v>50</v>
      </c>
      <c r="E137" s="98">
        <f>'Total Invoice'!I141</f>
        <v>0.24</v>
      </c>
      <c r="F137" s="98">
        <f t="shared" si="3"/>
        <v>12</v>
      </c>
      <c r="G137" s="97">
        <f t="shared" si="4"/>
        <v>8.0904000000000007</v>
      </c>
      <c r="H137" s="95">
        <f t="shared" si="5"/>
        <v>404.52000000000004</v>
      </c>
    </row>
    <row r="138" spans="1:8" s="96" customFormat="1">
      <c r="A138" s="100" t="str">
        <f>'Total Invoice'!H142</f>
        <v>Surgical steel circular barbell, 16g (1.2mm) with two 3mm balls</v>
      </c>
      <c r="B138" s="141" t="str">
        <f>'Total Invoice'!C142</f>
        <v>CBEB</v>
      </c>
      <c r="C138" s="141"/>
      <c r="D138" s="99">
        <f>'Total Invoice'!B142</f>
        <v>50</v>
      </c>
      <c r="E138" s="98">
        <f>'Total Invoice'!I142</f>
        <v>0.24</v>
      </c>
      <c r="F138" s="98">
        <f t="shared" si="3"/>
        <v>12</v>
      </c>
      <c r="G138" s="97">
        <f t="shared" si="4"/>
        <v>8.0904000000000007</v>
      </c>
      <c r="H138" s="95">
        <f t="shared" si="5"/>
        <v>404.52000000000004</v>
      </c>
    </row>
    <row r="139" spans="1:8" s="96" customFormat="1">
      <c r="A139" s="100" t="str">
        <f>'Total Invoice'!H143</f>
        <v>Surgical steel circular barbell, 16g (1.2mm) with two 3mm balls</v>
      </c>
      <c r="B139" s="141" t="str">
        <f>'Total Invoice'!C143</f>
        <v>CBEB</v>
      </c>
      <c r="C139" s="141"/>
      <c r="D139" s="99">
        <f>'Total Invoice'!B143</f>
        <v>20</v>
      </c>
      <c r="E139" s="98">
        <f>'Total Invoice'!I143</f>
        <v>0.24</v>
      </c>
      <c r="F139" s="98">
        <f t="shared" si="3"/>
        <v>4.8</v>
      </c>
      <c r="G139" s="97">
        <f t="shared" si="4"/>
        <v>8.0904000000000007</v>
      </c>
      <c r="H139" s="95">
        <f t="shared" si="5"/>
        <v>161.80800000000002</v>
      </c>
    </row>
    <row r="140" spans="1:8" s="96" customFormat="1">
      <c r="A140" s="100" t="str">
        <f>'Total Invoice'!H144</f>
        <v>Surgical steel circular barbell, 16g (1.2mm) with two 3mm balls</v>
      </c>
      <c r="B140" s="141" t="str">
        <f>'Total Invoice'!C144</f>
        <v>CBEB</v>
      </c>
      <c r="C140" s="141"/>
      <c r="D140" s="99">
        <f>'Total Invoice'!B144</f>
        <v>30</v>
      </c>
      <c r="E140" s="98">
        <f>'Total Invoice'!I144</f>
        <v>0.24</v>
      </c>
      <c r="F140" s="98">
        <f t="shared" si="3"/>
        <v>7.1999999999999993</v>
      </c>
      <c r="G140" s="97">
        <f t="shared" si="4"/>
        <v>8.0904000000000007</v>
      </c>
      <c r="H140" s="95">
        <f t="shared" si="5"/>
        <v>242.71200000000002</v>
      </c>
    </row>
    <row r="141" spans="1:8" s="96" customFormat="1">
      <c r="A141" s="100" t="str">
        <f>'Total Invoice'!H145</f>
        <v>Surgical steel circular barbell, 16g (1.2mm) with two 3mm balls</v>
      </c>
      <c r="B141" s="141" t="str">
        <f>'Total Invoice'!C145</f>
        <v>CBEB</v>
      </c>
      <c r="C141" s="141"/>
      <c r="D141" s="99">
        <f>'Total Invoice'!B145</f>
        <v>40</v>
      </c>
      <c r="E141" s="98">
        <f>'Total Invoice'!I145</f>
        <v>0.24</v>
      </c>
      <c r="F141" s="98">
        <f t="shared" si="3"/>
        <v>9.6</v>
      </c>
      <c r="G141" s="97">
        <f t="shared" si="4"/>
        <v>8.0904000000000007</v>
      </c>
      <c r="H141" s="95">
        <f t="shared" si="5"/>
        <v>323.61600000000004</v>
      </c>
    </row>
    <row r="142" spans="1:8" s="96" customFormat="1" ht="36">
      <c r="A142" s="100" t="str">
        <f>'Total Invoice'!H146</f>
        <v>Surgical steel circular barbell, 16g (1.2mm) with one cross screw top and a screw threading tip on the other side (both ends are with 16g threading and can be unscrewed)</v>
      </c>
      <c r="B142" s="141" t="str">
        <f>'Total Invoice'!C146</f>
        <v>CBESCW</v>
      </c>
      <c r="C142" s="141"/>
      <c r="D142" s="99">
        <f>'Total Invoice'!B146</f>
        <v>2</v>
      </c>
      <c r="E142" s="98">
        <f>'Total Invoice'!I146</f>
        <v>1.1499999999999999</v>
      </c>
      <c r="F142" s="98">
        <f t="shared" si="3"/>
        <v>2.2999999999999998</v>
      </c>
      <c r="G142" s="97">
        <f t="shared" si="4"/>
        <v>38.766500000000001</v>
      </c>
      <c r="H142" s="95">
        <f t="shared" si="5"/>
        <v>77.533000000000001</v>
      </c>
    </row>
    <row r="143" spans="1:8" s="96" customFormat="1" ht="36">
      <c r="A143" s="100" t="str">
        <f>'Total Invoice'!H147</f>
        <v>Surgical steel circular barbell, 16g (1.2mm) with one cross screw top and a screw threading tip on the other side (both ends are with 16g threading and can be unscrewed)</v>
      </c>
      <c r="B143" s="141" t="str">
        <f>'Total Invoice'!C147</f>
        <v>CBESCW</v>
      </c>
      <c r="C143" s="141"/>
      <c r="D143" s="99">
        <f>'Total Invoice'!B147</f>
        <v>2</v>
      </c>
      <c r="E143" s="98">
        <f>'Total Invoice'!I147</f>
        <v>1.1499999999999999</v>
      </c>
      <c r="F143" s="98">
        <f t="shared" si="3"/>
        <v>2.2999999999999998</v>
      </c>
      <c r="G143" s="97">
        <f t="shared" si="4"/>
        <v>38.766500000000001</v>
      </c>
      <c r="H143" s="95">
        <f t="shared" si="5"/>
        <v>77.533000000000001</v>
      </c>
    </row>
    <row r="144" spans="1:8" s="96" customFormat="1">
      <c r="A144" s="100" t="str">
        <f>'Total Invoice'!H148</f>
        <v>Surgical steel circular barbell, 16g (1.2mm) with two 4mm dices</v>
      </c>
      <c r="B144" s="141" t="str">
        <f>'Total Invoice'!C148</f>
        <v>CBESDI4</v>
      </c>
      <c r="C144" s="141"/>
      <c r="D144" s="99">
        <f>'Total Invoice'!B148</f>
        <v>4</v>
      </c>
      <c r="E144" s="98">
        <f>'Total Invoice'!I148</f>
        <v>0.54</v>
      </c>
      <c r="F144" s="98">
        <f t="shared" si="3"/>
        <v>2.16</v>
      </c>
      <c r="G144" s="97">
        <f t="shared" si="4"/>
        <v>18.203400000000002</v>
      </c>
      <c r="H144" s="95">
        <f t="shared" si="5"/>
        <v>72.813600000000008</v>
      </c>
    </row>
    <row r="145" spans="1:8" s="96" customFormat="1">
      <c r="A145" s="100" t="str">
        <f>'Total Invoice'!H149</f>
        <v>Surgical steel circular barbell, 16g (1.2mm) with two 4mm dices</v>
      </c>
      <c r="B145" s="141" t="str">
        <f>'Total Invoice'!C149</f>
        <v>CBESDI4</v>
      </c>
      <c r="C145" s="141"/>
      <c r="D145" s="99">
        <f>'Total Invoice'!B149</f>
        <v>4</v>
      </c>
      <c r="E145" s="98">
        <f>'Total Invoice'!I149</f>
        <v>0.54</v>
      </c>
      <c r="F145" s="98">
        <f t="shared" si="3"/>
        <v>2.16</v>
      </c>
      <c r="G145" s="97">
        <f t="shared" si="4"/>
        <v>18.203400000000002</v>
      </c>
      <c r="H145" s="95">
        <f t="shared" si="5"/>
        <v>72.813600000000008</v>
      </c>
    </row>
    <row r="146" spans="1:8" s="96" customFormat="1" ht="24">
      <c r="A146" s="100" t="str">
        <f>'Total Invoice'!H150</f>
        <v>Premium PVD plated surgical steel circular barbell, 16g (1.2mm) with two 3mm balls</v>
      </c>
      <c r="B146" s="141" t="str">
        <f>'Total Invoice'!C150</f>
        <v>CBETB</v>
      </c>
      <c r="C146" s="141"/>
      <c r="D146" s="99">
        <f>'Total Invoice'!B150</f>
        <v>10</v>
      </c>
      <c r="E146" s="98">
        <f>'Total Invoice'!I150</f>
        <v>0.59</v>
      </c>
      <c r="F146" s="98">
        <f t="shared" si="3"/>
        <v>5.8999999999999995</v>
      </c>
      <c r="G146" s="97">
        <f t="shared" si="4"/>
        <v>19.8889</v>
      </c>
      <c r="H146" s="95">
        <f t="shared" si="5"/>
        <v>198.88900000000001</v>
      </c>
    </row>
    <row r="147" spans="1:8" s="96" customFormat="1" ht="24">
      <c r="A147" s="100" t="str">
        <f>'Total Invoice'!H151</f>
        <v>Premium PVD plated surgical steel circular barbell, 16g (1.2mm) with two 3mm balls</v>
      </c>
      <c r="B147" s="141" t="str">
        <f>'Total Invoice'!C151</f>
        <v>CBETB</v>
      </c>
      <c r="C147" s="141"/>
      <c r="D147" s="99">
        <f>'Total Invoice'!B151</f>
        <v>15</v>
      </c>
      <c r="E147" s="98">
        <f>'Total Invoice'!I151</f>
        <v>0.59</v>
      </c>
      <c r="F147" s="98">
        <f t="shared" ref="F147:F210" si="6">D147*E147</f>
        <v>8.85</v>
      </c>
      <c r="G147" s="97">
        <f t="shared" ref="G147:G210" si="7">E147*$E$14</f>
        <v>19.8889</v>
      </c>
      <c r="H147" s="95">
        <f t="shared" ref="H147:H210" si="8">D147*G147</f>
        <v>298.33350000000002</v>
      </c>
    </row>
    <row r="148" spans="1:8" s="96" customFormat="1" ht="24">
      <c r="A148" s="100" t="str">
        <f>'Total Invoice'!H152</f>
        <v>Premium PVD plated surgical steel circular barbell, 16g (1.2mm) with two 3mm balls</v>
      </c>
      <c r="B148" s="141" t="str">
        <f>'Total Invoice'!C152</f>
        <v>CBETB</v>
      </c>
      <c r="C148" s="141"/>
      <c r="D148" s="99">
        <f>'Total Invoice'!B152</f>
        <v>5</v>
      </c>
      <c r="E148" s="98">
        <f>'Total Invoice'!I152</f>
        <v>0.59</v>
      </c>
      <c r="F148" s="98">
        <f t="shared" si="6"/>
        <v>2.9499999999999997</v>
      </c>
      <c r="G148" s="97">
        <f t="shared" si="7"/>
        <v>19.8889</v>
      </c>
      <c r="H148" s="95">
        <f t="shared" si="8"/>
        <v>99.444500000000005</v>
      </c>
    </row>
    <row r="149" spans="1:8" s="96" customFormat="1" ht="24">
      <c r="A149" s="100" t="str">
        <f>'Total Invoice'!H153</f>
        <v>Premium PVD plated surgical steel circular barbell, 16g (1.2mm) with two 3mm balls</v>
      </c>
      <c r="B149" s="141" t="str">
        <f>'Total Invoice'!C153</f>
        <v>CBETB</v>
      </c>
      <c r="C149" s="141"/>
      <c r="D149" s="99">
        <f>'Total Invoice'!B153</f>
        <v>5</v>
      </c>
      <c r="E149" s="98">
        <f>'Total Invoice'!I153</f>
        <v>0.59</v>
      </c>
      <c r="F149" s="98">
        <f t="shared" si="6"/>
        <v>2.9499999999999997</v>
      </c>
      <c r="G149" s="97">
        <f t="shared" si="7"/>
        <v>19.8889</v>
      </c>
      <c r="H149" s="95">
        <f t="shared" si="8"/>
        <v>99.444500000000005</v>
      </c>
    </row>
    <row r="150" spans="1:8" s="96" customFormat="1" ht="24">
      <c r="A150" s="100" t="str">
        <f>'Total Invoice'!H154</f>
        <v>Premium PVD plated surgical steel circular barbell, 16g (1.2mm) with two 3mm balls</v>
      </c>
      <c r="B150" s="141" t="str">
        <f>'Total Invoice'!C154</f>
        <v>CBETB</v>
      </c>
      <c r="C150" s="141"/>
      <c r="D150" s="99">
        <f>'Total Invoice'!B154</f>
        <v>5</v>
      </c>
      <c r="E150" s="98">
        <f>'Total Invoice'!I154</f>
        <v>0.59</v>
      </c>
      <c r="F150" s="98">
        <f t="shared" si="6"/>
        <v>2.9499999999999997</v>
      </c>
      <c r="G150" s="97">
        <f t="shared" si="7"/>
        <v>19.8889</v>
      </c>
      <c r="H150" s="95">
        <f t="shared" si="8"/>
        <v>99.444500000000005</v>
      </c>
    </row>
    <row r="151" spans="1:8" s="96" customFormat="1" ht="24">
      <c r="A151" s="100" t="str">
        <f>'Total Invoice'!H155</f>
        <v>Premium PVD plated surgical steel circular barbell, 16g (1.2mm) with two 3mm balls</v>
      </c>
      <c r="B151" s="141" t="str">
        <f>'Total Invoice'!C155</f>
        <v>CBETB</v>
      </c>
      <c r="C151" s="141"/>
      <c r="D151" s="99">
        <f>'Total Invoice'!B155</f>
        <v>10</v>
      </c>
      <c r="E151" s="98">
        <f>'Total Invoice'!I155</f>
        <v>0.59</v>
      </c>
      <c r="F151" s="98">
        <f t="shared" si="6"/>
        <v>5.8999999999999995</v>
      </c>
      <c r="G151" s="97">
        <f t="shared" si="7"/>
        <v>19.8889</v>
      </c>
      <c r="H151" s="95">
        <f t="shared" si="8"/>
        <v>198.88900000000001</v>
      </c>
    </row>
    <row r="152" spans="1:8" s="96" customFormat="1" ht="24">
      <c r="A152" s="100" t="str">
        <f>'Total Invoice'!H156</f>
        <v>Premium PVD plated surgical steel circular barbell, 16g (1.2mm) with two 3mm balls</v>
      </c>
      <c r="B152" s="141" t="str">
        <f>'Total Invoice'!C156</f>
        <v>CBETB</v>
      </c>
      <c r="C152" s="141"/>
      <c r="D152" s="99">
        <f>'Total Invoice'!B156</f>
        <v>5</v>
      </c>
      <c r="E152" s="98">
        <f>'Total Invoice'!I156</f>
        <v>0.59</v>
      </c>
      <c r="F152" s="98">
        <f t="shared" si="6"/>
        <v>2.9499999999999997</v>
      </c>
      <c r="G152" s="97">
        <f t="shared" si="7"/>
        <v>19.8889</v>
      </c>
      <c r="H152" s="95">
        <f t="shared" si="8"/>
        <v>99.444500000000005</v>
      </c>
    </row>
    <row r="153" spans="1:8" s="96" customFormat="1" ht="24">
      <c r="A153" s="100" t="str">
        <f>'Total Invoice'!H157</f>
        <v>Premium PVD plated surgical steel circular barbell, 16g (1.2mm) with two 3mm balls</v>
      </c>
      <c r="B153" s="141" t="str">
        <f>'Total Invoice'!C157</f>
        <v>CBETB</v>
      </c>
      <c r="C153" s="141"/>
      <c r="D153" s="99">
        <f>'Total Invoice'!B157</f>
        <v>5</v>
      </c>
      <c r="E153" s="98">
        <f>'Total Invoice'!I157</f>
        <v>0.59</v>
      </c>
      <c r="F153" s="98">
        <f t="shared" si="6"/>
        <v>2.9499999999999997</v>
      </c>
      <c r="G153" s="97">
        <f t="shared" si="7"/>
        <v>19.8889</v>
      </c>
      <c r="H153" s="95">
        <f t="shared" si="8"/>
        <v>99.444500000000005</v>
      </c>
    </row>
    <row r="154" spans="1:8" s="96" customFormat="1" ht="24">
      <c r="A154" s="100" t="str">
        <f>'Total Invoice'!H158</f>
        <v>Premium PVD plated surgical steel circular barbell, 16g (1.2mm) with two 3mm balls</v>
      </c>
      <c r="B154" s="141" t="str">
        <f>'Total Invoice'!C158</f>
        <v>CBETB</v>
      </c>
      <c r="C154" s="141"/>
      <c r="D154" s="99">
        <f>'Total Invoice'!B158</f>
        <v>5</v>
      </c>
      <c r="E154" s="98">
        <f>'Total Invoice'!I158</f>
        <v>0.59</v>
      </c>
      <c r="F154" s="98">
        <f t="shared" si="6"/>
        <v>2.9499999999999997</v>
      </c>
      <c r="G154" s="97">
        <f t="shared" si="7"/>
        <v>19.8889</v>
      </c>
      <c r="H154" s="95">
        <f t="shared" si="8"/>
        <v>99.444500000000005</v>
      </c>
    </row>
    <row r="155" spans="1:8" s="96" customFormat="1" ht="24">
      <c r="A155" s="100" t="str">
        <f>'Total Invoice'!H159</f>
        <v>Premium PVD plated surgical steel circular barbell, 16g (1.2mm) with two 3mm balls</v>
      </c>
      <c r="B155" s="141" t="str">
        <f>'Total Invoice'!C159</f>
        <v>CBETB</v>
      </c>
      <c r="C155" s="141"/>
      <c r="D155" s="99">
        <f>'Total Invoice'!B159</f>
        <v>5</v>
      </c>
      <c r="E155" s="98">
        <f>'Total Invoice'!I159</f>
        <v>0.59</v>
      </c>
      <c r="F155" s="98">
        <f t="shared" si="6"/>
        <v>2.9499999999999997</v>
      </c>
      <c r="G155" s="97">
        <f t="shared" si="7"/>
        <v>19.8889</v>
      </c>
      <c r="H155" s="95">
        <f t="shared" si="8"/>
        <v>99.444500000000005</v>
      </c>
    </row>
    <row r="156" spans="1:8" s="96" customFormat="1" ht="24">
      <c r="A156" s="100" t="str">
        <f>'Total Invoice'!H160</f>
        <v>Premium PVD plated surgical steel circular barbell, 16g (1.2mm) with two 3mm balls</v>
      </c>
      <c r="B156" s="141" t="str">
        <f>'Total Invoice'!C160</f>
        <v>CBETB</v>
      </c>
      <c r="C156" s="141"/>
      <c r="D156" s="99">
        <f>'Total Invoice'!B160</f>
        <v>5</v>
      </c>
      <c r="E156" s="98">
        <f>'Total Invoice'!I160</f>
        <v>0.59</v>
      </c>
      <c r="F156" s="98">
        <f t="shared" si="6"/>
        <v>2.9499999999999997</v>
      </c>
      <c r="G156" s="97">
        <f t="shared" si="7"/>
        <v>19.8889</v>
      </c>
      <c r="H156" s="95">
        <f t="shared" si="8"/>
        <v>99.444500000000005</v>
      </c>
    </row>
    <row r="157" spans="1:8" s="96" customFormat="1" ht="24">
      <c r="A157" s="100" t="str">
        <f>'Total Invoice'!H161</f>
        <v>Premium PVD plated surgical steel circular barbell, 16g (1.2mm) with two 3mm balls</v>
      </c>
      <c r="B157" s="141" t="str">
        <f>'Total Invoice'!C161</f>
        <v>CBETB</v>
      </c>
      <c r="C157" s="141"/>
      <c r="D157" s="99">
        <f>'Total Invoice'!B161</f>
        <v>5</v>
      </c>
      <c r="E157" s="98">
        <f>'Total Invoice'!I161</f>
        <v>0.59</v>
      </c>
      <c r="F157" s="98">
        <f t="shared" si="6"/>
        <v>2.9499999999999997</v>
      </c>
      <c r="G157" s="97">
        <f t="shared" si="7"/>
        <v>19.8889</v>
      </c>
      <c r="H157" s="95">
        <f t="shared" si="8"/>
        <v>99.444500000000005</v>
      </c>
    </row>
    <row r="158" spans="1:8" s="96" customFormat="1" ht="24">
      <c r="A158" s="100" t="str">
        <f>'Total Invoice'!H162</f>
        <v>Premium PVD plated surgical steel circular barbell, 16g (1.2mm) with two 3mm balls</v>
      </c>
      <c r="B158" s="141" t="str">
        <f>'Total Invoice'!C162</f>
        <v>CBETB</v>
      </c>
      <c r="C158" s="141"/>
      <c r="D158" s="99">
        <f>'Total Invoice'!B162</f>
        <v>5</v>
      </c>
      <c r="E158" s="98">
        <f>'Total Invoice'!I162</f>
        <v>0.59</v>
      </c>
      <c r="F158" s="98">
        <f t="shared" si="6"/>
        <v>2.9499999999999997</v>
      </c>
      <c r="G158" s="97">
        <f t="shared" si="7"/>
        <v>19.8889</v>
      </c>
      <c r="H158" s="95">
        <f t="shared" si="8"/>
        <v>99.444500000000005</v>
      </c>
    </row>
    <row r="159" spans="1:8" s="96" customFormat="1" ht="24">
      <c r="A159" s="100" t="str">
        <f>'Total Invoice'!H163</f>
        <v>Premium PVD plated surgical steel circular barbell, 16g (1.2mm) with two 3mm balls</v>
      </c>
      <c r="B159" s="141" t="str">
        <f>'Total Invoice'!C163</f>
        <v>CBETB</v>
      </c>
      <c r="C159" s="141"/>
      <c r="D159" s="99">
        <f>'Total Invoice'!B163</f>
        <v>5</v>
      </c>
      <c r="E159" s="98">
        <f>'Total Invoice'!I163</f>
        <v>0.59</v>
      </c>
      <c r="F159" s="98">
        <f t="shared" si="6"/>
        <v>2.9499999999999997</v>
      </c>
      <c r="G159" s="97">
        <f t="shared" si="7"/>
        <v>19.8889</v>
      </c>
      <c r="H159" s="95">
        <f t="shared" si="8"/>
        <v>99.444500000000005</v>
      </c>
    </row>
    <row r="160" spans="1:8" s="96" customFormat="1" ht="24">
      <c r="A160" s="100" t="str">
        <f>'Total Invoice'!H164</f>
        <v>Premium PVD plated surgical steel circular barbell, 16g (1.2mm) with two 3mm balls</v>
      </c>
      <c r="B160" s="141" t="str">
        <f>'Total Invoice'!C164</f>
        <v>CBETB</v>
      </c>
      <c r="C160" s="141"/>
      <c r="D160" s="99">
        <f>'Total Invoice'!B164</f>
        <v>5</v>
      </c>
      <c r="E160" s="98">
        <f>'Total Invoice'!I164</f>
        <v>0.59</v>
      </c>
      <c r="F160" s="98">
        <f t="shared" si="6"/>
        <v>2.9499999999999997</v>
      </c>
      <c r="G160" s="97">
        <f t="shared" si="7"/>
        <v>19.8889</v>
      </c>
      <c r="H160" s="95">
        <f t="shared" si="8"/>
        <v>99.444500000000005</v>
      </c>
    </row>
    <row r="161" spans="1:8" s="96" customFormat="1" ht="24">
      <c r="A161" s="100" t="str">
        <f>'Total Invoice'!H165</f>
        <v>Surgical steel circular barbell, 00g (10mm) with two internally threaded 12mm balls</v>
      </c>
      <c r="B161" s="141" t="str">
        <f>'Total Invoice'!C165</f>
        <v>CBR00</v>
      </c>
      <c r="C161" s="141"/>
      <c r="D161" s="99">
        <f>'Total Invoice'!B165</f>
        <v>2</v>
      </c>
      <c r="E161" s="98">
        <f>'Total Invoice'!I165</f>
        <v>6.49</v>
      </c>
      <c r="F161" s="98">
        <f t="shared" si="6"/>
        <v>12.98</v>
      </c>
      <c r="G161" s="97">
        <f t="shared" si="7"/>
        <v>218.77790000000002</v>
      </c>
      <c r="H161" s="95">
        <f t="shared" si="8"/>
        <v>437.55580000000003</v>
      </c>
    </row>
    <row r="162" spans="1:8" s="96" customFormat="1" ht="24">
      <c r="A162" s="100" t="str">
        <f>'Total Invoice'!H166</f>
        <v>Surgical steel circular barbell, 6g (4mm) with two internally threaded 8mm balls</v>
      </c>
      <c r="B162" s="141" t="str">
        <f>'Total Invoice'!C166</f>
        <v>CBR6</v>
      </c>
      <c r="C162" s="141"/>
      <c r="D162" s="99">
        <f>'Total Invoice'!B166</f>
        <v>6</v>
      </c>
      <c r="E162" s="98">
        <f>'Total Invoice'!I166</f>
        <v>1.78</v>
      </c>
      <c r="F162" s="98">
        <f t="shared" si="6"/>
        <v>10.68</v>
      </c>
      <c r="G162" s="97">
        <f t="shared" si="7"/>
        <v>60.003800000000005</v>
      </c>
      <c r="H162" s="95">
        <f t="shared" si="8"/>
        <v>360.02280000000002</v>
      </c>
    </row>
    <row r="163" spans="1:8" s="96" customFormat="1" ht="24">
      <c r="A163" s="100" t="str">
        <f>'Total Invoice'!H167</f>
        <v>Anodized 316L surgical steel circular barbell, 14g (1.6mm) with two 4mm frosted steel balls</v>
      </c>
      <c r="B163" s="141" t="str">
        <f>'Total Invoice'!C167</f>
        <v>CBTFO4</v>
      </c>
      <c r="C163" s="141"/>
      <c r="D163" s="99">
        <f>'Total Invoice'!B167</f>
        <v>2</v>
      </c>
      <c r="E163" s="98">
        <f>'Total Invoice'!I167</f>
        <v>0.92</v>
      </c>
      <c r="F163" s="98">
        <f t="shared" si="6"/>
        <v>1.84</v>
      </c>
      <c r="G163" s="97">
        <f t="shared" si="7"/>
        <v>31.013200000000001</v>
      </c>
      <c r="H163" s="95">
        <f t="shared" si="8"/>
        <v>62.026400000000002</v>
      </c>
    </row>
    <row r="164" spans="1:8" s="96" customFormat="1" ht="24">
      <c r="A164" s="100" t="str">
        <f>'Total Invoice'!H168</f>
        <v>Anodized 316L surgical steel circular barbell, 14g (1.6mm) with two 4mm frosted steel balls</v>
      </c>
      <c r="B164" s="141" t="str">
        <f>'Total Invoice'!C168</f>
        <v>CBTFO4</v>
      </c>
      <c r="C164" s="141"/>
      <c r="D164" s="99">
        <f>'Total Invoice'!B168</f>
        <v>2</v>
      </c>
      <c r="E164" s="98">
        <f>'Total Invoice'!I168</f>
        <v>0.92</v>
      </c>
      <c r="F164" s="98">
        <f t="shared" si="6"/>
        <v>1.84</v>
      </c>
      <c r="G164" s="97">
        <f t="shared" si="7"/>
        <v>31.013200000000001</v>
      </c>
      <c r="H164" s="95">
        <f t="shared" si="8"/>
        <v>62.026400000000002</v>
      </c>
    </row>
    <row r="165" spans="1:8" s="96" customFormat="1" ht="24">
      <c r="A165" s="100" t="str">
        <f>'Total Invoice'!H169</f>
        <v>Anodized 316L surgical steel circular barbell, 14g (1.6mm) with two 4mm frosted steel balls</v>
      </c>
      <c r="B165" s="141" t="str">
        <f>'Total Invoice'!C169</f>
        <v>CBTFO4</v>
      </c>
      <c r="C165" s="141"/>
      <c r="D165" s="99">
        <f>'Total Invoice'!B169</f>
        <v>2</v>
      </c>
      <c r="E165" s="98">
        <f>'Total Invoice'!I169</f>
        <v>0.92</v>
      </c>
      <c r="F165" s="98">
        <f t="shared" si="6"/>
        <v>1.84</v>
      </c>
      <c r="G165" s="97">
        <f t="shared" si="7"/>
        <v>31.013200000000001</v>
      </c>
      <c r="H165" s="95">
        <f t="shared" si="8"/>
        <v>62.026400000000002</v>
      </c>
    </row>
    <row r="166" spans="1:8" s="96" customFormat="1" ht="24">
      <c r="A166" s="100" t="str">
        <f>'Total Invoice'!H170</f>
        <v>Anodized 316L surgical steel circular barbell, 14g (1.6mm) with two 4mm frosted steel balls</v>
      </c>
      <c r="B166" s="141" t="str">
        <f>'Total Invoice'!C170</f>
        <v>CBTFO4</v>
      </c>
      <c r="C166" s="141"/>
      <c r="D166" s="99">
        <f>'Total Invoice'!B170</f>
        <v>2</v>
      </c>
      <c r="E166" s="98">
        <f>'Total Invoice'!I170</f>
        <v>0.92</v>
      </c>
      <c r="F166" s="98">
        <f t="shared" si="6"/>
        <v>1.84</v>
      </c>
      <c r="G166" s="97">
        <f t="shared" si="7"/>
        <v>31.013200000000001</v>
      </c>
      <c r="H166" s="95">
        <f t="shared" si="8"/>
        <v>62.026400000000002</v>
      </c>
    </row>
    <row r="167" spans="1:8" s="96" customFormat="1" ht="36">
      <c r="A167" s="100" t="str">
        <f>'Total Invoice'!H171</f>
        <v>Display with 40 pcs. of surgical steel tongue barbells, 14g (1.6mm) with 6mm acrylic balls in assorted styles - length 5/8'' (16mm)</v>
      </c>
      <c r="B167" s="141" t="str">
        <f>'Total Invoice'!C171</f>
        <v>DACB20</v>
      </c>
      <c r="C167" s="141"/>
      <c r="D167" s="99">
        <f>'Total Invoice'!B171</f>
        <v>2</v>
      </c>
      <c r="E167" s="98">
        <f>'Total Invoice'!I171</f>
        <v>11.8</v>
      </c>
      <c r="F167" s="98">
        <f t="shared" si="6"/>
        <v>23.6</v>
      </c>
      <c r="G167" s="97">
        <f t="shared" si="7"/>
        <v>397.77800000000002</v>
      </c>
      <c r="H167" s="95">
        <f t="shared" si="8"/>
        <v>795.55600000000004</v>
      </c>
    </row>
    <row r="168" spans="1:8" s="96" customFormat="1">
      <c r="A168" s="100" t="str">
        <f>'Total Invoice'!H172</f>
        <v>Double flared Ivory stone flesh tunnel</v>
      </c>
      <c r="B168" s="141" t="str">
        <f>'Total Invoice'!C172</f>
        <v>DGSG</v>
      </c>
      <c r="C168" s="141"/>
      <c r="D168" s="99">
        <f>'Total Invoice'!B172</f>
        <v>4</v>
      </c>
      <c r="E168" s="98">
        <f>'Total Invoice'!I172</f>
        <v>2.99</v>
      </c>
      <c r="F168" s="98">
        <f t="shared" si="6"/>
        <v>11.96</v>
      </c>
      <c r="G168" s="97">
        <f t="shared" si="7"/>
        <v>100.7929</v>
      </c>
      <c r="H168" s="95">
        <f t="shared" si="8"/>
        <v>403.17160000000001</v>
      </c>
    </row>
    <row r="169" spans="1:8" s="96" customFormat="1" ht="24">
      <c r="A169" s="100" t="str">
        <f>'Total Invoice'!H173</f>
        <v>High polished surgical steel double flared flesh tunnel - size 12g to 2'' (2mm - 52mm)</v>
      </c>
      <c r="B169" s="141" t="str">
        <f>'Total Invoice'!C173</f>
        <v>DPG</v>
      </c>
      <c r="C169" s="141"/>
      <c r="D169" s="99">
        <f>'Total Invoice'!B173</f>
        <v>6</v>
      </c>
      <c r="E169" s="98">
        <f>'Total Invoice'!I173</f>
        <v>0.64</v>
      </c>
      <c r="F169" s="98">
        <f t="shared" si="6"/>
        <v>3.84</v>
      </c>
      <c r="G169" s="97">
        <f t="shared" si="7"/>
        <v>21.574400000000001</v>
      </c>
      <c r="H169" s="95">
        <f t="shared" si="8"/>
        <v>129.44640000000001</v>
      </c>
    </row>
    <row r="170" spans="1:8" s="96" customFormat="1" ht="24">
      <c r="A170" s="100" t="str">
        <f>'Total Invoice'!H174</f>
        <v>High polished surgical steel double flared flesh tunnel - size 12g to 2'' (2mm - 52mm)</v>
      </c>
      <c r="B170" s="141" t="str">
        <f>'Total Invoice'!C174</f>
        <v>DPG</v>
      </c>
      <c r="C170" s="141"/>
      <c r="D170" s="99">
        <f>'Total Invoice'!B174</f>
        <v>2</v>
      </c>
      <c r="E170" s="98">
        <f>'Total Invoice'!I174</f>
        <v>1.24</v>
      </c>
      <c r="F170" s="98">
        <f t="shared" si="6"/>
        <v>2.48</v>
      </c>
      <c r="G170" s="97">
        <f t="shared" si="7"/>
        <v>41.800400000000003</v>
      </c>
      <c r="H170" s="95">
        <f t="shared" si="8"/>
        <v>83.600800000000007</v>
      </c>
    </row>
    <row r="171" spans="1:8" s="96" customFormat="1" ht="24">
      <c r="A171" s="100" t="str">
        <f>'Total Invoice'!H175</f>
        <v>High polished surgical steel double flared flesh tunnel - size 12g to 2'' (2mm - 52mm)</v>
      </c>
      <c r="B171" s="141" t="str">
        <f>'Total Invoice'!C175</f>
        <v>DPG</v>
      </c>
      <c r="C171" s="141"/>
      <c r="D171" s="99">
        <f>'Total Invoice'!B175</f>
        <v>6</v>
      </c>
      <c r="E171" s="98">
        <f>'Total Invoice'!I175</f>
        <v>1.24</v>
      </c>
      <c r="F171" s="98">
        <f t="shared" si="6"/>
        <v>7.4399999999999995</v>
      </c>
      <c r="G171" s="97">
        <f t="shared" si="7"/>
        <v>41.800400000000003</v>
      </c>
      <c r="H171" s="95">
        <f t="shared" si="8"/>
        <v>250.80240000000003</v>
      </c>
    </row>
    <row r="172" spans="1:8" s="96" customFormat="1">
      <c r="A172" s="100" t="str">
        <f>'Total Invoice'!H176</f>
        <v>Bioflex tongue barbell, 14g (1.6mm) with two 5mm balls</v>
      </c>
      <c r="B172" s="141" t="str">
        <f>'Total Invoice'!C176</f>
        <v>FBBUV5</v>
      </c>
      <c r="C172" s="141"/>
      <c r="D172" s="99">
        <f>'Total Invoice'!B176</f>
        <v>12</v>
      </c>
      <c r="E172" s="98">
        <f>'Total Invoice'!I176</f>
        <v>0.24</v>
      </c>
      <c r="F172" s="98">
        <f t="shared" si="6"/>
        <v>2.88</v>
      </c>
      <c r="G172" s="97">
        <f t="shared" si="7"/>
        <v>8.0904000000000007</v>
      </c>
      <c r="H172" s="95">
        <f t="shared" si="8"/>
        <v>97.084800000000001</v>
      </c>
    </row>
    <row r="173" spans="1:8" s="96" customFormat="1">
      <c r="A173" s="100" t="str">
        <f>'Total Invoice'!H177</f>
        <v>Bioflex tongue barbell, 14g (1.6mm) with two 5mm balls</v>
      </c>
      <c r="B173" s="141" t="str">
        <f>'Total Invoice'!C177</f>
        <v>FBBUV5</v>
      </c>
      <c r="C173" s="141"/>
      <c r="D173" s="99">
        <f>'Total Invoice'!B177</f>
        <v>12</v>
      </c>
      <c r="E173" s="98">
        <f>'Total Invoice'!I177</f>
        <v>0.24</v>
      </c>
      <c r="F173" s="98">
        <f t="shared" si="6"/>
        <v>2.88</v>
      </c>
      <c r="G173" s="97">
        <f t="shared" si="7"/>
        <v>8.0904000000000007</v>
      </c>
      <c r="H173" s="95">
        <f t="shared" si="8"/>
        <v>97.084800000000001</v>
      </c>
    </row>
    <row r="174" spans="1:8" s="96" customFormat="1">
      <c r="A174" s="100" t="str">
        <f>'Total Invoice'!H178</f>
        <v>Bioflex tongue barbell, 14g (1.6mm) with two 5mm balls</v>
      </c>
      <c r="B174" s="141" t="str">
        <f>'Total Invoice'!C178</f>
        <v>FBBUV5</v>
      </c>
      <c r="C174" s="141"/>
      <c r="D174" s="99">
        <f>'Total Invoice'!B178</f>
        <v>12</v>
      </c>
      <c r="E174" s="98">
        <f>'Total Invoice'!I178</f>
        <v>0.24</v>
      </c>
      <c r="F174" s="98">
        <f t="shared" si="6"/>
        <v>2.88</v>
      </c>
      <c r="G174" s="97">
        <f t="shared" si="7"/>
        <v>8.0904000000000007</v>
      </c>
      <c r="H174" s="95">
        <f t="shared" si="8"/>
        <v>97.084800000000001</v>
      </c>
    </row>
    <row r="175" spans="1:8" s="96" customFormat="1">
      <c r="A175" s="100" t="str">
        <f>'Total Invoice'!H179</f>
        <v>Bioflex tongue barbell, 14g (1.6mm) with two 5mm balls</v>
      </c>
      <c r="B175" s="141" t="str">
        <f>'Total Invoice'!C179</f>
        <v>FBBUV5</v>
      </c>
      <c r="C175" s="141"/>
      <c r="D175" s="99">
        <f>'Total Invoice'!B179</f>
        <v>12</v>
      </c>
      <c r="E175" s="98">
        <f>'Total Invoice'!I179</f>
        <v>0.24</v>
      </c>
      <c r="F175" s="98">
        <f t="shared" si="6"/>
        <v>2.88</v>
      </c>
      <c r="G175" s="97">
        <f t="shared" si="7"/>
        <v>8.0904000000000007</v>
      </c>
      <c r="H175" s="95">
        <f t="shared" si="8"/>
        <v>97.084800000000001</v>
      </c>
    </row>
    <row r="176" spans="1:8" s="96" customFormat="1" ht="36">
      <c r="A176" s="100" t="str">
        <f>'Total Invoice'!H180</f>
        <v>Gold PVD plated steel flesh tunnel with ferido glued multi crystal studded rim with resin cover. Stones will never fall out guaranteed!</v>
      </c>
      <c r="B176" s="141" t="str">
        <f>'Total Invoice'!C180</f>
        <v>FGSPFR</v>
      </c>
      <c r="C176" s="141"/>
      <c r="D176" s="99">
        <f>'Total Invoice'!B180</f>
        <v>2</v>
      </c>
      <c r="E176" s="98">
        <f>'Total Invoice'!I180</f>
        <v>2.69</v>
      </c>
      <c r="F176" s="98">
        <f t="shared" si="6"/>
        <v>5.38</v>
      </c>
      <c r="G176" s="97">
        <f t="shared" si="7"/>
        <v>90.679900000000004</v>
      </c>
      <c r="H176" s="95">
        <f t="shared" si="8"/>
        <v>181.35980000000001</v>
      </c>
    </row>
    <row r="177" spans="1:8" s="96" customFormat="1" ht="36">
      <c r="A177" s="100" t="str">
        <f>'Total Invoice'!H181</f>
        <v>Gold PVD plated steel flesh tunnel with ferido glued multi crystal studded rim with resin cover. Stones will never fall out guaranteed!</v>
      </c>
      <c r="B177" s="141" t="str">
        <f>'Total Invoice'!C181</f>
        <v>FGSPFR</v>
      </c>
      <c r="C177" s="141"/>
      <c r="D177" s="99">
        <f>'Total Invoice'!B181</f>
        <v>2</v>
      </c>
      <c r="E177" s="98">
        <f>'Total Invoice'!I181</f>
        <v>4.54</v>
      </c>
      <c r="F177" s="98">
        <f t="shared" si="6"/>
        <v>9.08</v>
      </c>
      <c r="G177" s="97">
        <f t="shared" si="7"/>
        <v>153.04339999999999</v>
      </c>
      <c r="H177" s="95">
        <f t="shared" si="8"/>
        <v>306.08679999999998</v>
      </c>
    </row>
    <row r="178" spans="1:8" s="96" customFormat="1" ht="36">
      <c r="A178" s="100" t="str">
        <f>'Total Invoice'!H182</f>
        <v>Gold PVD plated steel flesh tunnel with ferido glued multi crystal studded rim with resin cover. Stones will never fall out guaranteed!</v>
      </c>
      <c r="B178" s="141" t="str">
        <f>'Total Invoice'!C182</f>
        <v>FGSPFR</v>
      </c>
      <c r="C178" s="141"/>
      <c r="D178" s="99">
        <f>'Total Invoice'!B182</f>
        <v>2</v>
      </c>
      <c r="E178" s="98">
        <f>'Total Invoice'!I182</f>
        <v>4.9400000000000004</v>
      </c>
      <c r="F178" s="98">
        <f t="shared" si="6"/>
        <v>9.8800000000000008</v>
      </c>
      <c r="G178" s="97">
        <f t="shared" si="7"/>
        <v>166.52740000000003</v>
      </c>
      <c r="H178" s="95">
        <f t="shared" si="8"/>
        <v>333.05480000000006</v>
      </c>
    </row>
    <row r="179" spans="1:8" s="96" customFormat="1" ht="36">
      <c r="A179" s="100" t="str">
        <f>'Total Invoice'!H183</f>
        <v>Gold PVD plated steel flesh tunnel with ferido glued multi crystal studded rim with resin cover. Stones will never fall out guaranteed!</v>
      </c>
      <c r="B179" s="141" t="str">
        <f>'Total Invoice'!C183</f>
        <v>FGSPFR</v>
      </c>
      <c r="C179" s="141"/>
      <c r="D179" s="99">
        <f>'Total Invoice'!B183</f>
        <v>2</v>
      </c>
      <c r="E179" s="98">
        <f>'Total Invoice'!I183</f>
        <v>5.39</v>
      </c>
      <c r="F179" s="98">
        <f t="shared" si="6"/>
        <v>10.78</v>
      </c>
      <c r="G179" s="97">
        <f t="shared" si="7"/>
        <v>181.6969</v>
      </c>
      <c r="H179" s="95">
        <f t="shared" si="8"/>
        <v>363.3938</v>
      </c>
    </row>
    <row r="180" spans="1:8" s="96" customFormat="1" ht="24">
      <c r="A180" s="100" t="str">
        <f>'Total Invoice'!H184</f>
        <v>High polished surgical steel screw-fit flesh tunnel with color beads on front side</v>
      </c>
      <c r="B180" s="141" t="str">
        <f>'Total Invoice'!C184</f>
        <v>FSBDP</v>
      </c>
      <c r="C180" s="141"/>
      <c r="D180" s="99">
        <f>'Total Invoice'!B184</f>
        <v>4</v>
      </c>
      <c r="E180" s="98">
        <f>'Total Invoice'!I184</f>
        <v>1.68</v>
      </c>
      <c r="F180" s="98">
        <f t="shared" si="6"/>
        <v>6.72</v>
      </c>
      <c r="G180" s="97">
        <f t="shared" si="7"/>
        <v>56.632799999999996</v>
      </c>
      <c r="H180" s="95">
        <f t="shared" si="8"/>
        <v>226.53119999999998</v>
      </c>
    </row>
    <row r="181" spans="1:8" s="96" customFormat="1" ht="24">
      <c r="A181" s="100" t="str">
        <f>'Total Invoice'!H185</f>
        <v>High polished surgical steel screw-fit flesh tunnel with crystal studded rim</v>
      </c>
      <c r="B181" s="141" t="str">
        <f>'Total Invoice'!C185</f>
        <v>FSCPC</v>
      </c>
      <c r="C181" s="141"/>
      <c r="D181" s="99">
        <f>'Total Invoice'!B185</f>
        <v>2</v>
      </c>
      <c r="E181" s="98">
        <f>'Total Invoice'!I185</f>
        <v>2.84</v>
      </c>
      <c r="F181" s="98">
        <f t="shared" si="6"/>
        <v>5.68</v>
      </c>
      <c r="G181" s="97">
        <f t="shared" si="7"/>
        <v>95.736400000000003</v>
      </c>
      <c r="H181" s="95">
        <f t="shared" si="8"/>
        <v>191.47280000000001</v>
      </c>
    </row>
    <row r="182" spans="1:8" s="96" customFormat="1" ht="24">
      <c r="A182" s="100" t="str">
        <f>'Total Invoice'!H186</f>
        <v>High polished surgical steel screw-fit flesh tunnel with crystal studded rim</v>
      </c>
      <c r="B182" s="141" t="str">
        <f>'Total Invoice'!C186</f>
        <v>FSCPC</v>
      </c>
      <c r="C182" s="141"/>
      <c r="D182" s="99">
        <f>'Total Invoice'!B186</f>
        <v>2</v>
      </c>
      <c r="E182" s="98">
        <f>'Total Invoice'!I186</f>
        <v>3.29</v>
      </c>
      <c r="F182" s="98">
        <f t="shared" si="6"/>
        <v>6.58</v>
      </c>
      <c r="G182" s="97">
        <f t="shared" si="7"/>
        <v>110.9059</v>
      </c>
      <c r="H182" s="95">
        <f t="shared" si="8"/>
        <v>221.81180000000001</v>
      </c>
    </row>
    <row r="183" spans="1:8" s="96" customFormat="1" ht="24">
      <c r="A183" s="100" t="str">
        <f>'Total Invoice'!H187</f>
        <v>High polished surgical steel screw-fit flesh tunnel with crystal studded rim</v>
      </c>
      <c r="B183" s="141" t="str">
        <f>'Total Invoice'!C187</f>
        <v>FSCPC</v>
      </c>
      <c r="C183" s="141"/>
      <c r="D183" s="99">
        <f>'Total Invoice'!B187</f>
        <v>2</v>
      </c>
      <c r="E183" s="98">
        <f>'Total Invoice'!I187</f>
        <v>5.99</v>
      </c>
      <c r="F183" s="98">
        <f t="shared" si="6"/>
        <v>11.98</v>
      </c>
      <c r="G183" s="97">
        <f t="shared" si="7"/>
        <v>201.9229</v>
      </c>
      <c r="H183" s="95">
        <f t="shared" si="8"/>
        <v>403.8458</v>
      </c>
    </row>
    <row r="184" spans="1:8" s="96" customFormat="1" ht="36">
      <c r="A184" s="100" t="str">
        <f>'Total Invoice'!H188</f>
        <v>Surgical steel screw-fit flesh tunnel with ferido glued multi crystal studded rim with resin cover. Stones will never fall out guaranteed!</v>
      </c>
      <c r="B184" s="141" t="str">
        <f>'Total Invoice'!C188</f>
        <v>FSPFR</v>
      </c>
      <c r="C184" s="141"/>
      <c r="D184" s="99">
        <f>'Total Invoice'!B188</f>
        <v>2</v>
      </c>
      <c r="E184" s="98">
        <f>'Total Invoice'!I188</f>
        <v>2.94</v>
      </c>
      <c r="F184" s="98">
        <f t="shared" si="6"/>
        <v>5.88</v>
      </c>
      <c r="G184" s="97">
        <f t="shared" si="7"/>
        <v>99.107399999999998</v>
      </c>
      <c r="H184" s="95">
        <f t="shared" si="8"/>
        <v>198.2148</v>
      </c>
    </row>
    <row r="185" spans="1:8" s="96" customFormat="1" ht="36">
      <c r="A185" s="100" t="str">
        <f>'Total Invoice'!H189</f>
        <v>Surgical steel screw-fit flesh tunnel with ferido glued multi crystal studded rim with resin cover. Stones will never fall out guaranteed!</v>
      </c>
      <c r="B185" s="141" t="str">
        <f>'Total Invoice'!C189</f>
        <v>FSPFR</v>
      </c>
      <c r="C185" s="141"/>
      <c r="D185" s="99">
        <f>'Total Invoice'!B189</f>
        <v>2</v>
      </c>
      <c r="E185" s="98">
        <f>'Total Invoice'!I189</f>
        <v>2.94</v>
      </c>
      <c r="F185" s="98">
        <f t="shared" si="6"/>
        <v>5.88</v>
      </c>
      <c r="G185" s="97">
        <f t="shared" si="7"/>
        <v>99.107399999999998</v>
      </c>
      <c r="H185" s="95">
        <f t="shared" si="8"/>
        <v>198.2148</v>
      </c>
    </row>
    <row r="186" spans="1:8" s="96" customFormat="1" ht="36">
      <c r="A186" s="100" t="str">
        <f>'Total Invoice'!H190</f>
        <v>Surgical steel screw-fit flesh tunnel with ferido glued multi crystal studded rim with resin cover. Stones will never fall out guaranteed!</v>
      </c>
      <c r="B186" s="141" t="str">
        <f>'Total Invoice'!C190</f>
        <v>FSPFR</v>
      </c>
      <c r="C186" s="141"/>
      <c r="D186" s="99">
        <f>'Total Invoice'!B190</f>
        <v>2</v>
      </c>
      <c r="E186" s="98">
        <f>'Total Invoice'!I190</f>
        <v>3.39</v>
      </c>
      <c r="F186" s="98">
        <f t="shared" si="6"/>
        <v>6.78</v>
      </c>
      <c r="G186" s="97">
        <f t="shared" si="7"/>
        <v>114.27690000000001</v>
      </c>
      <c r="H186" s="95">
        <f t="shared" si="8"/>
        <v>228.55380000000002</v>
      </c>
    </row>
    <row r="187" spans="1:8" s="96" customFormat="1" ht="36">
      <c r="A187" s="100" t="str">
        <f>'Total Invoice'!H191</f>
        <v>Surgical steel screw-fit flesh tunnel with ferido glued multi crystal studded rim with resin cover. Stones will never fall out guaranteed!</v>
      </c>
      <c r="B187" s="141" t="str">
        <f>'Total Invoice'!C191</f>
        <v>FSPFR</v>
      </c>
      <c r="C187" s="141"/>
      <c r="D187" s="99">
        <f>'Total Invoice'!B191</f>
        <v>2</v>
      </c>
      <c r="E187" s="98">
        <f>'Total Invoice'!I191</f>
        <v>3.89</v>
      </c>
      <c r="F187" s="98">
        <f t="shared" si="6"/>
        <v>7.78</v>
      </c>
      <c r="G187" s="97">
        <f t="shared" si="7"/>
        <v>131.1319</v>
      </c>
      <c r="H187" s="95">
        <f t="shared" si="8"/>
        <v>262.2638</v>
      </c>
    </row>
    <row r="188" spans="1:8" s="96" customFormat="1" ht="36">
      <c r="A188" s="100" t="str">
        <f>'Total Invoice'!H192</f>
        <v>Surgical steel screw-fit flesh tunnel with ferido glued multi crystal studded rim with resin cover. Stones will never fall out guaranteed!</v>
      </c>
      <c r="B188" s="141" t="str">
        <f>'Total Invoice'!C192</f>
        <v>FSPFR</v>
      </c>
      <c r="C188" s="141"/>
      <c r="D188" s="99">
        <f>'Total Invoice'!B192</f>
        <v>2</v>
      </c>
      <c r="E188" s="98">
        <f>'Total Invoice'!I192</f>
        <v>3.89</v>
      </c>
      <c r="F188" s="98">
        <f t="shared" si="6"/>
        <v>7.78</v>
      </c>
      <c r="G188" s="97">
        <f t="shared" si="7"/>
        <v>131.1319</v>
      </c>
      <c r="H188" s="95">
        <f t="shared" si="8"/>
        <v>262.2638</v>
      </c>
    </row>
    <row r="189" spans="1:8" s="96" customFormat="1" ht="36">
      <c r="A189" s="100" t="str">
        <f>'Total Invoice'!H193</f>
        <v>Surgical steel screw-fit flesh tunnel with ferido glued multi crystal studded rim with resin cover. Stones will never fall out guaranteed!</v>
      </c>
      <c r="B189" s="141" t="str">
        <f>'Total Invoice'!C193</f>
        <v>FSPFR</v>
      </c>
      <c r="C189" s="141"/>
      <c r="D189" s="99">
        <f>'Total Invoice'!B193</f>
        <v>2</v>
      </c>
      <c r="E189" s="98">
        <f>'Total Invoice'!I193</f>
        <v>4.49</v>
      </c>
      <c r="F189" s="98">
        <f t="shared" si="6"/>
        <v>8.98</v>
      </c>
      <c r="G189" s="97">
        <f t="shared" si="7"/>
        <v>151.3579</v>
      </c>
      <c r="H189" s="95">
        <f t="shared" si="8"/>
        <v>302.7158</v>
      </c>
    </row>
    <row r="190" spans="1:8" s="96" customFormat="1">
      <c r="A190" s="100" t="str">
        <f>'Total Invoice'!H194</f>
        <v>PVD plated surgical steel screw-fit flesh tunnel</v>
      </c>
      <c r="B190" s="141" t="str">
        <f>'Total Invoice'!C194</f>
        <v>FTPG</v>
      </c>
      <c r="C190" s="141"/>
      <c r="D190" s="99">
        <f>'Total Invoice'!B194</f>
        <v>2</v>
      </c>
      <c r="E190" s="98">
        <f>'Total Invoice'!I194</f>
        <v>2.89</v>
      </c>
      <c r="F190" s="98">
        <f t="shared" si="6"/>
        <v>5.78</v>
      </c>
      <c r="G190" s="97">
        <f t="shared" si="7"/>
        <v>97.421900000000008</v>
      </c>
      <c r="H190" s="95">
        <f t="shared" si="8"/>
        <v>194.84380000000002</v>
      </c>
    </row>
    <row r="191" spans="1:8" s="96" customFormat="1">
      <c r="A191" s="100" t="str">
        <f>'Total Invoice'!H195</f>
        <v>PVD plated surgical steel screw-fit flesh tunnel</v>
      </c>
      <c r="B191" s="141" t="str">
        <f>'Total Invoice'!C195</f>
        <v>FTPG</v>
      </c>
      <c r="C191" s="141"/>
      <c r="D191" s="99">
        <f>'Total Invoice'!B195</f>
        <v>2</v>
      </c>
      <c r="E191" s="98">
        <f>'Total Invoice'!I195</f>
        <v>2.89</v>
      </c>
      <c r="F191" s="98">
        <f t="shared" si="6"/>
        <v>5.78</v>
      </c>
      <c r="G191" s="97">
        <f t="shared" si="7"/>
        <v>97.421900000000008</v>
      </c>
      <c r="H191" s="95">
        <f t="shared" si="8"/>
        <v>194.84380000000002</v>
      </c>
    </row>
    <row r="192" spans="1:8" s="96" customFormat="1">
      <c r="A192" s="100" t="str">
        <f>'Total Invoice'!H196</f>
        <v>PVD plated surgical steel screw-fit flesh tunnel</v>
      </c>
      <c r="B192" s="141" t="str">
        <f>'Total Invoice'!C196</f>
        <v>FTPG</v>
      </c>
      <c r="C192" s="141"/>
      <c r="D192" s="99">
        <f>'Total Invoice'!B196</f>
        <v>2</v>
      </c>
      <c r="E192" s="98">
        <f>'Total Invoice'!I196</f>
        <v>2.89</v>
      </c>
      <c r="F192" s="98">
        <f t="shared" si="6"/>
        <v>5.78</v>
      </c>
      <c r="G192" s="97">
        <f t="shared" si="7"/>
        <v>97.421900000000008</v>
      </c>
      <c r="H192" s="95">
        <f t="shared" si="8"/>
        <v>194.84380000000002</v>
      </c>
    </row>
    <row r="193" spans="1:8" s="96" customFormat="1">
      <c r="A193" s="100" t="str">
        <f>'Total Invoice'!H197</f>
        <v>PVD plated surgical steel screw-fit flesh tunnel</v>
      </c>
      <c r="B193" s="141" t="str">
        <f>'Total Invoice'!C197</f>
        <v>FTPG</v>
      </c>
      <c r="C193" s="141"/>
      <c r="D193" s="99">
        <f>'Total Invoice'!B197</f>
        <v>4</v>
      </c>
      <c r="E193" s="98">
        <f>'Total Invoice'!I197</f>
        <v>3.09</v>
      </c>
      <c r="F193" s="98">
        <f t="shared" si="6"/>
        <v>12.36</v>
      </c>
      <c r="G193" s="97">
        <f t="shared" si="7"/>
        <v>104.1639</v>
      </c>
      <c r="H193" s="95">
        <f t="shared" si="8"/>
        <v>416.65559999999999</v>
      </c>
    </row>
    <row r="194" spans="1:8" s="96" customFormat="1">
      <c r="A194" s="100" t="str">
        <f>'Total Invoice'!H198</f>
        <v>PVD plated surgical steel screw-fit flesh tunnel</v>
      </c>
      <c r="B194" s="141" t="str">
        <f>'Total Invoice'!C198</f>
        <v>FTPG</v>
      </c>
      <c r="C194" s="141"/>
      <c r="D194" s="99">
        <f>'Total Invoice'!B198</f>
        <v>4</v>
      </c>
      <c r="E194" s="98">
        <f>'Total Invoice'!I198</f>
        <v>3.84</v>
      </c>
      <c r="F194" s="98">
        <f t="shared" si="6"/>
        <v>15.36</v>
      </c>
      <c r="G194" s="97">
        <f t="shared" si="7"/>
        <v>129.44640000000001</v>
      </c>
      <c r="H194" s="95">
        <f t="shared" si="8"/>
        <v>517.78560000000004</v>
      </c>
    </row>
    <row r="195" spans="1:8" s="96" customFormat="1">
      <c r="A195" s="100" t="str">
        <f>'Total Invoice'!H199</f>
        <v>PVD plated surgical steel screw-fit flesh tunnel</v>
      </c>
      <c r="B195" s="141" t="str">
        <f>'Total Invoice'!C199</f>
        <v>FTPG</v>
      </c>
      <c r="C195" s="141"/>
      <c r="D195" s="99">
        <f>'Total Invoice'!B199</f>
        <v>2</v>
      </c>
      <c r="E195" s="98">
        <f>'Total Invoice'!I199</f>
        <v>4.09</v>
      </c>
      <c r="F195" s="98">
        <f t="shared" si="6"/>
        <v>8.18</v>
      </c>
      <c r="G195" s="97">
        <f t="shared" si="7"/>
        <v>137.87389999999999</v>
      </c>
      <c r="H195" s="95">
        <f t="shared" si="8"/>
        <v>275.74779999999998</v>
      </c>
    </row>
    <row r="196" spans="1:8" s="96" customFormat="1">
      <c r="A196" s="100" t="str">
        <f>'Total Invoice'!H200</f>
        <v>PVD plated surgical steel screw-fit flesh tunnel</v>
      </c>
      <c r="B196" s="141" t="str">
        <f>'Total Invoice'!C200</f>
        <v>FTPG</v>
      </c>
      <c r="C196" s="141"/>
      <c r="D196" s="99">
        <f>'Total Invoice'!B200</f>
        <v>4</v>
      </c>
      <c r="E196" s="98">
        <f>'Total Invoice'!I200</f>
        <v>4.54</v>
      </c>
      <c r="F196" s="98">
        <f t="shared" si="6"/>
        <v>18.16</v>
      </c>
      <c r="G196" s="97">
        <f t="shared" si="7"/>
        <v>153.04339999999999</v>
      </c>
      <c r="H196" s="95">
        <f t="shared" si="8"/>
        <v>612.17359999999996</v>
      </c>
    </row>
    <row r="197" spans="1:8" s="96" customFormat="1">
      <c r="A197" s="100" t="str">
        <f>'Total Invoice'!H201</f>
        <v>PVD plated surgical steel screw-fit flesh tunnel</v>
      </c>
      <c r="B197" s="141" t="str">
        <f>'Total Invoice'!C201</f>
        <v>FTPG</v>
      </c>
      <c r="C197" s="141"/>
      <c r="D197" s="99">
        <f>'Total Invoice'!B201</f>
        <v>2</v>
      </c>
      <c r="E197" s="98">
        <f>'Total Invoice'!I201</f>
        <v>4.54</v>
      </c>
      <c r="F197" s="98">
        <f t="shared" si="6"/>
        <v>9.08</v>
      </c>
      <c r="G197" s="97">
        <f t="shared" si="7"/>
        <v>153.04339999999999</v>
      </c>
      <c r="H197" s="95">
        <f t="shared" si="8"/>
        <v>306.08679999999998</v>
      </c>
    </row>
    <row r="198" spans="1:8" s="96" customFormat="1">
      <c r="A198" s="100" t="str">
        <f>'Total Invoice'!H202</f>
        <v>PVD plated surgical steel screw-fit flesh tunnel</v>
      </c>
      <c r="B198" s="141" t="str">
        <f>'Total Invoice'!C202</f>
        <v>FTPG</v>
      </c>
      <c r="C198" s="141"/>
      <c r="D198" s="99">
        <f>'Total Invoice'!B202</f>
        <v>2</v>
      </c>
      <c r="E198" s="98">
        <f>'Total Invoice'!I202</f>
        <v>4.54</v>
      </c>
      <c r="F198" s="98">
        <f t="shared" si="6"/>
        <v>9.08</v>
      </c>
      <c r="G198" s="97">
        <f t="shared" si="7"/>
        <v>153.04339999999999</v>
      </c>
      <c r="H198" s="95">
        <f t="shared" si="8"/>
        <v>306.08679999999998</v>
      </c>
    </row>
    <row r="199" spans="1:8" s="96" customFormat="1">
      <c r="A199" s="100" t="str">
        <f>'Total Invoice'!H203</f>
        <v>PVD plated surgical steel screw-fit flesh tunnel</v>
      </c>
      <c r="B199" s="141" t="str">
        <f>'Total Invoice'!C203</f>
        <v>FTPG</v>
      </c>
      <c r="C199" s="141"/>
      <c r="D199" s="99">
        <f>'Total Invoice'!B203</f>
        <v>4</v>
      </c>
      <c r="E199" s="98">
        <f>'Total Invoice'!I203</f>
        <v>5.19</v>
      </c>
      <c r="F199" s="98">
        <f t="shared" si="6"/>
        <v>20.76</v>
      </c>
      <c r="G199" s="97">
        <f t="shared" si="7"/>
        <v>174.95490000000001</v>
      </c>
      <c r="H199" s="95">
        <f t="shared" si="8"/>
        <v>699.81960000000004</v>
      </c>
    </row>
    <row r="200" spans="1:8" s="96" customFormat="1">
      <c r="A200" s="100" t="str">
        <f>'Total Invoice'!H204</f>
        <v>PVD plated surgical steel screw-fit flesh tunnel</v>
      </c>
      <c r="B200" s="141" t="str">
        <f>'Total Invoice'!C204</f>
        <v>FTPG</v>
      </c>
      <c r="C200" s="141"/>
      <c r="D200" s="99">
        <f>'Total Invoice'!B204</f>
        <v>4</v>
      </c>
      <c r="E200" s="98">
        <f>'Total Invoice'!I204</f>
        <v>6.24</v>
      </c>
      <c r="F200" s="98">
        <f t="shared" si="6"/>
        <v>24.96</v>
      </c>
      <c r="G200" s="97">
        <f t="shared" si="7"/>
        <v>210.35040000000001</v>
      </c>
      <c r="H200" s="95">
        <f t="shared" si="8"/>
        <v>841.40160000000003</v>
      </c>
    </row>
    <row r="201" spans="1:8" s="96" customFormat="1">
      <c r="A201" s="100" t="str">
        <f>'Total Invoice'!H205</f>
        <v>PVD plated surgical steel screw-fit flesh tunnel</v>
      </c>
      <c r="B201" s="141" t="str">
        <f>'Total Invoice'!C205</f>
        <v>FTPG</v>
      </c>
      <c r="C201" s="141"/>
      <c r="D201" s="99">
        <f>'Total Invoice'!B205</f>
        <v>2</v>
      </c>
      <c r="E201" s="98">
        <f>'Total Invoice'!I205</f>
        <v>6.24</v>
      </c>
      <c r="F201" s="98">
        <f t="shared" si="6"/>
        <v>12.48</v>
      </c>
      <c r="G201" s="97">
        <f t="shared" si="7"/>
        <v>210.35040000000001</v>
      </c>
      <c r="H201" s="95">
        <f t="shared" si="8"/>
        <v>420.70080000000002</v>
      </c>
    </row>
    <row r="202" spans="1:8" s="96" customFormat="1">
      <c r="A202" s="100" t="str">
        <f>'Total Invoice'!H206</f>
        <v>PVD plated surgical steel screw-fit flesh tunnel</v>
      </c>
      <c r="B202" s="141" t="str">
        <f>'Total Invoice'!C206</f>
        <v>FTPG</v>
      </c>
      <c r="C202" s="141"/>
      <c r="D202" s="99">
        <f>'Total Invoice'!B206</f>
        <v>2</v>
      </c>
      <c r="E202" s="98">
        <f>'Total Invoice'!I206</f>
        <v>6.24</v>
      </c>
      <c r="F202" s="98">
        <f t="shared" si="6"/>
        <v>12.48</v>
      </c>
      <c r="G202" s="97">
        <f t="shared" si="7"/>
        <v>210.35040000000001</v>
      </c>
      <c r="H202" s="95">
        <f t="shared" si="8"/>
        <v>420.70080000000002</v>
      </c>
    </row>
    <row r="203" spans="1:8" s="96" customFormat="1">
      <c r="A203" s="100" t="str">
        <f>'Total Invoice'!H207</f>
        <v>PVD plated surgical steel screw-fit flesh tunnel</v>
      </c>
      <c r="B203" s="141" t="str">
        <f>'Total Invoice'!C207</f>
        <v>FTPG</v>
      </c>
      <c r="C203" s="141"/>
      <c r="D203" s="99">
        <f>'Total Invoice'!B207</f>
        <v>2</v>
      </c>
      <c r="E203" s="98">
        <f>'Total Invoice'!I207</f>
        <v>6.24</v>
      </c>
      <c r="F203" s="98">
        <f t="shared" si="6"/>
        <v>12.48</v>
      </c>
      <c r="G203" s="97">
        <f t="shared" si="7"/>
        <v>210.35040000000001</v>
      </c>
      <c r="H203" s="95">
        <f t="shared" si="8"/>
        <v>420.70080000000002</v>
      </c>
    </row>
    <row r="204" spans="1:8" s="96" customFormat="1">
      <c r="A204" s="100" t="str">
        <f>'Total Invoice'!H208</f>
        <v>Silicone double flared flesh tunnel</v>
      </c>
      <c r="B204" s="141" t="str">
        <f>'Total Invoice'!C208</f>
        <v>FTSI</v>
      </c>
      <c r="C204" s="141"/>
      <c r="D204" s="99">
        <f>'Total Invoice'!B208</f>
        <v>4</v>
      </c>
      <c r="E204" s="98">
        <f>'Total Invoice'!I208</f>
        <v>0.42</v>
      </c>
      <c r="F204" s="98">
        <f t="shared" si="6"/>
        <v>1.68</v>
      </c>
      <c r="G204" s="97">
        <f t="shared" si="7"/>
        <v>14.158199999999999</v>
      </c>
      <c r="H204" s="95">
        <f t="shared" si="8"/>
        <v>56.632799999999996</v>
      </c>
    </row>
    <row r="205" spans="1:8" s="96" customFormat="1">
      <c r="A205" s="100" t="str">
        <f>'Total Invoice'!H209</f>
        <v>Silicone double flared flesh tunnel</v>
      </c>
      <c r="B205" s="141" t="str">
        <f>'Total Invoice'!C209</f>
        <v>FTSI</v>
      </c>
      <c r="C205" s="141"/>
      <c r="D205" s="99">
        <f>'Total Invoice'!B209</f>
        <v>2</v>
      </c>
      <c r="E205" s="98">
        <f>'Total Invoice'!I209</f>
        <v>0.48</v>
      </c>
      <c r="F205" s="98">
        <f t="shared" si="6"/>
        <v>0.96</v>
      </c>
      <c r="G205" s="97">
        <f t="shared" si="7"/>
        <v>16.180800000000001</v>
      </c>
      <c r="H205" s="95">
        <f t="shared" si="8"/>
        <v>32.361600000000003</v>
      </c>
    </row>
    <row r="206" spans="1:8" s="96" customFormat="1">
      <c r="A206" s="100" t="str">
        <f>'Total Invoice'!H210</f>
        <v>Silicone double flared flesh tunnel</v>
      </c>
      <c r="B206" s="141" t="str">
        <f>'Total Invoice'!C210</f>
        <v>FTSI</v>
      </c>
      <c r="C206" s="141"/>
      <c r="D206" s="99">
        <f>'Total Invoice'!B210</f>
        <v>2</v>
      </c>
      <c r="E206" s="98">
        <f>'Total Invoice'!I210</f>
        <v>0.52</v>
      </c>
      <c r="F206" s="98">
        <f t="shared" si="6"/>
        <v>1.04</v>
      </c>
      <c r="G206" s="97">
        <f t="shared" si="7"/>
        <v>17.529199999999999</v>
      </c>
      <c r="H206" s="95">
        <f t="shared" si="8"/>
        <v>35.058399999999999</v>
      </c>
    </row>
    <row r="207" spans="1:8" s="96" customFormat="1">
      <c r="A207" s="100" t="str">
        <f>'Total Invoice'!H211</f>
        <v>Silicone double flared flesh tunnel</v>
      </c>
      <c r="B207" s="141" t="str">
        <f>'Total Invoice'!C211</f>
        <v>FTSI</v>
      </c>
      <c r="C207" s="141"/>
      <c r="D207" s="99">
        <f>'Total Invoice'!B211</f>
        <v>4</v>
      </c>
      <c r="E207" s="98">
        <f>'Total Invoice'!I211</f>
        <v>0.56000000000000005</v>
      </c>
      <c r="F207" s="98">
        <f t="shared" si="6"/>
        <v>2.2400000000000002</v>
      </c>
      <c r="G207" s="97">
        <f t="shared" si="7"/>
        <v>18.877600000000001</v>
      </c>
      <c r="H207" s="95">
        <f t="shared" si="8"/>
        <v>75.510400000000004</v>
      </c>
    </row>
    <row r="208" spans="1:8" s="96" customFormat="1">
      <c r="A208" s="100" t="str">
        <f>'Total Invoice'!H212</f>
        <v>Silicone double flared flesh tunnel</v>
      </c>
      <c r="B208" s="141" t="str">
        <f>'Total Invoice'!C212</f>
        <v>FTSI</v>
      </c>
      <c r="C208" s="141"/>
      <c r="D208" s="99">
        <f>'Total Invoice'!B212</f>
        <v>2</v>
      </c>
      <c r="E208" s="98">
        <f>'Total Invoice'!I212</f>
        <v>0.62</v>
      </c>
      <c r="F208" s="98">
        <f t="shared" si="6"/>
        <v>1.24</v>
      </c>
      <c r="G208" s="97">
        <f t="shared" si="7"/>
        <v>20.900200000000002</v>
      </c>
      <c r="H208" s="95">
        <f t="shared" si="8"/>
        <v>41.800400000000003</v>
      </c>
    </row>
    <row r="209" spans="1:8" s="96" customFormat="1">
      <c r="A209" s="100" t="str">
        <f>'Total Invoice'!H213</f>
        <v>Silicone double flared flesh tunnel</v>
      </c>
      <c r="B209" s="141" t="str">
        <f>'Total Invoice'!C213</f>
        <v>FTSI</v>
      </c>
      <c r="C209" s="141"/>
      <c r="D209" s="99">
        <f>'Total Invoice'!B213</f>
        <v>4</v>
      </c>
      <c r="E209" s="98">
        <f>'Total Invoice'!I213</f>
        <v>0.66</v>
      </c>
      <c r="F209" s="98">
        <f t="shared" si="6"/>
        <v>2.64</v>
      </c>
      <c r="G209" s="97">
        <f t="shared" si="7"/>
        <v>22.248600000000003</v>
      </c>
      <c r="H209" s="95">
        <f t="shared" si="8"/>
        <v>88.994400000000013</v>
      </c>
    </row>
    <row r="210" spans="1:8" s="96" customFormat="1">
      <c r="A210" s="100" t="str">
        <f>'Total Invoice'!H214</f>
        <v>Silicone double flared flesh tunnel</v>
      </c>
      <c r="B210" s="141" t="str">
        <f>'Total Invoice'!C214</f>
        <v>FTSI</v>
      </c>
      <c r="C210" s="141"/>
      <c r="D210" s="99">
        <f>'Total Invoice'!B214</f>
        <v>4</v>
      </c>
      <c r="E210" s="98">
        <f>'Total Invoice'!I214</f>
        <v>0.66</v>
      </c>
      <c r="F210" s="98">
        <f t="shared" si="6"/>
        <v>2.64</v>
      </c>
      <c r="G210" s="97">
        <f t="shared" si="7"/>
        <v>22.248600000000003</v>
      </c>
      <c r="H210" s="95">
        <f t="shared" si="8"/>
        <v>88.994400000000013</v>
      </c>
    </row>
    <row r="211" spans="1:8" s="96" customFormat="1">
      <c r="A211" s="100" t="str">
        <f>'Total Invoice'!H215</f>
        <v>Silicone double flared flesh tunnel</v>
      </c>
      <c r="B211" s="141" t="str">
        <f>'Total Invoice'!C215</f>
        <v>FTSI</v>
      </c>
      <c r="C211" s="141"/>
      <c r="D211" s="99">
        <f>'Total Invoice'!B215</f>
        <v>2</v>
      </c>
      <c r="E211" s="98">
        <f>'Total Invoice'!I215</f>
        <v>0.89</v>
      </c>
      <c r="F211" s="98">
        <f t="shared" ref="F211:F274" si="9">D211*E211</f>
        <v>1.78</v>
      </c>
      <c r="G211" s="97">
        <f t="shared" ref="G211:G274" si="10">E211*$E$14</f>
        <v>30.001900000000003</v>
      </c>
      <c r="H211" s="95">
        <f t="shared" ref="H211:H274" si="11">D211*G211</f>
        <v>60.003800000000005</v>
      </c>
    </row>
    <row r="212" spans="1:8" s="96" customFormat="1">
      <c r="A212" s="100" t="str">
        <f>'Total Invoice'!H216</f>
        <v>Silicone double flared flesh tunnel</v>
      </c>
      <c r="B212" s="141" t="str">
        <f>'Total Invoice'!C216</f>
        <v>FTSI</v>
      </c>
      <c r="C212" s="141"/>
      <c r="D212" s="99">
        <f>'Total Invoice'!B216</f>
        <v>2</v>
      </c>
      <c r="E212" s="98">
        <f>'Total Invoice'!I216</f>
        <v>0.89</v>
      </c>
      <c r="F212" s="98">
        <f t="shared" si="9"/>
        <v>1.78</v>
      </c>
      <c r="G212" s="97">
        <f t="shared" si="10"/>
        <v>30.001900000000003</v>
      </c>
      <c r="H212" s="95">
        <f t="shared" si="11"/>
        <v>60.003800000000005</v>
      </c>
    </row>
    <row r="213" spans="1:8" s="96" customFormat="1" ht="36">
      <c r="A213" s="100" t="str">
        <f>'Total Invoice'!H217</f>
        <v>Black PVD plated surgical steel screw-fit flesh tunnel with ferido glued multi crystal studded rim with resin cover. Stones will never fall out guaranteed!</v>
      </c>
      <c r="B213" s="141" t="str">
        <f>'Total Invoice'!C217</f>
        <v>FTSPFR</v>
      </c>
      <c r="C213" s="141"/>
      <c r="D213" s="99">
        <f>'Total Invoice'!B217</f>
        <v>2</v>
      </c>
      <c r="E213" s="98">
        <f>'Total Invoice'!I217</f>
        <v>2.29</v>
      </c>
      <c r="F213" s="98">
        <f t="shared" si="9"/>
        <v>4.58</v>
      </c>
      <c r="G213" s="97">
        <f t="shared" si="10"/>
        <v>77.195900000000009</v>
      </c>
      <c r="H213" s="95">
        <f t="shared" si="11"/>
        <v>154.39180000000002</v>
      </c>
    </row>
    <row r="214" spans="1:8" s="96" customFormat="1" ht="36">
      <c r="A214" s="100" t="str">
        <f>'Total Invoice'!H218</f>
        <v>Black PVD plated surgical steel screw-fit flesh tunnel with ferido glued multi crystal studded rim with resin cover. Stones will never fall out guaranteed!</v>
      </c>
      <c r="B214" s="141" t="str">
        <f>'Total Invoice'!C218</f>
        <v>FTSPFR</v>
      </c>
      <c r="C214" s="141"/>
      <c r="D214" s="99">
        <f>'Total Invoice'!B218</f>
        <v>2</v>
      </c>
      <c r="E214" s="98">
        <f>'Total Invoice'!I218</f>
        <v>2.59</v>
      </c>
      <c r="F214" s="98">
        <f t="shared" si="9"/>
        <v>5.18</v>
      </c>
      <c r="G214" s="97">
        <f t="shared" si="10"/>
        <v>87.308899999999994</v>
      </c>
      <c r="H214" s="95">
        <f t="shared" si="11"/>
        <v>174.61779999999999</v>
      </c>
    </row>
    <row r="215" spans="1:8" s="96" customFormat="1" ht="36">
      <c r="A215" s="100" t="str">
        <f>'Total Invoice'!H219</f>
        <v>Black PVD plated surgical steel screw-fit flesh tunnel with ferido glued multi crystal studded rim with resin cover. Stones will never fall out guaranteed!</v>
      </c>
      <c r="B215" s="141" t="str">
        <f>'Total Invoice'!C219</f>
        <v>FTSPFR</v>
      </c>
      <c r="C215" s="141"/>
      <c r="D215" s="99">
        <f>'Total Invoice'!B219</f>
        <v>2</v>
      </c>
      <c r="E215" s="98">
        <f>'Total Invoice'!I219</f>
        <v>2.89</v>
      </c>
      <c r="F215" s="98">
        <f t="shared" si="9"/>
        <v>5.78</v>
      </c>
      <c r="G215" s="97">
        <f t="shared" si="10"/>
        <v>97.421900000000008</v>
      </c>
      <c r="H215" s="95">
        <f t="shared" si="11"/>
        <v>194.84380000000002</v>
      </c>
    </row>
    <row r="216" spans="1:8" s="96" customFormat="1" ht="36">
      <c r="A216" s="100" t="str">
        <f>'Total Invoice'!H220</f>
        <v>Black PVD plated surgical steel screw-fit flesh tunnel with ferido glued multi crystal studded rim with resin cover. Stones will never fall out guaranteed!</v>
      </c>
      <c r="B216" s="141" t="str">
        <f>'Total Invoice'!C220</f>
        <v>FTSPFR</v>
      </c>
      <c r="C216" s="141"/>
      <c r="D216" s="99">
        <f>'Total Invoice'!B220</f>
        <v>2</v>
      </c>
      <c r="E216" s="98">
        <f>'Total Invoice'!I220</f>
        <v>3.99</v>
      </c>
      <c r="F216" s="98">
        <f t="shared" si="9"/>
        <v>7.98</v>
      </c>
      <c r="G216" s="97">
        <f t="shared" si="10"/>
        <v>134.50290000000001</v>
      </c>
      <c r="H216" s="95">
        <f t="shared" si="11"/>
        <v>269.00580000000002</v>
      </c>
    </row>
    <row r="217" spans="1:8" s="96" customFormat="1" ht="36">
      <c r="A217" s="100" t="str">
        <f>'Total Invoice'!H221</f>
        <v>Black PVD plated surgical steel screw-fit flesh tunnel with ferido glued multi crystal studded rim with resin cover. Stones will never fall out guaranteed!</v>
      </c>
      <c r="B217" s="141" t="str">
        <f>'Total Invoice'!C221</f>
        <v>FTSPFR</v>
      </c>
      <c r="C217" s="141"/>
      <c r="D217" s="99">
        <f>'Total Invoice'!B221</f>
        <v>2</v>
      </c>
      <c r="E217" s="98">
        <f>'Total Invoice'!I221</f>
        <v>4.79</v>
      </c>
      <c r="F217" s="98">
        <f t="shared" si="9"/>
        <v>9.58</v>
      </c>
      <c r="G217" s="97">
        <f t="shared" si="10"/>
        <v>161.4709</v>
      </c>
      <c r="H217" s="95">
        <f t="shared" si="11"/>
        <v>322.9418</v>
      </c>
    </row>
    <row r="218" spans="1:8" s="96" customFormat="1">
      <c r="A218" s="100" t="str">
        <f>'Total Invoice'!H222</f>
        <v xml:space="preserve">Rose Gold PVD plated surgical steel screw-fit flesh tunnel </v>
      </c>
      <c r="B218" s="141" t="str">
        <f>'Total Invoice'!C222</f>
        <v>FTTPG</v>
      </c>
      <c r="C218" s="141"/>
      <c r="D218" s="99">
        <f>'Total Invoice'!B222</f>
        <v>2</v>
      </c>
      <c r="E218" s="98">
        <f>'Total Invoice'!I222</f>
        <v>3.99</v>
      </c>
      <c r="F218" s="98">
        <f t="shared" si="9"/>
        <v>7.98</v>
      </c>
      <c r="G218" s="97">
        <f t="shared" si="10"/>
        <v>134.50290000000001</v>
      </c>
      <c r="H218" s="95">
        <f t="shared" si="11"/>
        <v>269.00580000000002</v>
      </c>
    </row>
    <row r="219" spans="1:8" s="96" customFormat="1">
      <c r="A219" s="100" t="str">
        <f>'Total Invoice'!H223</f>
        <v xml:space="preserve">Rose Gold PVD plated surgical steel screw-fit flesh tunnel </v>
      </c>
      <c r="B219" s="141" t="str">
        <f>'Total Invoice'!C223</f>
        <v>FTTPG</v>
      </c>
      <c r="C219" s="141"/>
      <c r="D219" s="99">
        <f>'Total Invoice'!B223</f>
        <v>2</v>
      </c>
      <c r="E219" s="98">
        <f>'Total Invoice'!I223</f>
        <v>4.6500000000000004</v>
      </c>
      <c r="F219" s="98">
        <f t="shared" si="9"/>
        <v>9.3000000000000007</v>
      </c>
      <c r="G219" s="97">
        <f t="shared" si="10"/>
        <v>156.75150000000002</v>
      </c>
      <c r="H219" s="95">
        <f t="shared" si="11"/>
        <v>313.50300000000004</v>
      </c>
    </row>
    <row r="220" spans="1:8" s="96" customFormat="1" ht="36">
      <c r="A220" s="100" t="str">
        <f>'Total Invoice'!H224</f>
        <v>Rose gold PVD plated surgical steel flesh tunnel with crystal studded rim on the front side with resin cover. Stones will never fall out guaranteed!</v>
      </c>
      <c r="B220" s="141" t="str">
        <f>'Total Invoice'!C224</f>
        <v>FTTSCPCR</v>
      </c>
      <c r="C220" s="141"/>
      <c r="D220" s="99">
        <f>'Total Invoice'!B224</f>
        <v>4</v>
      </c>
      <c r="E220" s="98">
        <f>'Total Invoice'!I224</f>
        <v>2.15</v>
      </c>
      <c r="F220" s="98">
        <f t="shared" si="9"/>
        <v>8.6</v>
      </c>
      <c r="G220" s="97">
        <f t="shared" si="10"/>
        <v>72.476500000000001</v>
      </c>
      <c r="H220" s="95">
        <f t="shared" si="11"/>
        <v>289.90600000000001</v>
      </c>
    </row>
    <row r="221" spans="1:8" s="96" customFormat="1" ht="36">
      <c r="A221" s="100" t="str">
        <f>'Total Invoice'!H225</f>
        <v>Rose gold PVD plated surgical steel screw-fit flesh tunnel with ferido glued multi crystal studded rim with resin cover. Stones will never fall out guaranteed!</v>
      </c>
      <c r="B221" s="141" t="str">
        <f>'Total Invoice'!C225</f>
        <v>FTTSPFR</v>
      </c>
      <c r="C221" s="141"/>
      <c r="D221" s="99">
        <f>'Total Invoice'!B225</f>
        <v>4</v>
      </c>
      <c r="E221" s="98">
        <f>'Total Invoice'!I225</f>
        <v>2.39</v>
      </c>
      <c r="F221" s="98">
        <f t="shared" si="9"/>
        <v>9.56</v>
      </c>
      <c r="G221" s="97">
        <f t="shared" si="10"/>
        <v>80.566900000000004</v>
      </c>
      <c r="H221" s="95">
        <f t="shared" si="11"/>
        <v>322.26760000000002</v>
      </c>
    </row>
    <row r="222" spans="1:8" s="96" customFormat="1" ht="25.5">
      <c r="A222" s="100" t="str">
        <f>'Total Invoice'!H226</f>
        <v>Sterling silver spiral nose ring, 20g (0.8mm) with 18k gold plating</v>
      </c>
      <c r="B222" s="141" t="str">
        <f>'Total Invoice'!C226</f>
        <v>GPSPR20</v>
      </c>
      <c r="C222" s="141"/>
      <c r="D222" s="99">
        <f>'Total Invoice'!B226</f>
        <v>4</v>
      </c>
      <c r="E222" s="98">
        <f>'Total Invoice'!I226</f>
        <v>1.48</v>
      </c>
      <c r="F222" s="98">
        <f t="shared" si="9"/>
        <v>5.92</v>
      </c>
      <c r="G222" s="97">
        <f t="shared" si="10"/>
        <v>49.890799999999999</v>
      </c>
      <c r="H222" s="95">
        <f t="shared" si="11"/>
        <v>199.56319999999999</v>
      </c>
    </row>
    <row r="223" spans="1:8" s="96" customFormat="1" ht="25.5">
      <c r="A223" s="100" t="str">
        <f>'Total Invoice'!H227</f>
        <v>Sterling silver spiral nose ring, 20g (0.8mm) with 18k gold plating</v>
      </c>
      <c r="B223" s="141" t="str">
        <f>'Total Invoice'!C227</f>
        <v>GPSPR20</v>
      </c>
      <c r="C223" s="141"/>
      <c r="D223" s="99">
        <f>'Total Invoice'!B227</f>
        <v>4</v>
      </c>
      <c r="E223" s="98">
        <f>'Total Invoice'!I227</f>
        <v>1.69</v>
      </c>
      <c r="F223" s="98">
        <f t="shared" si="9"/>
        <v>6.76</v>
      </c>
      <c r="G223" s="97">
        <f t="shared" si="10"/>
        <v>56.969900000000003</v>
      </c>
      <c r="H223" s="95">
        <f t="shared" si="11"/>
        <v>227.87960000000001</v>
      </c>
    </row>
    <row r="224" spans="1:8" s="96" customFormat="1" ht="25.5">
      <c r="A224" s="100" t="str">
        <f>'Total Invoice'!H228</f>
        <v>Sterling silver spiral nose ring, 22g (0.6mm) with 18k gold plating</v>
      </c>
      <c r="B224" s="141" t="str">
        <f>'Total Invoice'!C228</f>
        <v>GPSPR22</v>
      </c>
      <c r="C224" s="141"/>
      <c r="D224" s="99">
        <f>'Total Invoice'!B228</f>
        <v>4</v>
      </c>
      <c r="E224" s="98">
        <f>'Total Invoice'!I228</f>
        <v>1.1299999999999999</v>
      </c>
      <c r="F224" s="98">
        <f t="shared" si="9"/>
        <v>4.5199999999999996</v>
      </c>
      <c r="G224" s="97">
        <f t="shared" si="10"/>
        <v>38.092299999999994</v>
      </c>
      <c r="H224" s="95">
        <f t="shared" si="11"/>
        <v>152.36919999999998</v>
      </c>
    </row>
    <row r="225" spans="1:8" s="96" customFormat="1" ht="25.5">
      <c r="A225" s="100" t="str">
        <f>'Total Invoice'!H229</f>
        <v>Sterling silver spiral nose ring, 22g (0.6mm) with 18k gold plating</v>
      </c>
      <c r="B225" s="141" t="str">
        <f>'Total Invoice'!C229</f>
        <v>GPSPR22</v>
      </c>
      <c r="C225" s="141"/>
      <c r="D225" s="99">
        <f>'Total Invoice'!B229</f>
        <v>4</v>
      </c>
      <c r="E225" s="98">
        <f>'Total Invoice'!I229</f>
        <v>1.29</v>
      </c>
      <c r="F225" s="98">
        <f t="shared" si="9"/>
        <v>5.16</v>
      </c>
      <c r="G225" s="97">
        <f t="shared" si="10"/>
        <v>43.485900000000001</v>
      </c>
      <c r="H225" s="95">
        <f t="shared" si="11"/>
        <v>173.9436</v>
      </c>
    </row>
    <row r="226" spans="1:8" s="96" customFormat="1">
      <c r="A226" s="100" t="str">
        <f>'Total Invoice'!H230</f>
        <v>Surgical steel labret, 16g (1.2mm) with a 3mm ball</v>
      </c>
      <c r="B226" s="141" t="str">
        <f>'Total Invoice'!C230</f>
        <v>LBB3</v>
      </c>
      <c r="C226" s="141"/>
      <c r="D226" s="99">
        <f>'Total Invoice'!B230</f>
        <v>100</v>
      </c>
      <c r="E226" s="98">
        <f>'Total Invoice'!I230</f>
        <v>0.17</v>
      </c>
      <c r="F226" s="98">
        <f t="shared" si="9"/>
        <v>17</v>
      </c>
      <c r="G226" s="97">
        <f t="shared" si="10"/>
        <v>5.7307000000000006</v>
      </c>
      <c r="H226" s="95">
        <f t="shared" si="11"/>
        <v>573.07000000000005</v>
      </c>
    </row>
    <row r="227" spans="1:8" s="96" customFormat="1">
      <c r="A227" s="100" t="str">
        <f>'Total Invoice'!H231</f>
        <v>Surgical steel labret, 16g (1.2mm) with a 3mm ball</v>
      </c>
      <c r="B227" s="141" t="str">
        <f>'Total Invoice'!C231</f>
        <v>LBB3</v>
      </c>
      <c r="C227" s="141"/>
      <c r="D227" s="99">
        <f>'Total Invoice'!B231</f>
        <v>100</v>
      </c>
      <c r="E227" s="98">
        <f>'Total Invoice'!I231</f>
        <v>0.17</v>
      </c>
      <c r="F227" s="98">
        <f t="shared" si="9"/>
        <v>17</v>
      </c>
      <c r="G227" s="97">
        <f t="shared" si="10"/>
        <v>5.7307000000000006</v>
      </c>
      <c r="H227" s="95">
        <f t="shared" si="11"/>
        <v>573.07000000000005</v>
      </c>
    </row>
    <row r="228" spans="1:8" s="96" customFormat="1">
      <c r="A228" s="100" t="str">
        <f>'Total Invoice'!H232</f>
        <v>Surgical steel labret, 16g (1.2mm) with a 3mm ball</v>
      </c>
      <c r="B228" s="141" t="str">
        <f>'Total Invoice'!C232</f>
        <v>LBB3</v>
      </c>
      <c r="C228" s="141"/>
      <c r="D228" s="99">
        <f>'Total Invoice'!B232</f>
        <v>70</v>
      </c>
      <c r="E228" s="98">
        <f>'Total Invoice'!I232</f>
        <v>0.17</v>
      </c>
      <c r="F228" s="98">
        <f t="shared" si="9"/>
        <v>11.9</v>
      </c>
      <c r="G228" s="97">
        <f t="shared" si="10"/>
        <v>5.7307000000000006</v>
      </c>
      <c r="H228" s="95">
        <f t="shared" si="11"/>
        <v>401.14900000000006</v>
      </c>
    </row>
    <row r="229" spans="1:8" s="96" customFormat="1">
      <c r="A229" s="100" t="str">
        <f>'Total Invoice'!H233</f>
        <v>Surgical steel labret, 16g (1.2mm) with a 3mm ball</v>
      </c>
      <c r="B229" s="141" t="str">
        <f>'Total Invoice'!C233</f>
        <v>LBB3</v>
      </c>
      <c r="C229" s="141"/>
      <c r="D229" s="99">
        <f>'Total Invoice'!B233</f>
        <v>20</v>
      </c>
      <c r="E229" s="98">
        <f>'Total Invoice'!I233</f>
        <v>0.17</v>
      </c>
      <c r="F229" s="98">
        <f t="shared" si="9"/>
        <v>3.4000000000000004</v>
      </c>
      <c r="G229" s="97">
        <f t="shared" si="10"/>
        <v>5.7307000000000006</v>
      </c>
      <c r="H229" s="95">
        <f t="shared" si="11"/>
        <v>114.614</v>
      </c>
    </row>
    <row r="230" spans="1:8" s="96" customFormat="1">
      <c r="A230" s="100" t="str">
        <f>'Total Invoice'!H234</f>
        <v>Surgical steel labret, 16g (1.2mm) with a 3mm ball</v>
      </c>
      <c r="B230" s="141" t="str">
        <f>'Total Invoice'!C234</f>
        <v>LBB3</v>
      </c>
      <c r="C230" s="141"/>
      <c r="D230" s="99">
        <f>'Total Invoice'!B234</f>
        <v>5</v>
      </c>
      <c r="E230" s="98">
        <f>'Total Invoice'!I234</f>
        <v>0.17</v>
      </c>
      <c r="F230" s="98">
        <f t="shared" si="9"/>
        <v>0.85000000000000009</v>
      </c>
      <c r="G230" s="97">
        <f t="shared" si="10"/>
        <v>5.7307000000000006</v>
      </c>
      <c r="H230" s="95">
        <f t="shared" si="11"/>
        <v>28.653500000000001</v>
      </c>
    </row>
    <row r="231" spans="1:8" s="96" customFormat="1" ht="36">
      <c r="A231" s="100" t="str">
        <f>'Total Invoice'!H235</f>
        <v>Internally threaded 316L steel labret, 16g (1.2mm) with a upper 2 -5mm prong set round CZ stone (attachments are made from surgical steel)</v>
      </c>
      <c r="B231" s="141" t="str">
        <f>'Total Invoice'!C235</f>
        <v>LBCZIN</v>
      </c>
      <c r="C231" s="141"/>
      <c r="D231" s="99">
        <f>'Total Invoice'!B235</f>
        <v>10</v>
      </c>
      <c r="E231" s="98">
        <f>'Total Invoice'!I235</f>
        <v>1.1499999999999999</v>
      </c>
      <c r="F231" s="98">
        <f t="shared" si="9"/>
        <v>11.5</v>
      </c>
      <c r="G231" s="97">
        <f t="shared" si="10"/>
        <v>38.766500000000001</v>
      </c>
      <c r="H231" s="95">
        <f t="shared" si="11"/>
        <v>387.66500000000002</v>
      </c>
    </row>
    <row r="232" spans="1:8" s="96" customFormat="1" ht="36">
      <c r="A232" s="100" t="str">
        <f>'Total Invoice'!H236</f>
        <v>Internally threaded 316L steel labret, 16g (1.2mm) with a upper 2 -5mm prong set round CZ stone (attachments are made from surgical steel)</v>
      </c>
      <c r="B232" s="141" t="str">
        <f>'Total Invoice'!C236</f>
        <v>LBCZIN</v>
      </c>
      <c r="C232" s="141"/>
      <c r="D232" s="99">
        <f>'Total Invoice'!B236</f>
        <v>30</v>
      </c>
      <c r="E232" s="98">
        <f>'Total Invoice'!I236</f>
        <v>1.1499999999999999</v>
      </c>
      <c r="F232" s="98">
        <f t="shared" si="9"/>
        <v>34.5</v>
      </c>
      <c r="G232" s="97">
        <f t="shared" si="10"/>
        <v>38.766500000000001</v>
      </c>
      <c r="H232" s="95">
        <f t="shared" si="11"/>
        <v>1162.9950000000001</v>
      </c>
    </row>
    <row r="233" spans="1:8" s="96" customFormat="1" ht="36">
      <c r="A233" s="100" t="str">
        <f>'Total Invoice'!H237</f>
        <v>Internally threaded 316L steel labret, 16g (1.2mm) with a upper 2 -5mm prong set round CZ stone (attachments are made from surgical steel)</v>
      </c>
      <c r="B233" s="141" t="str">
        <f>'Total Invoice'!C237</f>
        <v>LBCZIN</v>
      </c>
      <c r="C233" s="141"/>
      <c r="D233" s="99">
        <f>'Total Invoice'!B237</f>
        <v>10</v>
      </c>
      <c r="E233" s="98">
        <f>'Total Invoice'!I237</f>
        <v>1.1499999999999999</v>
      </c>
      <c r="F233" s="98">
        <f t="shared" si="9"/>
        <v>11.5</v>
      </c>
      <c r="G233" s="97">
        <f t="shared" si="10"/>
        <v>38.766500000000001</v>
      </c>
      <c r="H233" s="95">
        <f t="shared" si="11"/>
        <v>387.66500000000002</v>
      </c>
    </row>
    <row r="234" spans="1:8" s="96" customFormat="1" ht="36">
      <c r="A234" s="100" t="str">
        <f>'Total Invoice'!H238</f>
        <v>Internally threaded 316L steel labret, 16g (1.2mm) with a upper 2 -5mm prong set round CZ stone (attachments are made from surgical steel)</v>
      </c>
      <c r="B234" s="141" t="str">
        <f>'Total Invoice'!C238</f>
        <v>LBCZIN</v>
      </c>
      <c r="C234" s="141"/>
      <c r="D234" s="99">
        <f>'Total Invoice'!B238</f>
        <v>20</v>
      </c>
      <c r="E234" s="98">
        <f>'Total Invoice'!I238</f>
        <v>1.1499999999999999</v>
      </c>
      <c r="F234" s="98">
        <f t="shared" si="9"/>
        <v>23</v>
      </c>
      <c r="G234" s="97">
        <f t="shared" si="10"/>
        <v>38.766500000000001</v>
      </c>
      <c r="H234" s="95">
        <f t="shared" si="11"/>
        <v>775.33</v>
      </c>
    </row>
    <row r="235" spans="1:8" s="96" customFormat="1" ht="36">
      <c r="A235" s="100" t="str">
        <f>'Total Invoice'!H239</f>
        <v>Internally threaded 316L steel labret, 16g (1.2mm) with a upper 2 -5mm prong set round CZ stone (attachments are made from surgical steel)</v>
      </c>
      <c r="B235" s="141" t="str">
        <f>'Total Invoice'!C239</f>
        <v>LBCZIN</v>
      </c>
      <c r="C235" s="141"/>
      <c r="D235" s="99">
        <f>'Total Invoice'!B239</f>
        <v>10</v>
      </c>
      <c r="E235" s="98">
        <f>'Total Invoice'!I239</f>
        <v>1.1499999999999999</v>
      </c>
      <c r="F235" s="98">
        <f t="shared" si="9"/>
        <v>11.5</v>
      </c>
      <c r="G235" s="97">
        <f t="shared" si="10"/>
        <v>38.766500000000001</v>
      </c>
      <c r="H235" s="95">
        <f t="shared" si="11"/>
        <v>387.66500000000002</v>
      </c>
    </row>
    <row r="236" spans="1:8" s="96" customFormat="1" ht="36">
      <c r="A236" s="100" t="str">
        <f>'Total Invoice'!H240</f>
        <v>Internally threaded 316L steel labret, 16g (1.2mm) with a upper 2 -5mm prong set round CZ stone (attachments are made from surgical steel)</v>
      </c>
      <c r="B236" s="141" t="str">
        <f>'Total Invoice'!C240</f>
        <v>LBCZIN</v>
      </c>
      <c r="C236" s="141"/>
      <c r="D236" s="99">
        <f>'Total Invoice'!B240</f>
        <v>10</v>
      </c>
      <c r="E236" s="98">
        <f>'Total Invoice'!I240</f>
        <v>1.25</v>
      </c>
      <c r="F236" s="98">
        <f t="shared" si="9"/>
        <v>12.5</v>
      </c>
      <c r="G236" s="97">
        <f t="shared" si="10"/>
        <v>42.137500000000003</v>
      </c>
      <c r="H236" s="95">
        <f t="shared" si="11"/>
        <v>421.375</v>
      </c>
    </row>
    <row r="237" spans="1:8" s="96" customFormat="1" ht="36">
      <c r="A237" s="100" t="str">
        <f>'Total Invoice'!H241</f>
        <v>Internally threaded 316L steel labret, 16g (1.2mm) with a upper 2 -5mm prong set round CZ stone (attachments are made from surgical steel)</v>
      </c>
      <c r="B237" s="141" t="str">
        <f>'Total Invoice'!C241</f>
        <v>LBCZIN</v>
      </c>
      <c r="C237" s="141"/>
      <c r="D237" s="99">
        <f>'Total Invoice'!B241</f>
        <v>30</v>
      </c>
      <c r="E237" s="98">
        <f>'Total Invoice'!I241</f>
        <v>1.25</v>
      </c>
      <c r="F237" s="98">
        <f t="shared" si="9"/>
        <v>37.5</v>
      </c>
      <c r="G237" s="97">
        <f t="shared" si="10"/>
        <v>42.137500000000003</v>
      </c>
      <c r="H237" s="95">
        <f t="shared" si="11"/>
        <v>1264.125</v>
      </c>
    </row>
    <row r="238" spans="1:8" s="96" customFormat="1" ht="36">
      <c r="A238" s="100" t="str">
        <f>'Total Invoice'!H242</f>
        <v>Internally threaded 316L steel labret, 16g (1.2mm) with a upper 2 -5mm prong set round CZ stone (attachments are made from surgical steel)</v>
      </c>
      <c r="B238" s="141" t="str">
        <f>'Total Invoice'!C242</f>
        <v>LBCZIN</v>
      </c>
      <c r="C238" s="141"/>
      <c r="D238" s="99">
        <f>'Total Invoice'!B242</f>
        <v>30</v>
      </c>
      <c r="E238" s="98">
        <f>'Total Invoice'!I242</f>
        <v>1.25</v>
      </c>
      <c r="F238" s="98">
        <f t="shared" si="9"/>
        <v>37.5</v>
      </c>
      <c r="G238" s="97">
        <f t="shared" si="10"/>
        <v>42.137500000000003</v>
      </c>
      <c r="H238" s="95">
        <f t="shared" si="11"/>
        <v>1264.125</v>
      </c>
    </row>
    <row r="239" spans="1:8" s="96" customFormat="1" ht="36">
      <c r="A239" s="100" t="str">
        <f>'Total Invoice'!H243</f>
        <v>Internally threaded 316L steel labret, 16g (1.2mm) with a upper 2 -5mm prong set round CZ stone (attachments are made from surgical steel)</v>
      </c>
      <c r="B239" s="141" t="str">
        <f>'Total Invoice'!C243</f>
        <v>LBCZIN</v>
      </c>
      <c r="C239" s="141"/>
      <c r="D239" s="99">
        <f>'Total Invoice'!B243</f>
        <v>20</v>
      </c>
      <c r="E239" s="98">
        <f>'Total Invoice'!I243</f>
        <v>1.25</v>
      </c>
      <c r="F239" s="98">
        <f t="shared" si="9"/>
        <v>25</v>
      </c>
      <c r="G239" s="97">
        <f t="shared" si="10"/>
        <v>42.137500000000003</v>
      </c>
      <c r="H239" s="95">
        <f t="shared" si="11"/>
        <v>842.75</v>
      </c>
    </row>
    <row r="240" spans="1:8" s="96" customFormat="1" ht="36">
      <c r="A240" s="100" t="str">
        <f>'Total Invoice'!H244</f>
        <v>Internally threaded 316L steel labret, 16g (1.2mm) with a upper 2 -5mm prong set round CZ stone (attachments are made from surgical steel)</v>
      </c>
      <c r="B240" s="141" t="str">
        <f>'Total Invoice'!C244</f>
        <v>LBCZIN</v>
      </c>
      <c r="C240" s="141"/>
      <c r="D240" s="99">
        <f>'Total Invoice'!B244</f>
        <v>10</v>
      </c>
      <c r="E240" s="98">
        <f>'Total Invoice'!I244</f>
        <v>1.45</v>
      </c>
      <c r="F240" s="98">
        <f t="shared" si="9"/>
        <v>14.5</v>
      </c>
      <c r="G240" s="97">
        <f t="shared" si="10"/>
        <v>48.8795</v>
      </c>
      <c r="H240" s="95">
        <f t="shared" si="11"/>
        <v>488.79500000000002</v>
      </c>
    </row>
    <row r="241" spans="1:8" s="96" customFormat="1" ht="36">
      <c r="A241" s="100" t="str">
        <f>'Total Invoice'!H245</f>
        <v>Internally threaded 316L steel labret, 16g (1.2mm) with a upper 2 -5mm prong set round CZ stone (attachments are made from surgical steel)</v>
      </c>
      <c r="B241" s="141" t="str">
        <f>'Total Invoice'!C245</f>
        <v>LBCZIN</v>
      </c>
      <c r="C241" s="141"/>
      <c r="D241" s="99">
        <f>'Total Invoice'!B245</f>
        <v>30</v>
      </c>
      <c r="E241" s="98">
        <f>'Total Invoice'!I245</f>
        <v>1.45</v>
      </c>
      <c r="F241" s="98">
        <f t="shared" si="9"/>
        <v>43.5</v>
      </c>
      <c r="G241" s="97">
        <f t="shared" si="10"/>
        <v>48.8795</v>
      </c>
      <c r="H241" s="95">
        <f t="shared" si="11"/>
        <v>1466.385</v>
      </c>
    </row>
    <row r="242" spans="1:8" s="96" customFormat="1" ht="36">
      <c r="A242" s="100" t="str">
        <f>'Total Invoice'!H246</f>
        <v>Internally threaded 316L steel labret, 16g (1.2mm) with a upper 2 -5mm prong set round CZ stone (attachments are made from surgical steel)</v>
      </c>
      <c r="B242" s="141" t="str">
        <f>'Total Invoice'!C246</f>
        <v>LBCZIN</v>
      </c>
      <c r="C242" s="141"/>
      <c r="D242" s="99">
        <f>'Total Invoice'!B246</f>
        <v>10</v>
      </c>
      <c r="E242" s="98">
        <f>'Total Invoice'!I246</f>
        <v>1.45</v>
      </c>
      <c r="F242" s="98">
        <f t="shared" si="9"/>
        <v>14.5</v>
      </c>
      <c r="G242" s="97">
        <f t="shared" si="10"/>
        <v>48.8795</v>
      </c>
      <c r="H242" s="95">
        <f t="shared" si="11"/>
        <v>488.79500000000002</v>
      </c>
    </row>
    <row r="243" spans="1:8" s="96" customFormat="1" ht="36">
      <c r="A243" s="100" t="str">
        <f>'Total Invoice'!H247</f>
        <v>Internally threaded 316L steel labret, 16g (1.2mm) with a upper 2 -5mm prong set round CZ stone (attachments are made from surgical steel)</v>
      </c>
      <c r="B243" s="141" t="str">
        <f>'Total Invoice'!C247</f>
        <v>LBCZIN</v>
      </c>
      <c r="C243" s="141"/>
      <c r="D243" s="99">
        <f>'Total Invoice'!B247</f>
        <v>5</v>
      </c>
      <c r="E243" s="98">
        <f>'Total Invoice'!I247</f>
        <v>1.65</v>
      </c>
      <c r="F243" s="98">
        <f t="shared" si="9"/>
        <v>8.25</v>
      </c>
      <c r="G243" s="97">
        <f t="shared" si="10"/>
        <v>55.621499999999997</v>
      </c>
      <c r="H243" s="95">
        <f t="shared" si="11"/>
        <v>278.10749999999996</v>
      </c>
    </row>
    <row r="244" spans="1:8" s="96" customFormat="1" ht="36">
      <c r="A244" s="100" t="str">
        <f>'Total Invoice'!H248</f>
        <v>Internally threaded 316L steel labret, 16g (1.2mm) with a upper 2 -5mm prong set round CZ stone (attachments are made from surgical steel)</v>
      </c>
      <c r="B244" s="141" t="str">
        <f>'Total Invoice'!C248</f>
        <v>LBCZIN</v>
      </c>
      <c r="C244" s="141"/>
      <c r="D244" s="99">
        <f>'Total Invoice'!B248</f>
        <v>20</v>
      </c>
      <c r="E244" s="98">
        <f>'Total Invoice'!I248</f>
        <v>1.45</v>
      </c>
      <c r="F244" s="98">
        <f t="shared" si="9"/>
        <v>29</v>
      </c>
      <c r="G244" s="97">
        <f t="shared" si="10"/>
        <v>48.8795</v>
      </c>
      <c r="H244" s="95">
        <f t="shared" si="11"/>
        <v>977.59</v>
      </c>
    </row>
    <row r="245" spans="1:8" s="96" customFormat="1" ht="36">
      <c r="A245" s="100" t="str">
        <f>'Total Invoice'!H249</f>
        <v>Internally threaded 316L steel labret, 16g (1.2mm) with a upper 2 -5mm prong set round CZ stone (attachments are made from surgical steel)</v>
      </c>
      <c r="B245" s="141" t="str">
        <f>'Total Invoice'!C249</f>
        <v>LBCZIN</v>
      </c>
      <c r="C245" s="141"/>
      <c r="D245" s="99">
        <f>'Total Invoice'!B249</f>
        <v>5</v>
      </c>
      <c r="E245" s="98">
        <f>'Total Invoice'!I249</f>
        <v>1.65</v>
      </c>
      <c r="F245" s="98">
        <f t="shared" si="9"/>
        <v>8.25</v>
      </c>
      <c r="G245" s="97">
        <f t="shared" si="10"/>
        <v>55.621499999999997</v>
      </c>
      <c r="H245" s="95">
        <f t="shared" si="11"/>
        <v>278.10749999999996</v>
      </c>
    </row>
    <row r="246" spans="1:8" s="96" customFormat="1" ht="36">
      <c r="A246" s="100" t="str">
        <f>'Total Invoice'!H250</f>
        <v>Internally threaded 316L steel labret, 16g (1.2mm) with a upper 2 -5mm prong set round CZ stone (attachments are made from surgical steel)</v>
      </c>
      <c r="B246" s="141" t="str">
        <f>'Total Invoice'!C250</f>
        <v>LBCZIN</v>
      </c>
      <c r="C246" s="141"/>
      <c r="D246" s="99">
        <f>'Total Invoice'!B250</f>
        <v>20</v>
      </c>
      <c r="E246" s="98">
        <f>'Total Invoice'!I250</f>
        <v>1.1499999999999999</v>
      </c>
      <c r="F246" s="98">
        <f t="shared" si="9"/>
        <v>23</v>
      </c>
      <c r="G246" s="97">
        <f t="shared" si="10"/>
        <v>38.766500000000001</v>
      </c>
      <c r="H246" s="95">
        <f t="shared" si="11"/>
        <v>775.33</v>
      </c>
    </row>
    <row r="247" spans="1:8" s="96" customFormat="1" ht="36">
      <c r="A247" s="100" t="str">
        <f>'Total Invoice'!H251</f>
        <v>Internally threaded 316L steel labret, 16g (1.2mm) with a upper 2 -5mm prong set round CZ stone (attachments are made from surgical steel)</v>
      </c>
      <c r="B247" s="141" t="str">
        <f>'Total Invoice'!C251</f>
        <v>LBCZIN</v>
      </c>
      <c r="C247" s="141"/>
      <c r="D247" s="99">
        <f>'Total Invoice'!B251</f>
        <v>20</v>
      </c>
      <c r="E247" s="98">
        <f>'Total Invoice'!I251</f>
        <v>1.25</v>
      </c>
      <c r="F247" s="98">
        <f t="shared" si="9"/>
        <v>25</v>
      </c>
      <c r="G247" s="97">
        <f t="shared" si="10"/>
        <v>42.137500000000003</v>
      </c>
      <c r="H247" s="95">
        <f t="shared" si="11"/>
        <v>842.75</v>
      </c>
    </row>
    <row r="248" spans="1:8" s="96" customFormat="1" ht="36">
      <c r="A248" s="100" t="str">
        <f>'Total Invoice'!H252</f>
        <v>Internally threaded 316L steel labret, 16g (1.2mm) with a upper 2 -5mm prong set round CZ stone (attachments are made from surgical steel)</v>
      </c>
      <c r="B248" s="141" t="str">
        <f>'Total Invoice'!C252</f>
        <v>LBCZIN</v>
      </c>
      <c r="C248" s="141"/>
      <c r="D248" s="99">
        <f>'Total Invoice'!B252</f>
        <v>20</v>
      </c>
      <c r="E248" s="98">
        <f>'Total Invoice'!I252</f>
        <v>1.45</v>
      </c>
      <c r="F248" s="98">
        <f t="shared" si="9"/>
        <v>29</v>
      </c>
      <c r="G248" s="97">
        <f t="shared" si="10"/>
        <v>48.8795</v>
      </c>
      <c r="H248" s="95">
        <f t="shared" si="11"/>
        <v>977.59</v>
      </c>
    </row>
    <row r="249" spans="1:8" s="96" customFormat="1" ht="24">
      <c r="A249" s="100" t="str">
        <f>'Total Invoice'!H253</f>
        <v>Surgical steel labret, 16g (1.2mm) with a 3mm ferido glued multi-crystal ball with resin cover</v>
      </c>
      <c r="B249" s="141" t="str">
        <f>'Total Invoice'!C253</f>
        <v>LBFR3</v>
      </c>
      <c r="C249" s="141"/>
      <c r="D249" s="99">
        <f>'Total Invoice'!B253</f>
        <v>20</v>
      </c>
      <c r="E249" s="98">
        <f>'Total Invoice'!I253</f>
        <v>1.71</v>
      </c>
      <c r="F249" s="98">
        <f t="shared" si="9"/>
        <v>34.200000000000003</v>
      </c>
      <c r="G249" s="97">
        <f t="shared" si="10"/>
        <v>57.644100000000002</v>
      </c>
      <c r="H249" s="95">
        <f t="shared" si="11"/>
        <v>1152.8820000000001</v>
      </c>
    </row>
    <row r="250" spans="1:8" s="96" customFormat="1" ht="24">
      <c r="A250" s="100" t="str">
        <f>'Total Invoice'!H254</f>
        <v>Surgical steel labret, 16g (1.2mm) with a 3mm ferido glued multi-crystal ball with resin cover</v>
      </c>
      <c r="B250" s="141" t="str">
        <f>'Total Invoice'!C254</f>
        <v>LBFR3</v>
      </c>
      <c r="C250" s="141"/>
      <c r="D250" s="99">
        <f>'Total Invoice'!B254</f>
        <v>10</v>
      </c>
      <c r="E250" s="98">
        <f>'Total Invoice'!I254</f>
        <v>1.71</v>
      </c>
      <c r="F250" s="98">
        <f t="shared" si="9"/>
        <v>17.100000000000001</v>
      </c>
      <c r="G250" s="97">
        <f t="shared" si="10"/>
        <v>57.644100000000002</v>
      </c>
      <c r="H250" s="95">
        <f t="shared" si="11"/>
        <v>576.44100000000003</v>
      </c>
    </row>
    <row r="251" spans="1:8" s="96" customFormat="1" ht="24">
      <c r="A251" s="100" t="str">
        <f>'Total Invoice'!H255</f>
        <v>Surgical steel internal threaded labret, 16g (1.2mm) with a 2.5mm flat head crystal top</v>
      </c>
      <c r="B251" s="141" t="str">
        <f>'Total Invoice'!C255</f>
        <v>LBIC</v>
      </c>
      <c r="C251" s="141"/>
      <c r="D251" s="99">
        <f>'Total Invoice'!B255</f>
        <v>20</v>
      </c>
      <c r="E251" s="98">
        <f>'Total Invoice'!I255</f>
        <v>0.59</v>
      </c>
      <c r="F251" s="98">
        <f t="shared" si="9"/>
        <v>11.799999999999999</v>
      </c>
      <c r="G251" s="97">
        <f t="shared" si="10"/>
        <v>19.8889</v>
      </c>
      <c r="H251" s="95">
        <f t="shared" si="11"/>
        <v>397.77800000000002</v>
      </c>
    </row>
    <row r="252" spans="1:8" s="96" customFormat="1" ht="24">
      <c r="A252" s="100" t="str">
        <f>'Total Invoice'!H256</f>
        <v>Surgical steel internal threaded labret, 16g (1.2mm) with a 2.5mm flat head crystal top</v>
      </c>
      <c r="B252" s="141" t="str">
        <f>'Total Invoice'!C256</f>
        <v>LBIC</v>
      </c>
      <c r="C252" s="141"/>
      <c r="D252" s="99">
        <f>'Total Invoice'!B256</f>
        <v>40</v>
      </c>
      <c r="E252" s="98">
        <f>'Total Invoice'!I256</f>
        <v>0.59</v>
      </c>
      <c r="F252" s="98">
        <f t="shared" si="9"/>
        <v>23.599999999999998</v>
      </c>
      <c r="G252" s="97">
        <f t="shared" si="10"/>
        <v>19.8889</v>
      </c>
      <c r="H252" s="95">
        <f t="shared" si="11"/>
        <v>795.55600000000004</v>
      </c>
    </row>
    <row r="253" spans="1:8" s="96" customFormat="1" ht="24">
      <c r="A253" s="100" t="str">
        <f>'Total Invoice'!H257</f>
        <v>Surgical steel internal threaded labret, 16g (1.2mm) with a 2.5mm flat head crystal top</v>
      </c>
      <c r="B253" s="141" t="str">
        <f>'Total Invoice'!C257</f>
        <v>LBIC</v>
      </c>
      <c r="C253" s="141"/>
      <c r="D253" s="99">
        <f>'Total Invoice'!B257</f>
        <v>20</v>
      </c>
      <c r="E253" s="98">
        <f>'Total Invoice'!I257</f>
        <v>0.59</v>
      </c>
      <c r="F253" s="98">
        <f t="shared" si="9"/>
        <v>11.799999999999999</v>
      </c>
      <c r="G253" s="97">
        <f t="shared" si="10"/>
        <v>19.8889</v>
      </c>
      <c r="H253" s="95">
        <f t="shared" si="11"/>
        <v>397.77800000000002</v>
      </c>
    </row>
    <row r="254" spans="1:8" s="96" customFormat="1" ht="24">
      <c r="A254" s="100" t="str">
        <f>'Total Invoice'!H258</f>
        <v>Surgical steel internally threaded labret, 16g (1.2mm) with crystal flat head sized 3mm to 5mm for triple tragus piercings</v>
      </c>
      <c r="B254" s="141" t="str">
        <f>'Total Invoice'!C258</f>
        <v>LBIFB</v>
      </c>
      <c r="C254" s="141"/>
      <c r="D254" s="99">
        <f>'Total Invoice'!B258</f>
        <v>10</v>
      </c>
      <c r="E254" s="98">
        <f>'Total Invoice'!I258</f>
        <v>0.94</v>
      </c>
      <c r="F254" s="98">
        <f t="shared" si="9"/>
        <v>9.3999999999999986</v>
      </c>
      <c r="G254" s="97">
        <f t="shared" si="10"/>
        <v>31.6874</v>
      </c>
      <c r="H254" s="95">
        <f t="shared" si="11"/>
        <v>316.87400000000002</v>
      </c>
    </row>
    <row r="255" spans="1:8" s="96" customFormat="1" ht="24">
      <c r="A255" s="100" t="str">
        <f>'Total Invoice'!H259</f>
        <v>Surgical steel internally threaded labret, 16g (1.2mm) with crystal flat head sized 3mm to 5mm for triple tragus piercings</v>
      </c>
      <c r="B255" s="141" t="str">
        <f>'Total Invoice'!C259</f>
        <v>LBIFB</v>
      </c>
      <c r="C255" s="141"/>
      <c r="D255" s="99">
        <f>'Total Invoice'!B259</f>
        <v>20</v>
      </c>
      <c r="E255" s="98">
        <f>'Total Invoice'!I259</f>
        <v>0.94</v>
      </c>
      <c r="F255" s="98">
        <f t="shared" si="9"/>
        <v>18.799999999999997</v>
      </c>
      <c r="G255" s="97">
        <f t="shared" si="10"/>
        <v>31.6874</v>
      </c>
      <c r="H255" s="95">
        <f t="shared" si="11"/>
        <v>633.74800000000005</v>
      </c>
    </row>
    <row r="256" spans="1:8" s="96" customFormat="1" ht="24">
      <c r="A256" s="100" t="str">
        <f>'Total Invoice'!H260</f>
        <v>Surgical steel internally threaded labret, 16g (1.2mm) with crystal flat head sized 3mm to 5mm for triple tragus piercings</v>
      </c>
      <c r="B256" s="141" t="str">
        <f>'Total Invoice'!C260</f>
        <v>LBIFB</v>
      </c>
      <c r="C256" s="141"/>
      <c r="D256" s="99">
        <f>'Total Invoice'!B260</f>
        <v>10</v>
      </c>
      <c r="E256" s="98">
        <f>'Total Invoice'!I260</f>
        <v>0.94</v>
      </c>
      <c r="F256" s="98">
        <f t="shared" si="9"/>
        <v>9.3999999999999986</v>
      </c>
      <c r="G256" s="97">
        <f t="shared" si="10"/>
        <v>31.6874</v>
      </c>
      <c r="H256" s="95">
        <f t="shared" si="11"/>
        <v>316.87400000000002</v>
      </c>
    </row>
    <row r="257" spans="1:8" s="96" customFormat="1" ht="24">
      <c r="A257" s="100" t="str">
        <f>'Total Invoice'!H261</f>
        <v>Premium PVD plated surgical steel labret, 16g (1.2mm) with a 3mm ball</v>
      </c>
      <c r="B257" s="141" t="str">
        <f>'Total Invoice'!C261</f>
        <v>LBTB3</v>
      </c>
      <c r="C257" s="141"/>
      <c r="D257" s="99">
        <f>'Total Invoice'!B261</f>
        <v>10</v>
      </c>
      <c r="E257" s="98">
        <f>'Total Invoice'!I261</f>
        <v>0.59</v>
      </c>
      <c r="F257" s="98">
        <f t="shared" si="9"/>
        <v>5.8999999999999995</v>
      </c>
      <c r="G257" s="97">
        <f t="shared" si="10"/>
        <v>19.8889</v>
      </c>
      <c r="H257" s="95">
        <f t="shared" si="11"/>
        <v>198.88900000000001</v>
      </c>
    </row>
    <row r="258" spans="1:8" s="96" customFormat="1" ht="24">
      <c r="A258" s="100" t="str">
        <f>'Total Invoice'!H262</f>
        <v>Premium PVD plated surgical steel labret, 16g (1.2mm) with a 3mm ball</v>
      </c>
      <c r="B258" s="141" t="str">
        <f>'Total Invoice'!C262</f>
        <v>LBTB3</v>
      </c>
      <c r="C258" s="141"/>
      <c r="D258" s="99">
        <f>'Total Invoice'!B262</f>
        <v>10</v>
      </c>
      <c r="E258" s="98">
        <f>'Total Invoice'!I262</f>
        <v>0.59</v>
      </c>
      <c r="F258" s="98">
        <f t="shared" si="9"/>
        <v>5.8999999999999995</v>
      </c>
      <c r="G258" s="97">
        <f t="shared" si="10"/>
        <v>19.8889</v>
      </c>
      <c r="H258" s="95">
        <f t="shared" si="11"/>
        <v>198.88900000000001</v>
      </c>
    </row>
    <row r="259" spans="1:8" s="96" customFormat="1" ht="24">
      <c r="A259" s="100" t="str">
        <f>'Total Invoice'!H263</f>
        <v>Premium PVD plated surgical steel labret, 16g (1.2mm) with a 3mm ball</v>
      </c>
      <c r="B259" s="141" t="str">
        <f>'Total Invoice'!C263</f>
        <v>LBTB3</v>
      </c>
      <c r="C259" s="141"/>
      <c r="D259" s="99">
        <f>'Total Invoice'!B263</f>
        <v>10</v>
      </c>
      <c r="E259" s="98">
        <f>'Total Invoice'!I263</f>
        <v>0.59</v>
      </c>
      <c r="F259" s="98">
        <f t="shared" si="9"/>
        <v>5.8999999999999995</v>
      </c>
      <c r="G259" s="97">
        <f t="shared" si="10"/>
        <v>19.8889</v>
      </c>
      <c r="H259" s="95">
        <f t="shared" si="11"/>
        <v>198.88900000000001</v>
      </c>
    </row>
    <row r="260" spans="1:8" s="96" customFormat="1" ht="24">
      <c r="A260" s="100" t="str">
        <f>'Total Invoice'!H264</f>
        <v>Premium PVD plated surgical steel labret, 16g (1.2mm) with a 3mm ball</v>
      </c>
      <c r="B260" s="141" t="str">
        <f>'Total Invoice'!C264</f>
        <v>LBTB3</v>
      </c>
      <c r="C260" s="141"/>
      <c r="D260" s="99">
        <f>'Total Invoice'!B264</f>
        <v>10</v>
      </c>
      <c r="E260" s="98">
        <f>'Total Invoice'!I264</f>
        <v>0.59</v>
      </c>
      <c r="F260" s="98">
        <f t="shared" si="9"/>
        <v>5.8999999999999995</v>
      </c>
      <c r="G260" s="97">
        <f t="shared" si="10"/>
        <v>19.8889</v>
      </c>
      <c r="H260" s="95">
        <f t="shared" si="11"/>
        <v>198.88900000000001</v>
      </c>
    </row>
    <row r="261" spans="1:8" s="96" customFormat="1" ht="24">
      <c r="A261" s="100" t="str">
        <f>'Total Invoice'!H265</f>
        <v>Premium PVD plated surgical steel labret, 16g (1.2mm) with a 3mm ball</v>
      </c>
      <c r="B261" s="141" t="str">
        <f>'Total Invoice'!C265</f>
        <v>LBTB3</v>
      </c>
      <c r="C261" s="141"/>
      <c r="D261" s="99">
        <f>'Total Invoice'!B265</f>
        <v>10</v>
      </c>
      <c r="E261" s="98">
        <f>'Total Invoice'!I265</f>
        <v>0.59</v>
      </c>
      <c r="F261" s="98">
        <f t="shared" si="9"/>
        <v>5.8999999999999995</v>
      </c>
      <c r="G261" s="97">
        <f t="shared" si="10"/>
        <v>19.8889</v>
      </c>
      <c r="H261" s="95">
        <f t="shared" si="11"/>
        <v>198.88900000000001</v>
      </c>
    </row>
    <row r="262" spans="1:8" s="96" customFormat="1" ht="24">
      <c r="A262" s="100" t="str">
        <f>'Total Invoice'!H266</f>
        <v>Premium PVD plated surgical steel labret, 16g (1.2mm) with a 3mm ball</v>
      </c>
      <c r="B262" s="141" t="str">
        <f>'Total Invoice'!C266</f>
        <v>LBTB3</v>
      </c>
      <c r="C262" s="141"/>
      <c r="D262" s="99">
        <f>'Total Invoice'!B266</f>
        <v>10</v>
      </c>
      <c r="E262" s="98">
        <f>'Total Invoice'!I266</f>
        <v>0.59</v>
      </c>
      <c r="F262" s="98">
        <f t="shared" si="9"/>
        <v>5.8999999999999995</v>
      </c>
      <c r="G262" s="97">
        <f t="shared" si="10"/>
        <v>19.8889</v>
      </c>
      <c r="H262" s="95">
        <f t="shared" si="11"/>
        <v>198.88900000000001</v>
      </c>
    </row>
    <row r="263" spans="1:8" s="96" customFormat="1">
      <c r="A263" s="100" t="str">
        <f>'Total Invoice'!H267</f>
        <v>Anodized surgical steel labret, 14g (1.6mm) with a 4mm ball</v>
      </c>
      <c r="B263" s="141" t="str">
        <f>'Total Invoice'!C267</f>
        <v>LBTB4</v>
      </c>
      <c r="C263" s="141"/>
      <c r="D263" s="99">
        <f>'Total Invoice'!B267</f>
        <v>4</v>
      </c>
      <c r="E263" s="98">
        <f>'Total Invoice'!I267</f>
        <v>0.59</v>
      </c>
      <c r="F263" s="98">
        <f t="shared" si="9"/>
        <v>2.36</v>
      </c>
      <c r="G263" s="97">
        <f t="shared" si="10"/>
        <v>19.8889</v>
      </c>
      <c r="H263" s="95">
        <f t="shared" si="11"/>
        <v>79.555599999999998</v>
      </c>
    </row>
    <row r="264" spans="1:8" s="96" customFormat="1">
      <c r="A264" s="100" t="str">
        <f>'Total Invoice'!H268</f>
        <v>Anodized surgical steel labret, 14g (1.6mm) with a 4mm ball</v>
      </c>
      <c r="B264" s="141" t="str">
        <f>'Total Invoice'!C268</f>
        <v>LBTB4</v>
      </c>
      <c r="C264" s="141"/>
      <c r="D264" s="99">
        <f>'Total Invoice'!B268</f>
        <v>2</v>
      </c>
      <c r="E264" s="98">
        <f>'Total Invoice'!I268</f>
        <v>0.59</v>
      </c>
      <c r="F264" s="98">
        <f t="shared" si="9"/>
        <v>1.18</v>
      </c>
      <c r="G264" s="97">
        <f t="shared" si="10"/>
        <v>19.8889</v>
      </c>
      <c r="H264" s="95">
        <f t="shared" si="11"/>
        <v>39.777799999999999</v>
      </c>
    </row>
    <row r="265" spans="1:8" s="96" customFormat="1">
      <c r="A265" s="100" t="str">
        <f>'Total Invoice'!H269</f>
        <v>Anodized surgical steel labret, 14g (1.6mm) with a 4mm ball</v>
      </c>
      <c r="B265" s="141" t="str">
        <f>'Total Invoice'!C269</f>
        <v>LBTB4</v>
      </c>
      <c r="C265" s="141"/>
      <c r="D265" s="99">
        <f>'Total Invoice'!B269</f>
        <v>4</v>
      </c>
      <c r="E265" s="98">
        <f>'Total Invoice'!I269</f>
        <v>0.59</v>
      </c>
      <c r="F265" s="98">
        <f t="shared" si="9"/>
        <v>2.36</v>
      </c>
      <c r="G265" s="97">
        <f t="shared" si="10"/>
        <v>19.8889</v>
      </c>
      <c r="H265" s="95">
        <f t="shared" si="11"/>
        <v>79.555599999999998</v>
      </c>
    </row>
    <row r="266" spans="1:8" s="96" customFormat="1">
      <c r="A266" s="100" t="str">
        <f>'Total Invoice'!H270</f>
        <v>Anodized surgical steel labret, 14g (1.6mm) with a 4mm ball</v>
      </c>
      <c r="B266" s="141" t="str">
        <f>'Total Invoice'!C270</f>
        <v>LBTB4</v>
      </c>
      <c r="C266" s="141"/>
      <c r="D266" s="99">
        <f>'Total Invoice'!B270</f>
        <v>2</v>
      </c>
      <c r="E266" s="98">
        <f>'Total Invoice'!I270</f>
        <v>0.59</v>
      </c>
      <c r="F266" s="98">
        <f t="shared" si="9"/>
        <v>1.18</v>
      </c>
      <c r="G266" s="97">
        <f t="shared" si="10"/>
        <v>19.8889</v>
      </c>
      <c r="H266" s="95">
        <f t="shared" si="11"/>
        <v>39.777799999999999</v>
      </c>
    </row>
    <row r="267" spans="1:8" s="96" customFormat="1">
      <c r="A267" s="100" t="str">
        <f>'Total Invoice'!H271</f>
        <v>Anodized surgical steel labret, 14g (1.6mm) with a 4mm ball</v>
      </c>
      <c r="B267" s="141" t="str">
        <f>'Total Invoice'!C271</f>
        <v>LBTB4</v>
      </c>
      <c r="C267" s="141"/>
      <c r="D267" s="99">
        <f>'Total Invoice'!B271</f>
        <v>4</v>
      </c>
      <c r="E267" s="98">
        <f>'Total Invoice'!I271</f>
        <v>0.59</v>
      </c>
      <c r="F267" s="98">
        <f t="shared" si="9"/>
        <v>2.36</v>
      </c>
      <c r="G267" s="97">
        <f t="shared" si="10"/>
        <v>19.8889</v>
      </c>
      <c r="H267" s="95">
        <f t="shared" si="11"/>
        <v>79.555599999999998</v>
      </c>
    </row>
    <row r="268" spans="1:8" s="96" customFormat="1" ht="24">
      <c r="A268" s="100" t="str">
        <f>'Total Invoice'!H272</f>
        <v>Premium PVD plated surgical steel labret, 16g (1.2mm) with a 3mm cone</v>
      </c>
      <c r="B268" s="141" t="str">
        <f>'Total Invoice'!C272</f>
        <v>LBTCN3</v>
      </c>
      <c r="C268" s="141"/>
      <c r="D268" s="99">
        <f>'Total Invoice'!B272</f>
        <v>12</v>
      </c>
      <c r="E268" s="98">
        <f>'Total Invoice'!I272</f>
        <v>0.59</v>
      </c>
      <c r="F268" s="98">
        <f t="shared" si="9"/>
        <v>7.08</v>
      </c>
      <c r="G268" s="97">
        <f t="shared" si="10"/>
        <v>19.8889</v>
      </c>
      <c r="H268" s="95">
        <f t="shared" si="11"/>
        <v>238.66679999999999</v>
      </c>
    </row>
    <row r="269" spans="1:8" s="96" customFormat="1" ht="24">
      <c r="A269" s="100" t="str">
        <f>'Total Invoice'!H273</f>
        <v>Premium PVD plated surgical steel labret, 16g (1.2mm) with a 3mm cone</v>
      </c>
      <c r="B269" s="141" t="str">
        <f>'Total Invoice'!C273</f>
        <v>LBTCN3</v>
      </c>
      <c r="C269" s="141"/>
      <c r="D269" s="99">
        <f>'Total Invoice'!B273</f>
        <v>4</v>
      </c>
      <c r="E269" s="98">
        <f>'Total Invoice'!I273</f>
        <v>0.59</v>
      </c>
      <c r="F269" s="98">
        <f t="shared" si="9"/>
        <v>2.36</v>
      </c>
      <c r="G269" s="97">
        <f t="shared" si="10"/>
        <v>19.8889</v>
      </c>
      <c r="H269" s="95">
        <f t="shared" si="11"/>
        <v>79.555599999999998</v>
      </c>
    </row>
    <row r="270" spans="1:8" s="96" customFormat="1" ht="24">
      <c r="A270" s="100" t="str">
        <f>'Total Invoice'!H274</f>
        <v>Premium PVD plated surgical steel labret, 16g (1.2mm) with a 3mm cone</v>
      </c>
      <c r="B270" s="141" t="str">
        <f>'Total Invoice'!C274</f>
        <v>LBTCN3</v>
      </c>
      <c r="C270" s="141"/>
      <c r="D270" s="99">
        <f>'Total Invoice'!B274</f>
        <v>4</v>
      </c>
      <c r="E270" s="98">
        <f>'Total Invoice'!I274</f>
        <v>0.59</v>
      </c>
      <c r="F270" s="98">
        <f t="shared" si="9"/>
        <v>2.36</v>
      </c>
      <c r="G270" s="97">
        <f t="shared" si="10"/>
        <v>19.8889</v>
      </c>
      <c r="H270" s="95">
        <f t="shared" si="11"/>
        <v>79.555599999999998</v>
      </c>
    </row>
    <row r="271" spans="1:8" s="96" customFormat="1" ht="24">
      <c r="A271" s="100" t="str">
        <f>'Total Invoice'!H275</f>
        <v>Premium PVD plated surgical steel labret, 16g (1.2mm) with a 3mm cone</v>
      </c>
      <c r="B271" s="141" t="str">
        <f>'Total Invoice'!C275</f>
        <v>LBTCN3</v>
      </c>
      <c r="C271" s="141"/>
      <c r="D271" s="99">
        <f>'Total Invoice'!B275</f>
        <v>4</v>
      </c>
      <c r="E271" s="98">
        <f>'Total Invoice'!I275</f>
        <v>0.59</v>
      </c>
      <c r="F271" s="98">
        <f t="shared" si="9"/>
        <v>2.36</v>
      </c>
      <c r="G271" s="97">
        <f t="shared" si="10"/>
        <v>19.8889</v>
      </c>
      <c r="H271" s="95">
        <f t="shared" si="11"/>
        <v>79.555599999999998</v>
      </c>
    </row>
    <row r="272" spans="1:8" s="96" customFormat="1" ht="24">
      <c r="A272" s="100" t="str">
        <f>'Total Invoice'!H276</f>
        <v>Premium PVD plated surgical steel labret, 16g (1.2mm) with a 3mm cone</v>
      </c>
      <c r="B272" s="141" t="str">
        <f>'Total Invoice'!C276</f>
        <v>LBTCN3</v>
      </c>
      <c r="C272" s="141"/>
      <c r="D272" s="99">
        <f>'Total Invoice'!B276</f>
        <v>4</v>
      </c>
      <c r="E272" s="98">
        <f>'Total Invoice'!I276</f>
        <v>0.59</v>
      </c>
      <c r="F272" s="98">
        <f t="shared" si="9"/>
        <v>2.36</v>
      </c>
      <c r="G272" s="97">
        <f t="shared" si="10"/>
        <v>19.8889</v>
      </c>
      <c r="H272" s="95">
        <f t="shared" si="11"/>
        <v>79.555599999999998</v>
      </c>
    </row>
    <row r="273" spans="1:8" s="96" customFormat="1" ht="24">
      <c r="A273" s="100" t="str">
        <f>'Total Invoice'!H277</f>
        <v>Premium PVD plated surgical steel labret, 16g (1.2mm) with a 3mm cone</v>
      </c>
      <c r="B273" s="141" t="str">
        <f>'Total Invoice'!C277</f>
        <v>LBTCN3</v>
      </c>
      <c r="C273" s="141"/>
      <c r="D273" s="99">
        <f>'Total Invoice'!B277</f>
        <v>4</v>
      </c>
      <c r="E273" s="98">
        <f>'Total Invoice'!I277</f>
        <v>0.59</v>
      </c>
      <c r="F273" s="98">
        <f t="shared" si="9"/>
        <v>2.36</v>
      </c>
      <c r="G273" s="97">
        <f t="shared" si="10"/>
        <v>19.8889</v>
      </c>
      <c r="H273" s="95">
        <f t="shared" si="11"/>
        <v>79.555599999999998</v>
      </c>
    </row>
    <row r="274" spans="1:8" s="96" customFormat="1" ht="24">
      <c r="A274" s="100" t="str">
        <f>'Total Invoice'!H278</f>
        <v>Premium PVD plated surgical steel labret, 16g (1.2mm) with a 3mm cone</v>
      </c>
      <c r="B274" s="141" t="str">
        <f>'Total Invoice'!C278</f>
        <v>LBTCN3</v>
      </c>
      <c r="C274" s="141"/>
      <c r="D274" s="99">
        <f>'Total Invoice'!B278</f>
        <v>4</v>
      </c>
      <c r="E274" s="98">
        <f>'Total Invoice'!I278</f>
        <v>0.59</v>
      </c>
      <c r="F274" s="98">
        <f t="shared" si="9"/>
        <v>2.36</v>
      </c>
      <c r="G274" s="97">
        <f t="shared" si="10"/>
        <v>19.8889</v>
      </c>
      <c r="H274" s="95">
        <f t="shared" si="11"/>
        <v>79.555599999999998</v>
      </c>
    </row>
    <row r="275" spans="1:8" s="96" customFormat="1" ht="24">
      <c r="A275" s="100" t="str">
        <f>'Total Invoice'!H279</f>
        <v>Premium PVD plated surgical steel labret, 16g (1.2mm) with a 3mm cone</v>
      </c>
      <c r="B275" s="141" t="str">
        <f>'Total Invoice'!C279</f>
        <v>LBTCN3</v>
      </c>
      <c r="C275" s="141"/>
      <c r="D275" s="99">
        <f>'Total Invoice'!B279</f>
        <v>12</v>
      </c>
      <c r="E275" s="98">
        <f>'Total Invoice'!I279</f>
        <v>0.59</v>
      </c>
      <c r="F275" s="98">
        <f t="shared" ref="F275:F338" si="12">D275*E275</f>
        <v>7.08</v>
      </c>
      <c r="G275" s="97">
        <f t="shared" ref="G275:G338" si="13">E275*$E$14</f>
        <v>19.8889</v>
      </c>
      <c r="H275" s="95">
        <f t="shared" ref="H275:H338" si="14">D275*G275</f>
        <v>238.66679999999999</v>
      </c>
    </row>
    <row r="276" spans="1:8" s="96" customFormat="1" ht="24">
      <c r="A276" s="100" t="str">
        <f>'Total Invoice'!H280</f>
        <v>Premium PVD plated surgical steel labret, 16g (1.2mm) with a 3mm cone</v>
      </c>
      <c r="B276" s="141" t="str">
        <f>'Total Invoice'!C280</f>
        <v>LBTCN3</v>
      </c>
      <c r="C276" s="141"/>
      <c r="D276" s="99">
        <f>'Total Invoice'!B280</f>
        <v>4</v>
      </c>
      <c r="E276" s="98">
        <f>'Total Invoice'!I280</f>
        <v>0.59</v>
      </c>
      <c r="F276" s="98">
        <f t="shared" si="12"/>
        <v>2.36</v>
      </c>
      <c r="G276" s="97">
        <f t="shared" si="13"/>
        <v>19.8889</v>
      </c>
      <c r="H276" s="95">
        <f t="shared" si="14"/>
        <v>79.555599999999998</v>
      </c>
    </row>
    <row r="277" spans="1:8" s="96" customFormat="1" ht="24">
      <c r="A277" s="100" t="str">
        <f>'Total Invoice'!H281</f>
        <v>Premium PVD plated surgical steel labret, 16g (1.2mm) with a 3mm cone</v>
      </c>
      <c r="B277" s="141" t="str">
        <f>'Total Invoice'!C281</f>
        <v>LBTCN3</v>
      </c>
      <c r="C277" s="141"/>
      <c r="D277" s="99">
        <f>'Total Invoice'!B281</f>
        <v>4</v>
      </c>
      <c r="E277" s="98">
        <f>'Total Invoice'!I281</f>
        <v>0.59</v>
      </c>
      <c r="F277" s="98">
        <f t="shared" si="12"/>
        <v>2.36</v>
      </c>
      <c r="G277" s="97">
        <f t="shared" si="13"/>
        <v>19.8889</v>
      </c>
      <c r="H277" s="95">
        <f t="shared" si="14"/>
        <v>79.555599999999998</v>
      </c>
    </row>
    <row r="278" spans="1:8" s="96" customFormat="1" ht="24">
      <c r="A278" s="100" t="str">
        <f>'Total Invoice'!H282</f>
        <v>Premium PVD plated surgical steel labret, 16g (1.2mm) with a 3mm cone</v>
      </c>
      <c r="B278" s="141" t="str">
        <f>'Total Invoice'!C282</f>
        <v>LBTCN3</v>
      </c>
      <c r="C278" s="141"/>
      <c r="D278" s="99">
        <f>'Total Invoice'!B282</f>
        <v>4</v>
      </c>
      <c r="E278" s="98">
        <f>'Total Invoice'!I282</f>
        <v>0.59</v>
      </c>
      <c r="F278" s="98">
        <f t="shared" si="12"/>
        <v>2.36</v>
      </c>
      <c r="G278" s="97">
        <f t="shared" si="13"/>
        <v>19.8889</v>
      </c>
      <c r="H278" s="95">
        <f t="shared" si="14"/>
        <v>79.555599999999998</v>
      </c>
    </row>
    <row r="279" spans="1:8" s="96" customFormat="1" ht="24">
      <c r="A279" s="100" t="str">
        <f>'Total Invoice'!H283</f>
        <v>Premium PVD plated surgical steel labret, 16g (1.2mm) with a 3mm cone</v>
      </c>
      <c r="B279" s="141" t="str">
        <f>'Total Invoice'!C283</f>
        <v>LBTCN3</v>
      </c>
      <c r="C279" s="141"/>
      <c r="D279" s="99">
        <f>'Total Invoice'!B283</f>
        <v>4</v>
      </c>
      <c r="E279" s="98">
        <f>'Total Invoice'!I283</f>
        <v>0.59</v>
      </c>
      <c r="F279" s="98">
        <f t="shared" si="12"/>
        <v>2.36</v>
      </c>
      <c r="G279" s="97">
        <f t="shared" si="13"/>
        <v>19.8889</v>
      </c>
      <c r="H279" s="95">
        <f t="shared" si="14"/>
        <v>79.555599999999998</v>
      </c>
    </row>
    <row r="280" spans="1:8" s="96" customFormat="1" ht="24">
      <c r="A280" s="100" t="str">
        <f>'Total Invoice'!H284</f>
        <v>Premium PVD plated surgical steel labret, 16g (1.2mm) with a 3mm cone</v>
      </c>
      <c r="B280" s="141" t="str">
        <f>'Total Invoice'!C284</f>
        <v>LBTCN3</v>
      </c>
      <c r="C280" s="141"/>
      <c r="D280" s="99">
        <f>'Total Invoice'!B284</f>
        <v>4</v>
      </c>
      <c r="E280" s="98">
        <f>'Total Invoice'!I284</f>
        <v>0.59</v>
      </c>
      <c r="F280" s="98">
        <f t="shared" si="12"/>
        <v>2.36</v>
      </c>
      <c r="G280" s="97">
        <f t="shared" si="13"/>
        <v>19.8889</v>
      </c>
      <c r="H280" s="95">
        <f t="shared" si="14"/>
        <v>79.555599999999998</v>
      </c>
    </row>
    <row r="281" spans="1:8" s="96" customFormat="1" ht="24">
      <c r="A281" s="100" t="str">
        <f>'Total Invoice'!H285</f>
        <v>Premium PVD plated surgical steel labret, 16g (1.2mm) with a 3mm cone</v>
      </c>
      <c r="B281" s="141" t="str">
        <f>'Total Invoice'!C285</f>
        <v>LBTCN3</v>
      </c>
      <c r="C281" s="141"/>
      <c r="D281" s="99">
        <f>'Total Invoice'!B285</f>
        <v>4</v>
      </c>
      <c r="E281" s="98">
        <f>'Total Invoice'!I285</f>
        <v>0.59</v>
      </c>
      <c r="F281" s="98">
        <f t="shared" si="12"/>
        <v>2.36</v>
      </c>
      <c r="G281" s="97">
        <f t="shared" si="13"/>
        <v>19.8889</v>
      </c>
      <c r="H281" s="95">
        <f t="shared" si="14"/>
        <v>79.555599999999998</v>
      </c>
    </row>
    <row r="282" spans="1:8" s="96" customFormat="1" ht="24">
      <c r="A282" s="100" t="str">
        <f>'Total Invoice'!H286</f>
        <v>Surgical steel belly banana, 14g (1.6mm) with a hand painted enamel owl</v>
      </c>
      <c r="B282" s="141" t="str">
        <f>'Total Invoice'!C286</f>
        <v>MCD548</v>
      </c>
      <c r="C282" s="141"/>
      <c r="D282" s="99">
        <f>'Total Invoice'!B286</f>
        <v>2</v>
      </c>
      <c r="E282" s="98">
        <f>'Total Invoice'!I286</f>
        <v>1.59</v>
      </c>
      <c r="F282" s="98">
        <f t="shared" si="12"/>
        <v>3.18</v>
      </c>
      <c r="G282" s="97">
        <f t="shared" si="13"/>
        <v>53.598900000000008</v>
      </c>
      <c r="H282" s="95">
        <f t="shared" si="14"/>
        <v>107.19780000000002</v>
      </c>
    </row>
    <row r="283" spans="1:8" s="96" customFormat="1" ht="36">
      <c r="A283" s="100" t="str">
        <f>'Total Invoice'!H287</f>
        <v>Surgical steel belly banana, 14g (1.6mm) with a lower butterfly design with two tear drop shaped acrylic crystals (these crystals are not real crystals) - length 3/8'' (10mm)</v>
      </c>
      <c r="B283" s="141" t="str">
        <f>'Total Invoice'!C287</f>
        <v>MCD585</v>
      </c>
      <c r="C283" s="141"/>
      <c r="D283" s="99">
        <f>'Total Invoice'!B287</f>
        <v>2</v>
      </c>
      <c r="E283" s="98">
        <f>'Total Invoice'!I287</f>
        <v>1.84</v>
      </c>
      <c r="F283" s="98">
        <f t="shared" si="12"/>
        <v>3.68</v>
      </c>
      <c r="G283" s="97">
        <f t="shared" si="13"/>
        <v>62.026400000000002</v>
      </c>
      <c r="H283" s="95">
        <f t="shared" si="14"/>
        <v>124.0528</v>
      </c>
    </row>
    <row r="284" spans="1:8" s="96" customFormat="1" ht="36">
      <c r="A284" s="100" t="str">
        <f>'Total Invoice'!H288</f>
        <v>Surgical steel belly banana, 14g (1.6mm) with a lower butterfly design with two tear drop shaped acrylic crystals (these crystals are not real crystals) - length 3/8'' (10mm)</v>
      </c>
      <c r="B284" s="141" t="str">
        <f>'Total Invoice'!C288</f>
        <v>MCD585</v>
      </c>
      <c r="C284" s="141"/>
      <c r="D284" s="99">
        <f>'Total Invoice'!B288</f>
        <v>2</v>
      </c>
      <c r="E284" s="98">
        <f>'Total Invoice'!I288</f>
        <v>1.84</v>
      </c>
      <c r="F284" s="98">
        <f t="shared" si="12"/>
        <v>3.68</v>
      </c>
      <c r="G284" s="97">
        <f t="shared" si="13"/>
        <v>62.026400000000002</v>
      </c>
      <c r="H284" s="95">
        <f t="shared" si="14"/>
        <v>124.0528</v>
      </c>
    </row>
    <row r="285" spans="1:8" s="96" customFormat="1" ht="36">
      <c r="A285" s="100" t="str">
        <f>'Total Invoice'!H289</f>
        <v>Surgical steel belly banana, 14g (1.6mm) with a lower butterfly design with two tear drop shaped acrylic crystals (these crystals are not real crystals) - length 3/8'' (10mm)</v>
      </c>
      <c r="B285" s="141" t="str">
        <f>'Total Invoice'!C289</f>
        <v>MCD585</v>
      </c>
      <c r="C285" s="141"/>
      <c r="D285" s="99">
        <f>'Total Invoice'!B289</f>
        <v>2</v>
      </c>
      <c r="E285" s="98">
        <f>'Total Invoice'!I289</f>
        <v>1.84</v>
      </c>
      <c r="F285" s="98">
        <f t="shared" si="12"/>
        <v>3.68</v>
      </c>
      <c r="G285" s="97">
        <f t="shared" si="13"/>
        <v>62.026400000000002</v>
      </c>
      <c r="H285" s="95">
        <f t="shared" si="14"/>
        <v>124.0528</v>
      </c>
    </row>
    <row r="286" spans="1:8" s="96" customFormat="1" ht="36">
      <c r="A286" s="100" t="str">
        <f>'Total Invoice'!H290</f>
        <v>Surgical steel belly banana, 14g (1.6mm) with a lower butterfly design with two tear drop shaped acrylic crystals (these crystals are not real crystals) - length 3/8'' (10mm)</v>
      </c>
      <c r="B286" s="141" t="str">
        <f>'Total Invoice'!C290</f>
        <v>MCD585</v>
      </c>
      <c r="C286" s="141"/>
      <c r="D286" s="99">
        <f>'Total Invoice'!B290</f>
        <v>2</v>
      </c>
      <c r="E286" s="98">
        <f>'Total Invoice'!I290</f>
        <v>1.84</v>
      </c>
      <c r="F286" s="98">
        <f t="shared" si="12"/>
        <v>3.68</v>
      </c>
      <c r="G286" s="97">
        <f t="shared" si="13"/>
        <v>62.026400000000002</v>
      </c>
      <c r="H286" s="95">
        <f t="shared" si="14"/>
        <v>124.0528</v>
      </c>
    </row>
    <row r="287" spans="1:8" s="96" customFormat="1" ht="36">
      <c r="A287" s="100" t="str">
        <f>'Total Invoice'!H291</f>
        <v>Surgical steel belly banana, 14g (1.6mm) with an 8mm round prong set CZ and a dangling 11 x 9mm pear shaped CZ stone - length 3/8'' (10mm)</v>
      </c>
      <c r="B287" s="141" t="str">
        <f>'Total Invoice'!C291</f>
        <v>MCDZ409</v>
      </c>
      <c r="C287" s="141"/>
      <c r="D287" s="99">
        <f>'Total Invoice'!B291</f>
        <v>4</v>
      </c>
      <c r="E287" s="98">
        <f>'Total Invoice'!I291</f>
        <v>2.4900000000000002</v>
      </c>
      <c r="F287" s="98">
        <f t="shared" si="12"/>
        <v>9.9600000000000009</v>
      </c>
      <c r="G287" s="97">
        <f t="shared" si="13"/>
        <v>83.937900000000013</v>
      </c>
      <c r="H287" s="95">
        <f t="shared" si="14"/>
        <v>335.75160000000005</v>
      </c>
    </row>
    <row r="288" spans="1:8" s="96" customFormat="1" ht="24">
      <c r="A288" s="100" t="str">
        <f>'Total Invoice'!H292</f>
        <v>Clear acrylic flexible nose bone retainer, 20g (0.8mm) with 2mm flat disk shaped top</v>
      </c>
      <c r="B288" s="141" t="str">
        <f>'Total Invoice'!C292</f>
        <v>NBRTD</v>
      </c>
      <c r="C288" s="141"/>
      <c r="D288" s="99">
        <f>'Total Invoice'!B292</f>
        <v>10</v>
      </c>
      <c r="E288" s="98">
        <f>'Total Invoice'!I292</f>
        <v>0.14000000000000001</v>
      </c>
      <c r="F288" s="98">
        <f t="shared" si="12"/>
        <v>1.4000000000000001</v>
      </c>
      <c r="G288" s="97">
        <f t="shared" si="13"/>
        <v>4.7194000000000003</v>
      </c>
      <c r="H288" s="95">
        <f t="shared" si="14"/>
        <v>47.194000000000003</v>
      </c>
    </row>
    <row r="289" spans="1:8" s="96" customFormat="1" ht="24">
      <c r="A289" s="100" t="str">
        <f>'Total Invoice'!H293</f>
        <v>Box with 52 pcs. of 316L steel nose bones, 20g (0.8mm) with 2mm round crystal tops in clear color</v>
      </c>
      <c r="B289" s="141" t="str">
        <f>'Total Invoice'!C293</f>
        <v>NBS20XC</v>
      </c>
      <c r="C289" s="141"/>
      <c r="D289" s="99">
        <f>'Total Invoice'!B293</f>
        <v>2</v>
      </c>
      <c r="E289" s="98">
        <f>'Total Invoice'!I293</f>
        <v>10.17</v>
      </c>
      <c r="F289" s="98">
        <f t="shared" si="12"/>
        <v>20.34</v>
      </c>
      <c r="G289" s="97">
        <f t="shared" si="13"/>
        <v>342.83069999999998</v>
      </c>
      <c r="H289" s="95">
        <f t="shared" si="14"/>
        <v>685.66139999999996</v>
      </c>
    </row>
    <row r="290" spans="1:8" s="96" customFormat="1" ht="25.5">
      <c r="A290" s="100" t="str">
        <f>'Total Invoice'!H294</f>
        <v>Box with 52 pcs. of 316L steel nose bones, 20g (0.8mm) with 2mm round crystal tops in assorted colors</v>
      </c>
      <c r="B290" s="141" t="str">
        <f>'Total Invoice'!C294</f>
        <v>NBS20XM</v>
      </c>
      <c r="C290" s="141"/>
      <c r="D290" s="99">
        <f>'Total Invoice'!B294</f>
        <v>2</v>
      </c>
      <c r="E290" s="98">
        <f>'Total Invoice'!I294</f>
        <v>10.17</v>
      </c>
      <c r="F290" s="98">
        <f t="shared" si="12"/>
        <v>20.34</v>
      </c>
      <c r="G290" s="97">
        <f t="shared" si="13"/>
        <v>342.83069999999998</v>
      </c>
      <c r="H290" s="95">
        <f t="shared" si="14"/>
        <v>685.66139999999996</v>
      </c>
    </row>
    <row r="291" spans="1:8" s="96" customFormat="1" ht="24">
      <c r="A291" s="100" t="str">
        <f>'Total Invoice'!H295</f>
        <v>316L steel nose studs, 1mm (18g) with 2mm round clear crystal tops / 52 pcs per display box</v>
      </c>
      <c r="B291" s="141" t="str">
        <f>'Total Invoice'!C295</f>
        <v>NLC18XC</v>
      </c>
      <c r="C291" s="141"/>
      <c r="D291" s="99">
        <f>'Total Invoice'!B295</f>
        <v>4</v>
      </c>
      <c r="E291" s="98">
        <f>'Total Invoice'!I295</f>
        <v>14.11</v>
      </c>
      <c r="F291" s="98">
        <f t="shared" si="12"/>
        <v>56.44</v>
      </c>
      <c r="G291" s="97">
        <f t="shared" si="13"/>
        <v>475.6481</v>
      </c>
      <c r="H291" s="95">
        <f t="shared" si="14"/>
        <v>1902.5924</v>
      </c>
    </row>
    <row r="292" spans="1:8" s="96" customFormat="1">
      <c r="A292" s="100" t="str">
        <f>'Total Invoice'!H296</f>
        <v>High polished surgical steel taper with double rubber O-rings</v>
      </c>
      <c r="B292" s="141" t="str">
        <f>'Total Invoice'!C296</f>
        <v>NLSPGX</v>
      </c>
      <c r="C292" s="141"/>
      <c r="D292" s="99">
        <f>'Total Invoice'!B296</f>
        <v>4</v>
      </c>
      <c r="E292" s="98">
        <f>'Total Invoice'!I296</f>
        <v>0.84</v>
      </c>
      <c r="F292" s="98">
        <f t="shared" si="12"/>
        <v>3.36</v>
      </c>
      <c r="G292" s="97">
        <f t="shared" si="13"/>
        <v>28.316399999999998</v>
      </c>
      <c r="H292" s="95">
        <f t="shared" si="14"/>
        <v>113.26559999999999</v>
      </c>
    </row>
    <row r="293" spans="1:8" s="96" customFormat="1">
      <c r="A293" s="100" t="str">
        <f>'Total Invoice'!H297</f>
        <v>High polished surgical steel taper with double rubber O-rings</v>
      </c>
      <c r="B293" s="141" t="str">
        <f>'Total Invoice'!C297</f>
        <v>NLSPGX</v>
      </c>
      <c r="C293" s="141"/>
      <c r="D293" s="99">
        <f>'Total Invoice'!B297</f>
        <v>2</v>
      </c>
      <c r="E293" s="98">
        <f>'Total Invoice'!I297</f>
        <v>3.24</v>
      </c>
      <c r="F293" s="98">
        <f t="shared" si="12"/>
        <v>6.48</v>
      </c>
      <c r="G293" s="97">
        <f t="shared" si="13"/>
        <v>109.22040000000001</v>
      </c>
      <c r="H293" s="95">
        <f t="shared" si="14"/>
        <v>218.44080000000002</v>
      </c>
    </row>
    <row r="294" spans="1:8" s="96" customFormat="1" ht="24">
      <c r="A294" s="100" t="str">
        <f>'Total Invoice'!H298</f>
        <v>Surgical steel nipple barbell, 14g (1.6mm) with two 5mm balls connected via a small chain with a dangling crystal cherry design</v>
      </c>
      <c r="B294" s="141" t="str">
        <f>'Total Invoice'!C298</f>
        <v>NPDL10</v>
      </c>
      <c r="C294" s="141"/>
      <c r="D294" s="99">
        <f>'Total Invoice'!B298</f>
        <v>2</v>
      </c>
      <c r="E294" s="98">
        <f>'Total Invoice'!I298</f>
        <v>1.36</v>
      </c>
      <c r="F294" s="98">
        <f t="shared" si="12"/>
        <v>2.72</v>
      </c>
      <c r="G294" s="97">
        <f t="shared" si="13"/>
        <v>45.845600000000005</v>
      </c>
      <c r="H294" s="95">
        <f t="shared" si="14"/>
        <v>91.691200000000009</v>
      </c>
    </row>
    <row r="295" spans="1:8" s="96" customFormat="1" ht="24">
      <c r="A295" s="100" t="str">
        <f>'Total Invoice'!H299</f>
        <v>Surgical steel nipple barbell, 14g (1.6mm) with two 5mm frosted steel balls on both sides</v>
      </c>
      <c r="B295" s="141" t="str">
        <f>'Total Invoice'!C299</f>
        <v>NPFO5</v>
      </c>
      <c r="C295" s="141"/>
      <c r="D295" s="99">
        <f>'Total Invoice'!B299</f>
        <v>4</v>
      </c>
      <c r="E295" s="98">
        <f>'Total Invoice'!I299</f>
        <v>0.39</v>
      </c>
      <c r="F295" s="98">
        <f t="shared" si="12"/>
        <v>1.56</v>
      </c>
      <c r="G295" s="97">
        <f t="shared" si="13"/>
        <v>13.1469</v>
      </c>
      <c r="H295" s="95">
        <f t="shared" si="14"/>
        <v>52.587600000000002</v>
      </c>
    </row>
    <row r="296" spans="1:8" s="96" customFormat="1" ht="24">
      <c r="A296" s="100" t="str">
        <f>'Total Invoice'!H300</f>
        <v>Surgical steel nipple barbell, 14g (1.6mm) with two 5mm frosted steel balls on both sides</v>
      </c>
      <c r="B296" s="141" t="str">
        <f>'Total Invoice'!C300</f>
        <v>NPFO5</v>
      </c>
      <c r="C296" s="141"/>
      <c r="D296" s="99">
        <f>'Total Invoice'!B300</f>
        <v>4</v>
      </c>
      <c r="E296" s="98">
        <f>'Total Invoice'!I300</f>
        <v>0.39</v>
      </c>
      <c r="F296" s="98">
        <f t="shared" si="12"/>
        <v>1.56</v>
      </c>
      <c r="G296" s="97">
        <f t="shared" si="13"/>
        <v>13.1469</v>
      </c>
      <c r="H296" s="95">
        <f t="shared" si="14"/>
        <v>52.587600000000002</v>
      </c>
    </row>
    <row r="297" spans="1:8" s="96" customFormat="1" ht="36">
      <c r="A297" s="100" t="str">
        <f>'Total Invoice'!H301</f>
        <v>Surgical steel nipple barbell, 14g (1.6mm) with a 5mm ferido glued multi crystal ball with resin cover on both sides - length 1/4'' - 5/8'' (6m - 16mm)</v>
      </c>
      <c r="B297" s="141" t="str">
        <f>'Total Invoice'!C301</f>
        <v>NPFR5</v>
      </c>
      <c r="C297" s="141"/>
      <c r="D297" s="99">
        <f>'Total Invoice'!B301</f>
        <v>2</v>
      </c>
      <c r="E297" s="98">
        <f>'Total Invoice'!I301</f>
        <v>3.04</v>
      </c>
      <c r="F297" s="98">
        <f t="shared" si="12"/>
        <v>6.08</v>
      </c>
      <c r="G297" s="97">
        <f t="shared" si="13"/>
        <v>102.47840000000001</v>
      </c>
      <c r="H297" s="95">
        <f t="shared" si="14"/>
        <v>204.95680000000002</v>
      </c>
    </row>
    <row r="298" spans="1:8" s="96" customFormat="1" ht="36">
      <c r="A298" s="100" t="str">
        <f>'Total Invoice'!H302</f>
        <v>Surgical steel nipple barbell, 14g (1.6mm) with a 5mm ferido glued multi crystal ball with resin cover on both sides - length 1/4'' - 5/8'' (6m - 16mm)</v>
      </c>
      <c r="B298" s="141" t="str">
        <f>'Total Invoice'!C302</f>
        <v>NPFR5</v>
      </c>
      <c r="C298" s="141"/>
      <c r="D298" s="99">
        <f>'Total Invoice'!B302</f>
        <v>2</v>
      </c>
      <c r="E298" s="98">
        <f>'Total Invoice'!I302</f>
        <v>3.04</v>
      </c>
      <c r="F298" s="98">
        <f t="shared" si="12"/>
        <v>6.08</v>
      </c>
      <c r="G298" s="97">
        <f t="shared" si="13"/>
        <v>102.47840000000001</v>
      </c>
      <c r="H298" s="95">
        <f t="shared" si="14"/>
        <v>204.95680000000002</v>
      </c>
    </row>
    <row r="299" spans="1:8" s="96" customFormat="1" ht="36">
      <c r="A299" s="100" t="str">
        <f>'Total Invoice'!H303</f>
        <v>Surgical steel nipple barbell, 14g (1.6mm) with a 5mm ferido glued multi crystal ball with resin cover on both sides - length 1/4'' - 5/8'' (6m - 16mm)</v>
      </c>
      <c r="B299" s="141" t="str">
        <f>'Total Invoice'!C303</f>
        <v>NPFR5</v>
      </c>
      <c r="C299" s="141"/>
      <c r="D299" s="99">
        <f>'Total Invoice'!B303</f>
        <v>2</v>
      </c>
      <c r="E299" s="98">
        <f>'Total Invoice'!I303</f>
        <v>3.04</v>
      </c>
      <c r="F299" s="98">
        <f t="shared" si="12"/>
        <v>6.08</v>
      </c>
      <c r="G299" s="97">
        <f t="shared" si="13"/>
        <v>102.47840000000001</v>
      </c>
      <c r="H299" s="95">
        <f t="shared" si="14"/>
        <v>204.95680000000002</v>
      </c>
    </row>
    <row r="300" spans="1:8" s="96" customFormat="1" ht="36">
      <c r="A300" s="100" t="str">
        <f>'Total Invoice'!H304</f>
        <v>Surgical steel nipple barbell, 14g (1.6mm) with a 5mm ferido glued multi crystal ball with resin cover on both sides - length 1/4'' - 5/8'' (6m - 16mm)</v>
      </c>
      <c r="B300" s="141" t="str">
        <f>'Total Invoice'!C304</f>
        <v>NPFR5</v>
      </c>
      <c r="C300" s="141"/>
      <c r="D300" s="99">
        <f>'Total Invoice'!B304</f>
        <v>2</v>
      </c>
      <c r="E300" s="98">
        <f>'Total Invoice'!I304</f>
        <v>3.04</v>
      </c>
      <c r="F300" s="98">
        <f t="shared" si="12"/>
        <v>6.08</v>
      </c>
      <c r="G300" s="97">
        <f t="shared" si="13"/>
        <v>102.47840000000001</v>
      </c>
      <c r="H300" s="95">
        <f t="shared" si="14"/>
        <v>204.95680000000002</v>
      </c>
    </row>
    <row r="301" spans="1:8" s="96" customFormat="1" ht="36">
      <c r="A301" s="100" t="str">
        <f>'Total Invoice'!H305</f>
        <v>Surgical steel nipple barbell, 14g (1.6mm) with a 5mm ferido glued multi crystal ball with resin cover on both sides - length 1/4'' - 5/8'' (6m - 16mm)</v>
      </c>
      <c r="B301" s="141" t="str">
        <f>'Total Invoice'!C305</f>
        <v>NPFR5</v>
      </c>
      <c r="C301" s="141"/>
      <c r="D301" s="99">
        <f>'Total Invoice'!B305</f>
        <v>2</v>
      </c>
      <c r="E301" s="98">
        <f>'Total Invoice'!I305</f>
        <v>3.04</v>
      </c>
      <c r="F301" s="98">
        <f t="shared" si="12"/>
        <v>6.08</v>
      </c>
      <c r="G301" s="97">
        <f t="shared" si="13"/>
        <v>102.47840000000001</v>
      </c>
      <c r="H301" s="95">
        <f t="shared" si="14"/>
        <v>204.95680000000002</v>
      </c>
    </row>
    <row r="302" spans="1:8" s="96" customFormat="1" ht="36">
      <c r="A302" s="100" t="str">
        <f>'Total Invoice'!H306</f>
        <v>Surgical steel nipple barbell, 14g (1.6mm) with a 5mm ferido glued multi crystal ball with resin cover on both sides - length 1/4'' - 5/8'' (6m - 16mm)</v>
      </c>
      <c r="B302" s="141" t="str">
        <f>'Total Invoice'!C306</f>
        <v>NPFR5</v>
      </c>
      <c r="C302" s="141"/>
      <c r="D302" s="99">
        <f>'Total Invoice'!B306</f>
        <v>2</v>
      </c>
      <c r="E302" s="98">
        <f>'Total Invoice'!I306</f>
        <v>3.04</v>
      </c>
      <c r="F302" s="98">
        <f t="shared" si="12"/>
        <v>6.08</v>
      </c>
      <c r="G302" s="97">
        <f t="shared" si="13"/>
        <v>102.47840000000001</v>
      </c>
      <c r="H302" s="95">
        <f t="shared" si="14"/>
        <v>204.95680000000002</v>
      </c>
    </row>
    <row r="303" spans="1:8" s="96" customFormat="1" ht="36">
      <c r="A303" s="100" t="str">
        <f>'Total Invoice'!H307</f>
        <v>Surgical steel nipple barbell, 14g (1.6mm) with a 5mm ferido glued multi crystal ball with resin cover on both sides - length 1/4'' - 5/8'' (6m - 16mm)</v>
      </c>
      <c r="B303" s="141" t="str">
        <f>'Total Invoice'!C307</f>
        <v>NPFR5</v>
      </c>
      <c r="C303" s="141"/>
      <c r="D303" s="99">
        <f>'Total Invoice'!B307</f>
        <v>2</v>
      </c>
      <c r="E303" s="98">
        <f>'Total Invoice'!I307</f>
        <v>3.04</v>
      </c>
      <c r="F303" s="98">
        <f t="shared" si="12"/>
        <v>6.08</v>
      </c>
      <c r="G303" s="97">
        <f t="shared" si="13"/>
        <v>102.47840000000001</v>
      </c>
      <c r="H303" s="95">
        <f t="shared" si="14"/>
        <v>204.95680000000002</v>
      </c>
    </row>
    <row r="304" spans="1:8" s="96" customFormat="1" ht="36">
      <c r="A304" s="100" t="str">
        <f>'Total Invoice'!H308</f>
        <v>Surgical steel nipple barbell, 14g (1.6mm) with two 5mm ferido glued multi crystal balls in a two color design with resin cover on both sides</v>
      </c>
      <c r="B304" s="141" t="str">
        <f>'Total Invoice'!C308</f>
        <v>NPFR5E</v>
      </c>
      <c r="C304" s="141"/>
      <c r="D304" s="99">
        <f>'Total Invoice'!B308</f>
        <v>2</v>
      </c>
      <c r="E304" s="98">
        <f>'Total Invoice'!I308</f>
        <v>3.92</v>
      </c>
      <c r="F304" s="98">
        <f t="shared" si="12"/>
        <v>7.84</v>
      </c>
      <c r="G304" s="97">
        <f t="shared" si="13"/>
        <v>132.14320000000001</v>
      </c>
      <c r="H304" s="95">
        <f t="shared" si="14"/>
        <v>264.28640000000001</v>
      </c>
    </row>
    <row r="305" spans="1:8" s="96" customFormat="1" ht="36">
      <c r="A305" s="100" t="str">
        <f>'Total Invoice'!H309</f>
        <v>Surgical steel nipple barbell, 14g (1.6mm) with two 5mm ferido glued multi crystal balls in a two color design with resin cover on both sides</v>
      </c>
      <c r="B305" s="141" t="str">
        <f>'Total Invoice'!C309</f>
        <v>NPFR5E</v>
      </c>
      <c r="C305" s="141"/>
      <c r="D305" s="99">
        <f>'Total Invoice'!B309</f>
        <v>2</v>
      </c>
      <c r="E305" s="98">
        <f>'Total Invoice'!I309</f>
        <v>3.92</v>
      </c>
      <c r="F305" s="98">
        <f t="shared" si="12"/>
        <v>7.84</v>
      </c>
      <c r="G305" s="97">
        <f t="shared" si="13"/>
        <v>132.14320000000001</v>
      </c>
      <c r="H305" s="95">
        <f t="shared" si="14"/>
        <v>264.28640000000001</v>
      </c>
    </row>
    <row r="306" spans="1:8" s="96" customFormat="1" ht="36">
      <c r="A306" s="100" t="str">
        <f>'Total Invoice'!H310</f>
        <v>Surgical steel nipple barbell, 14g (1.6mm) with two 5mm ferido glued multi crystal balls in a two color design with resin cover on both sides</v>
      </c>
      <c r="B306" s="141" t="str">
        <f>'Total Invoice'!C310</f>
        <v>NPFR5E</v>
      </c>
      <c r="C306" s="141"/>
      <c r="D306" s="99">
        <f>'Total Invoice'!B310</f>
        <v>2</v>
      </c>
      <c r="E306" s="98">
        <f>'Total Invoice'!I310</f>
        <v>3.92</v>
      </c>
      <c r="F306" s="98">
        <f t="shared" si="12"/>
        <v>7.84</v>
      </c>
      <c r="G306" s="97">
        <f t="shared" si="13"/>
        <v>132.14320000000001</v>
      </c>
      <c r="H306" s="95">
        <f t="shared" si="14"/>
        <v>264.28640000000001</v>
      </c>
    </row>
    <row r="307" spans="1:8" s="96" customFormat="1" ht="36">
      <c r="A307" s="100" t="str">
        <f>'Total Invoice'!H311</f>
        <v>Surgical steel nipple barbell, 14g (1.6mm) with two 5mm ferido glued multi crystal balls in a two color design with resin cover on both sides</v>
      </c>
      <c r="B307" s="141" t="str">
        <f>'Total Invoice'!C311</f>
        <v>NPFR5E</v>
      </c>
      <c r="C307" s="141"/>
      <c r="D307" s="99">
        <f>'Total Invoice'!B311</f>
        <v>2</v>
      </c>
      <c r="E307" s="98">
        <f>'Total Invoice'!I311</f>
        <v>3.92</v>
      </c>
      <c r="F307" s="98">
        <f t="shared" si="12"/>
        <v>7.84</v>
      </c>
      <c r="G307" s="97">
        <f t="shared" si="13"/>
        <v>132.14320000000001</v>
      </c>
      <c r="H307" s="95">
        <f t="shared" si="14"/>
        <v>264.28640000000001</v>
      </c>
    </row>
    <row r="308" spans="1:8" s="96" customFormat="1" ht="36">
      <c r="A308" s="100" t="str">
        <f>'Total Invoice'!H312</f>
        <v>Surgical steel nipple barbell, 14g (1.6mm) with two 5mm ferido glued multi crystal balls in a two color design with resin cover on both sides</v>
      </c>
      <c r="B308" s="141" t="str">
        <f>'Total Invoice'!C312</f>
        <v>NPFR5E</v>
      </c>
      <c r="C308" s="141"/>
      <c r="D308" s="99">
        <f>'Total Invoice'!B312</f>
        <v>2</v>
      </c>
      <c r="E308" s="98">
        <f>'Total Invoice'!I312</f>
        <v>3.92</v>
      </c>
      <c r="F308" s="98">
        <f t="shared" si="12"/>
        <v>7.84</v>
      </c>
      <c r="G308" s="97">
        <f t="shared" si="13"/>
        <v>132.14320000000001</v>
      </c>
      <c r="H308" s="95">
        <f t="shared" si="14"/>
        <v>264.28640000000001</v>
      </c>
    </row>
    <row r="309" spans="1:8" s="96" customFormat="1" ht="24">
      <c r="A309" s="100" t="str">
        <f>'Total Invoice'!H313</f>
        <v>316L steel nipple barbell, 14g (1.6mm) with two small roses (roses are made from 925 Silver plated brass)</v>
      </c>
      <c r="B309" s="141" t="str">
        <f>'Total Invoice'!C313</f>
        <v>NPSH1</v>
      </c>
      <c r="C309" s="141"/>
      <c r="D309" s="99">
        <f>'Total Invoice'!B313</f>
        <v>6</v>
      </c>
      <c r="E309" s="98">
        <f>'Total Invoice'!I313</f>
        <v>2.36</v>
      </c>
      <c r="F309" s="98">
        <f t="shared" si="12"/>
        <v>14.16</v>
      </c>
      <c r="G309" s="97">
        <f t="shared" si="13"/>
        <v>79.555599999999998</v>
      </c>
      <c r="H309" s="95">
        <f t="shared" si="14"/>
        <v>477.33359999999999</v>
      </c>
    </row>
    <row r="310" spans="1:8" s="96" customFormat="1" ht="24">
      <c r="A310" s="100" t="str">
        <f>'Total Invoice'!H314</f>
        <v>316L steel nipple barbell, 14g (1.6mm) with two small roses (roses are made from 925 Silver plated brass)</v>
      </c>
      <c r="B310" s="141" t="str">
        <f>'Total Invoice'!C314</f>
        <v>NPSH1</v>
      </c>
      <c r="C310" s="141"/>
      <c r="D310" s="99">
        <f>'Total Invoice'!B314</f>
        <v>6</v>
      </c>
      <c r="E310" s="98">
        <f>'Total Invoice'!I314</f>
        <v>2.36</v>
      </c>
      <c r="F310" s="98">
        <f t="shared" si="12"/>
        <v>14.16</v>
      </c>
      <c r="G310" s="97">
        <f t="shared" si="13"/>
        <v>79.555599999999998</v>
      </c>
      <c r="H310" s="95">
        <f t="shared" si="14"/>
        <v>477.33359999999999</v>
      </c>
    </row>
    <row r="311" spans="1:8" s="96" customFormat="1" ht="24">
      <c r="A311" s="100" t="str">
        <f>'Total Invoice'!H315</f>
        <v>316L steel nipple barbell, 14g (1.6mm) with two wings (wings are made from 925 Silver plated brass)</v>
      </c>
      <c r="B311" s="141" t="str">
        <f>'Total Invoice'!C315</f>
        <v>NPSH15</v>
      </c>
      <c r="C311" s="141"/>
      <c r="D311" s="99">
        <f>'Total Invoice'!B315</f>
        <v>8</v>
      </c>
      <c r="E311" s="98">
        <f>'Total Invoice'!I315</f>
        <v>2.0099999999999998</v>
      </c>
      <c r="F311" s="98">
        <f t="shared" si="12"/>
        <v>16.079999999999998</v>
      </c>
      <c r="G311" s="97">
        <f t="shared" si="13"/>
        <v>67.757099999999994</v>
      </c>
      <c r="H311" s="95">
        <f t="shared" si="14"/>
        <v>542.05679999999995</v>
      </c>
    </row>
    <row r="312" spans="1:8" s="96" customFormat="1" ht="24">
      <c r="A312" s="100" t="str">
        <f>'Total Invoice'!H316</f>
        <v>316L steel nipple barbell, 14g (1.6mm) with two wings (wings are made from 925 Silver plated brass)</v>
      </c>
      <c r="B312" s="141" t="str">
        <f>'Total Invoice'!C316</f>
        <v>NPSH15</v>
      </c>
      <c r="C312" s="141"/>
      <c r="D312" s="99">
        <f>'Total Invoice'!B316</f>
        <v>8</v>
      </c>
      <c r="E312" s="98">
        <f>'Total Invoice'!I316</f>
        <v>2.0099999999999998</v>
      </c>
      <c r="F312" s="98">
        <f t="shared" si="12"/>
        <v>16.079999999999998</v>
      </c>
      <c r="G312" s="97">
        <f t="shared" si="13"/>
        <v>67.757099999999994</v>
      </c>
      <c r="H312" s="95">
        <f t="shared" si="14"/>
        <v>542.05679999999995</v>
      </c>
    </row>
    <row r="313" spans="1:8" s="96" customFormat="1" ht="24">
      <c r="A313" s="100" t="str">
        <f>'Total Invoice'!H317</f>
        <v>316L steel nipple barbell, 14g (1.6mm) with two small wings with black accents (wings are made from 925 Silver plated brass)</v>
      </c>
      <c r="B313" s="141" t="str">
        <f>'Total Invoice'!C317</f>
        <v>NPSH16</v>
      </c>
      <c r="C313" s="141"/>
      <c r="D313" s="99">
        <f>'Total Invoice'!B317</f>
        <v>4</v>
      </c>
      <c r="E313" s="98">
        <f>'Total Invoice'!I317</f>
        <v>1.61</v>
      </c>
      <c r="F313" s="98">
        <f t="shared" si="12"/>
        <v>6.44</v>
      </c>
      <c r="G313" s="97">
        <f t="shared" si="13"/>
        <v>54.273100000000007</v>
      </c>
      <c r="H313" s="95">
        <f t="shared" si="14"/>
        <v>217.09240000000003</v>
      </c>
    </row>
    <row r="314" spans="1:8" s="96" customFormat="1" ht="24">
      <c r="A314" s="100" t="str">
        <f>'Total Invoice'!H318</f>
        <v>316L steel nipple barbell, 14g (1.6mm) with two small wings with black accents (wings are made from 925 Silver plated brass)</v>
      </c>
      <c r="B314" s="141" t="str">
        <f>'Total Invoice'!C318</f>
        <v>NPSH16</v>
      </c>
      <c r="C314" s="141"/>
      <c r="D314" s="99">
        <f>'Total Invoice'!B318</f>
        <v>4</v>
      </c>
      <c r="E314" s="98">
        <f>'Total Invoice'!I318</f>
        <v>1.61</v>
      </c>
      <c r="F314" s="98">
        <f t="shared" si="12"/>
        <v>6.44</v>
      </c>
      <c r="G314" s="97">
        <f t="shared" si="13"/>
        <v>54.273100000000007</v>
      </c>
      <c r="H314" s="95">
        <f t="shared" si="14"/>
        <v>217.09240000000003</v>
      </c>
    </row>
    <row r="315" spans="1:8" s="96" customFormat="1" ht="24">
      <c r="A315" s="100" t="str">
        <f>'Total Invoice'!H319</f>
        <v>Surgical steel nose screw, 20g (0.8mm) with 2mm half ball shaped round crystal top</v>
      </c>
      <c r="B315" s="141" t="str">
        <f>'Total Invoice'!C319</f>
        <v>NSC</v>
      </c>
      <c r="C315" s="141"/>
      <c r="D315" s="99">
        <f>'Total Invoice'!B319</f>
        <v>20</v>
      </c>
      <c r="E315" s="98">
        <f>'Total Invoice'!I319</f>
        <v>0.24</v>
      </c>
      <c r="F315" s="98">
        <f t="shared" si="12"/>
        <v>4.8</v>
      </c>
      <c r="G315" s="97">
        <f t="shared" si="13"/>
        <v>8.0904000000000007</v>
      </c>
      <c r="H315" s="95">
        <f t="shared" si="14"/>
        <v>161.80800000000002</v>
      </c>
    </row>
    <row r="316" spans="1:8" s="96" customFormat="1" ht="24">
      <c r="A316" s="100" t="str">
        <f>'Total Invoice'!H320</f>
        <v>High polished surgical steel nose screw, 20g (0.8mm) with flower shaped top with small 6 crystals</v>
      </c>
      <c r="B316" s="141" t="str">
        <f>'Total Invoice'!C320</f>
        <v>NSCFWC</v>
      </c>
      <c r="C316" s="141"/>
      <c r="D316" s="99">
        <f>'Total Invoice'!B320</f>
        <v>5</v>
      </c>
      <c r="E316" s="98">
        <f>'Total Invoice'!I320</f>
        <v>0.66</v>
      </c>
      <c r="F316" s="98">
        <f t="shared" si="12"/>
        <v>3.3000000000000003</v>
      </c>
      <c r="G316" s="97">
        <f t="shared" si="13"/>
        <v>22.248600000000003</v>
      </c>
      <c r="H316" s="95">
        <f t="shared" si="14"/>
        <v>111.24300000000002</v>
      </c>
    </row>
    <row r="317" spans="1:8" s="96" customFormat="1" ht="24">
      <c r="A317" s="100" t="str">
        <f>'Total Invoice'!H321</f>
        <v>High polished surgical steel nose screw, 20g (0.8mm) with flower shaped top with small 6 crystals</v>
      </c>
      <c r="B317" s="141" t="str">
        <f>'Total Invoice'!C321</f>
        <v>NSCFWC</v>
      </c>
      <c r="C317" s="141"/>
      <c r="D317" s="99">
        <f>'Total Invoice'!B321</f>
        <v>2</v>
      </c>
      <c r="E317" s="98">
        <f>'Total Invoice'!I321</f>
        <v>0.66</v>
      </c>
      <c r="F317" s="98">
        <f t="shared" si="12"/>
        <v>1.32</v>
      </c>
      <c r="G317" s="97">
        <f t="shared" si="13"/>
        <v>22.248600000000003</v>
      </c>
      <c r="H317" s="95">
        <f t="shared" si="14"/>
        <v>44.497200000000007</v>
      </c>
    </row>
    <row r="318" spans="1:8" s="96" customFormat="1" ht="24">
      <c r="A318" s="100" t="str">
        <f>'Total Invoice'!H322</f>
        <v>High polished surgical steel nose screw, 20g (0.8mm) with flower shaped top with small 6 crystals</v>
      </c>
      <c r="B318" s="141" t="str">
        <f>'Total Invoice'!C322</f>
        <v>NSCFWC</v>
      </c>
      <c r="C318" s="141"/>
      <c r="D318" s="99">
        <f>'Total Invoice'!B322</f>
        <v>2</v>
      </c>
      <c r="E318" s="98">
        <f>'Total Invoice'!I322</f>
        <v>0.66</v>
      </c>
      <c r="F318" s="98">
        <f t="shared" si="12"/>
        <v>1.32</v>
      </c>
      <c r="G318" s="97">
        <f t="shared" si="13"/>
        <v>22.248600000000003</v>
      </c>
      <c r="H318" s="95">
        <f t="shared" si="14"/>
        <v>44.497200000000007</v>
      </c>
    </row>
    <row r="319" spans="1:8" s="96" customFormat="1" ht="24">
      <c r="A319" s="100" t="str">
        <f>'Total Invoice'!H323</f>
        <v>High polished surgical steel nose screw, 20g (0.8mm) with flower shaped top with small 6 crystals</v>
      </c>
      <c r="B319" s="141" t="str">
        <f>'Total Invoice'!C323</f>
        <v>NSCFWC</v>
      </c>
      <c r="C319" s="141"/>
      <c r="D319" s="99">
        <f>'Total Invoice'!B323</f>
        <v>2</v>
      </c>
      <c r="E319" s="98">
        <f>'Total Invoice'!I323</f>
        <v>0.66</v>
      </c>
      <c r="F319" s="98">
        <f t="shared" si="12"/>
        <v>1.32</v>
      </c>
      <c r="G319" s="97">
        <f t="shared" si="13"/>
        <v>22.248600000000003</v>
      </c>
      <c r="H319" s="95">
        <f t="shared" si="14"/>
        <v>44.497200000000007</v>
      </c>
    </row>
    <row r="320" spans="1:8" s="96" customFormat="1" ht="24">
      <c r="A320" s="100" t="str">
        <f>'Total Invoice'!H324</f>
        <v>High polished surgical steel nose screw, 20g (0.8mm) with flower shaped top with small 6 crystals</v>
      </c>
      <c r="B320" s="141" t="str">
        <f>'Total Invoice'!C324</f>
        <v>NSCFWC</v>
      </c>
      <c r="C320" s="141"/>
      <c r="D320" s="99">
        <f>'Total Invoice'!B324</f>
        <v>2</v>
      </c>
      <c r="E320" s="98">
        <f>'Total Invoice'!I324</f>
        <v>0.66</v>
      </c>
      <c r="F320" s="98">
        <f t="shared" si="12"/>
        <v>1.32</v>
      </c>
      <c r="G320" s="97">
        <f t="shared" si="13"/>
        <v>22.248600000000003</v>
      </c>
      <c r="H320" s="95">
        <f t="shared" si="14"/>
        <v>44.497200000000007</v>
      </c>
    </row>
    <row r="321" spans="1:8" s="96" customFormat="1" ht="24">
      <c r="A321" s="100" t="str">
        <f>'Total Invoice'!H325</f>
        <v>High polished surgical steel nose screw, 20g (0.8mm) with flower shaped top with small 6 crystals</v>
      </c>
      <c r="B321" s="141" t="str">
        <f>'Total Invoice'!C325</f>
        <v>NSCFWC</v>
      </c>
      <c r="C321" s="141"/>
      <c r="D321" s="99">
        <f>'Total Invoice'!B325</f>
        <v>2</v>
      </c>
      <c r="E321" s="98">
        <f>'Total Invoice'!I325</f>
        <v>0.66</v>
      </c>
      <c r="F321" s="98">
        <f t="shared" si="12"/>
        <v>1.32</v>
      </c>
      <c r="G321" s="97">
        <f t="shared" si="13"/>
        <v>22.248600000000003</v>
      </c>
      <c r="H321" s="95">
        <f t="shared" si="14"/>
        <v>44.497200000000007</v>
      </c>
    </row>
    <row r="322" spans="1:8" s="96" customFormat="1" ht="24">
      <c r="A322" s="100" t="str">
        <f>'Total Invoice'!H326</f>
        <v>High polished surgical steel nose screw, 20g (0.8mm) with flower shaped top with small 6 crystals</v>
      </c>
      <c r="B322" s="141" t="str">
        <f>'Total Invoice'!C326</f>
        <v>NSCFWC</v>
      </c>
      <c r="C322" s="141"/>
      <c r="D322" s="99">
        <f>'Total Invoice'!B326</f>
        <v>2</v>
      </c>
      <c r="E322" s="98">
        <f>'Total Invoice'!I326</f>
        <v>0.66</v>
      </c>
      <c r="F322" s="98">
        <f t="shared" si="12"/>
        <v>1.32</v>
      </c>
      <c r="G322" s="97">
        <f t="shared" si="13"/>
        <v>22.248600000000003</v>
      </c>
      <c r="H322" s="95">
        <f t="shared" si="14"/>
        <v>44.497200000000007</v>
      </c>
    </row>
    <row r="323" spans="1:8" s="96" customFormat="1" ht="24">
      <c r="A323" s="100" t="str">
        <f>'Total Invoice'!H327</f>
        <v>High polished surgical steel nose screw, 20g (0.8mm) with flower shaped top with small 6 crystals</v>
      </c>
      <c r="B323" s="141" t="str">
        <f>'Total Invoice'!C327</f>
        <v>NSCFWC</v>
      </c>
      <c r="C323" s="141"/>
      <c r="D323" s="99">
        <f>'Total Invoice'!B327</f>
        <v>2</v>
      </c>
      <c r="E323" s="98">
        <f>'Total Invoice'!I327</f>
        <v>0.66</v>
      </c>
      <c r="F323" s="98">
        <f t="shared" si="12"/>
        <v>1.32</v>
      </c>
      <c r="G323" s="97">
        <f t="shared" si="13"/>
        <v>22.248600000000003</v>
      </c>
      <c r="H323" s="95">
        <f t="shared" si="14"/>
        <v>44.497200000000007</v>
      </c>
    </row>
    <row r="324" spans="1:8" s="96" customFormat="1" ht="24">
      <c r="A324" s="100" t="str">
        <f>'Total Invoice'!H328</f>
        <v>High polished surgical steel nose screw, 20g (0.8mm) with flower shaped top with small 6 crystals</v>
      </c>
      <c r="B324" s="141" t="str">
        <f>'Total Invoice'!C328</f>
        <v>NSCFWC</v>
      </c>
      <c r="C324" s="141"/>
      <c r="D324" s="99">
        <f>'Total Invoice'!B328</f>
        <v>2</v>
      </c>
      <c r="E324" s="98">
        <f>'Total Invoice'!I328</f>
        <v>0.66</v>
      </c>
      <c r="F324" s="98">
        <f t="shared" si="12"/>
        <v>1.32</v>
      </c>
      <c r="G324" s="97">
        <f t="shared" si="13"/>
        <v>22.248600000000003</v>
      </c>
      <c r="H324" s="95">
        <f t="shared" si="14"/>
        <v>44.497200000000007</v>
      </c>
    </row>
    <row r="325" spans="1:8" s="96" customFormat="1" ht="24">
      <c r="A325" s="100" t="str">
        <f>'Total Invoice'!H329</f>
        <v>Gold PVD plated 316L steel nose screw, 20g (0.8mm) with prong set clear 2mm round cz stone</v>
      </c>
      <c r="B325" s="141" t="str">
        <f>'Total Invoice'!C329</f>
        <v>NWTZR2</v>
      </c>
      <c r="C325" s="141"/>
      <c r="D325" s="99">
        <f>'Total Invoice'!B329</f>
        <v>5</v>
      </c>
      <c r="E325" s="98">
        <f>'Total Invoice'!I329</f>
        <v>0.94</v>
      </c>
      <c r="F325" s="98">
        <f t="shared" si="12"/>
        <v>4.6999999999999993</v>
      </c>
      <c r="G325" s="97">
        <f t="shared" si="13"/>
        <v>31.6874</v>
      </c>
      <c r="H325" s="95">
        <f t="shared" si="14"/>
        <v>158.43700000000001</v>
      </c>
    </row>
    <row r="326" spans="1:8" s="96" customFormat="1">
      <c r="A326" s="100" t="str">
        <f>'Total Invoice'!H330</f>
        <v>Sodalite stone double-flare plug</v>
      </c>
      <c r="B326" s="141" t="str">
        <f>'Total Invoice'!C330</f>
        <v>PGSSS</v>
      </c>
      <c r="C326" s="141"/>
      <c r="D326" s="99">
        <f>'Total Invoice'!B330</f>
        <v>2</v>
      </c>
      <c r="E326" s="98">
        <f>'Total Invoice'!I330</f>
        <v>1.0900000000000001</v>
      </c>
      <c r="F326" s="98">
        <f t="shared" si="12"/>
        <v>2.1800000000000002</v>
      </c>
      <c r="G326" s="97">
        <f t="shared" si="13"/>
        <v>36.743900000000004</v>
      </c>
      <c r="H326" s="95">
        <f t="shared" si="14"/>
        <v>73.487800000000007</v>
      </c>
    </row>
    <row r="327" spans="1:8" s="96" customFormat="1">
      <c r="A327" s="100" t="str">
        <f>'Total Invoice'!H331</f>
        <v>Sodalite stone double-flare plug</v>
      </c>
      <c r="B327" s="141" t="str">
        <f>'Total Invoice'!C331</f>
        <v>PGSSS</v>
      </c>
      <c r="C327" s="141"/>
      <c r="D327" s="99">
        <f>'Total Invoice'!B331</f>
        <v>2</v>
      </c>
      <c r="E327" s="98">
        <f>'Total Invoice'!I331</f>
        <v>1.39</v>
      </c>
      <c r="F327" s="98">
        <f t="shared" si="12"/>
        <v>2.78</v>
      </c>
      <c r="G327" s="97">
        <f t="shared" si="13"/>
        <v>46.856899999999996</v>
      </c>
      <c r="H327" s="95">
        <f t="shared" si="14"/>
        <v>93.713799999999992</v>
      </c>
    </row>
    <row r="328" spans="1:8" s="96" customFormat="1" ht="24">
      <c r="A328" s="100" t="str">
        <f>'Total Invoice'!H332</f>
        <v>One pair of 925 sterling silver hoop earrings square tube with a diamond cut design 1.5mm thickness</v>
      </c>
      <c r="B328" s="141" t="str">
        <f>'Total Invoice'!C332</f>
        <v>PHOLA</v>
      </c>
      <c r="C328" s="141"/>
      <c r="D328" s="99">
        <f>'Total Invoice'!B332</f>
        <v>4</v>
      </c>
      <c r="E328" s="98">
        <f>'Total Invoice'!I332</f>
        <v>1.97</v>
      </c>
      <c r="F328" s="98">
        <f t="shared" si="12"/>
        <v>7.88</v>
      </c>
      <c r="G328" s="97">
        <f t="shared" si="13"/>
        <v>66.408699999999996</v>
      </c>
      <c r="H328" s="95">
        <f t="shared" si="14"/>
        <v>265.63479999999998</v>
      </c>
    </row>
    <row r="329" spans="1:8" s="96" customFormat="1" ht="24">
      <c r="A329" s="100" t="str">
        <f>'Total Invoice'!H333</f>
        <v>One pair of 925 sterling silver hoop earrings square tube with a diamond cut design 1.5mm thickness</v>
      </c>
      <c r="B329" s="141" t="str">
        <f>'Total Invoice'!C333</f>
        <v>PHOLA</v>
      </c>
      <c r="C329" s="141"/>
      <c r="D329" s="99">
        <f>'Total Invoice'!B333</f>
        <v>4</v>
      </c>
      <c r="E329" s="98">
        <f>'Total Invoice'!I333</f>
        <v>2.08</v>
      </c>
      <c r="F329" s="98">
        <f t="shared" si="12"/>
        <v>8.32</v>
      </c>
      <c r="G329" s="97">
        <f t="shared" si="13"/>
        <v>70.116799999999998</v>
      </c>
      <c r="H329" s="95">
        <f t="shared" si="14"/>
        <v>280.46719999999999</v>
      </c>
    </row>
    <row r="330" spans="1:8" s="96" customFormat="1">
      <c r="A330" s="100" t="str">
        <f>'Total Invoice'!H334</f>
        <v>High polished surgical steel hinged segment ring, 16g (1.2mm)</v>
      </c>
      <c r="B330" s="141" t="str">
        <f>'Total Invoice'!C334</f>
        <v>SEGH16</v>
      </c>
      <c r="C330" s="141"/>
      <c r="D330" s="99">
        <f>'Total Invoice'!B334</f>
        <v>5</v>
      </c>
      <c r="E330" s="98">
        <f>'Total Invoice'!I334</f>
        <v>1.59</v>
      </c>
      <c r="F330" s="98">
        <f t="shared" si="12"/>
        <v>7.95</v>
      </c>
      <c r="G330" s="97">
        <f t="shared" si="13"/>
        <v>53.598900000000008</v>
      </c>
      <c r="H330" s="95">
        <f t="shared" si="14"/>
        <v>267.99450000000002</v>
      </c>
    </row>
    <row r="331" spans="1:8" s="96" customFormat="1">
      <c r="A331" s="100" t="str">
        <f>'Total Invoice'!H335</f>
        <v>High polished surgical steel hinged segment ring, 16g (1.2mm)</v>
      </c>
      <c r="B331" s="141" t="str">
        <f>'Total Invoice'!C335</f>
        <v>SEGH16</v>
      </c>
      <c r="C331" s="141"/>
      <c r="D331" s="99">
        <f>'Total Invoice'!B335</f>
        <v>40</v>
      </c>
      <c r="E331" s="98">
        <f>'Total Invoice'!I335</f>
        <v>1.59</v>
      </c>
      <c r="F331" s="98">
        <f t="shared" si="12"/>
        <v>63.6</v>
      </c>
      <c r="G331" s="97">
        <f t="shared" si="13"/>
        <v>53.598900000000008</v>
      </c>
      <c r="H331" s="95">
        <f t="shared" si="14"/>
        <v>2143.9560000000001</v>
      </c>
    </row>
    <row r="332" spans="1:8" s="96" customFormat="1">
      <c r="A332" s="100" t="str">
        <f>'Total Invoice'!H336</f>
        <v>High polished surgical steel hinged segment ring, 16g (1.2mm)</v>
      </c>
      <c r="B332" s="141" t="str">
        <f>'Total Invoice'!C336</f>
        <v>SEGH16</v>
      </c>
      <c r="C332" s="141"/>
      <c r="D332" s="99">
        <f>'Total Invoice'!B336</f>
        <v>40</v>
      </c>
      <c r="E332" s="98">
        <f>'Total Invoice'!I336</f>
        <v>1.59</v>
      </c>
      <c r="F332" s="98">
        <f t="shared" si="12"/>
        <v>63.6</v>
      </c>
      <c r="G332" s="97">
        <f t="shared" si="13"/>
        <v>53.598900000000008</v>
      </c>
      <c r="H332" s="95">
        <f t="shared" si="14"/>
        <v>2143.9560000000001</v>
      </c>
    </row>
    <row r="333" spans="1:8" s="96" customFormat="1">
      <c r="A333" s="100" t="str">
        <f>'Total Invoice'!H337</f>
        <v>High polished surgical steel hinged segment ring, 16g (1.2mm)</v>
      </c>
      <c r="B333" s="141" t="str">
        <f>'Total Invoice'!C337</f>
        <v>SEGH16</v>
      </c>
      <c r="C333" s="141"/>
      <c r="D333" s="99">
        <f>'Total Invoice'!B337</f>
        <v>40</v>
      </c>
      <c r="E333" s="98">
        <f>'Total Invoice'!I337</f>
        <v>1.59</v>
      </c>
      <c r="F333" s="98">
        <f t="shared" si="12"/>
        <v>63.6</v>
      </c>
      <c r="G333" s="97">
        <f t="shared" si="13"/>
        <v>53.598900000000008</v>
      </c>
      <c r="H333" s="95">
        <f t="shared" si="14"/>
        <v>2143.9560000000001</v>
      </c>
    </row>
    <row r="334" spans="1:8" s="96" customFormat="1">
      <c r="A334" s="100" t="str">
        <f>'Total Invoice'!H338</f>
        <v>High polished surgical steel hinged segment ring, 18g (1.0mm)</v>
      </c>
      <c r="B334" s="141" t="str">
        <f>'Total Invoice'!C338</f>
        <v>SEGH18</v>
      </c>
      <c r="C334" s="141"/>
      <c r="D334" s="99">
        <f>'Total Invoice'!B338</f>
        <v>20</v>
      </c>
      <c r="E334" s="98">
        <f>'Total Invoice'!I338</f>
        <v>1.69</v>
      </c>
      <c r="F334" s="98">
        <f t="shared" si="12"/>
        <v>33.799999999999997</v>
      </c>
      <c r="G334" s="97">
        <f t="shared" si="13"/>
        <v>56.969900000000003</v>
      </c>
      <c r="H334" s="95">
        <f t="shared" si="14"/>
        <v>1139.3980000000001</v>
      </c>
    </row>
    <row r="335" spans="1:8" s="96" customFormat="1">
      <c r="A335" s="100" t="str">
        <f>'Total Invoice'!H339</f>
        <v>High polished surgical steel hinged segment ring, 18g (1.0mm)</v>
      </c>
      <c r="B335" s="141" t="str">
        <f>'Total Invoice'!C339</f>
        <v>SEGH18</v>
      </c>
      <c r="C335" s="141"/>
      <c r="D335" s="99">
        <f>'Total Invoice'!B339</f>
        <v>60</v>
      </c>
      <c r="E335" s="98">
        <f>'Total Invoice'!I339</f>
        <v>1.69</v>
      </c>
      <c r="F335" s="98">
        <f t="shared" si="12"/>
        <v>101.39999999999999</v>
      </c>
      <c r="G335" s="97">
        <f t="shared" si="13"/>
        <v>56.969900000000003</v>
      </c>
      <c r="H335" s="95">
        <f t="shared" si="14"/>
        <v>3418.194</v>
      </c>
    </row>
    <row r="336" spans="1:8" s="96" customFormat="1">
      <c r="A336" s="100" t="str">
        <f>'Total Invoice'!H340</f>
        <v>High polished surgical steel hinged segment ring, 18g (1.0mm)</v>
      </c>
      <c r="B336" s="141" t="str">
        <f>'Total Invoice'!C340</f>
        <v>SEGH18</v>
      </c>
      <c r="C336" s="141"/>
      <c r="D336" s="99">
        <f>'Total Invoice'!B340</f>
        <v>20</v>
      </c>
      <c r="E336" s="98">
        <f>'Total Invoice'!I340</f>
        <v>1.69</v>
      </c>
      <c r="F336" s="98">
        <f t="shared" si="12"/>
        <v>33.799999999999997</v>
      </c>
      <c r="G336" s="97">
        <f t="shared" si="13"/>
        <v>56.969900000000003</v>
      </c>
      <c r="H336" s="95">
        <f t="shared" si="14"/>
        <v>1139.3980000000001</v>
      </c>
    </row>
    <row r="337" spans="1:8" s="96" customFormat="1">
      <c r="A337" s="100" t="str">
        <f>'Total Invoice'!H341</f>
        <v>High polished surgical steel hinged segment ring, 20g (0.8mm)</v>
      </c>
      <c r="B337" s="141" t="str">
        <f>'Total Invoice'!C341</f>
        <v>SEGH20</v>
      </c>
      <c r="C337" s="141"/>
      <c r="D337" s="99">
        <f>'Total Invoice'!B341</f>
        <v>10</v>
      </c>
      <c r="E337" s="98">
        <f>'Total Invoice'!I341</f>
        <v>2.09</v>
      </c>
      <c r="F337" s="98">
        <f t="shared" si="12"/>
        <v>20.9</v>
      </c>
      <c r="G337" s="97">
        <f t="shared" si="13"/>
        <v>70.45389999999999</v>
      </c>
      <c r="H337" s="95">
        <f t="shared" si="14"/>
        <v>704.53899999999987</v>
      </c>
    </row>
    <row r="338" spans="1:8" s="96" customFormat="1">
      <c r="A338" s="100" t="str">
        <f>'Total Invoice'!H342</f>
        <v>High polished surgical steel hinged segment ring, 20g (0.8mm)</v>
      </c>
      <c r="B338" s="141" t="str">
        <f>'Total Invoice'!C342</f>
        <v>SEGH20</v>
      </c>
      <c r="C338" s="141"/>
      <c r="D338" s="99">
        <f>'Total Invoice'!B342</f>
        <v>10</v>
      </c>
      <c r="E338" s="98">
        <f>'Total Invoice'!I342</f>
        <v>2.09</v>
      </c>
      <c r="F338" s="98">
        <f t="shared" si="12"/>
        <v>20.9</v>
      </c>
      <c r="G338" s="97">
        <f t="shared" si="13"/>
        <v>70.45389999999999</v>
      </c>
      <c r="H338" s="95">
        <f t="shared" si="14"/>
        <v>704.53899999999987</v>
      </c>
    </row>
    <row r="339" spans="1:8" s="96" customFormat="1">
      <c r="A339" s="100" t="str">
        <f>'Total Invoice'!H343</f>
        <v>High polished surgical steel hinged segment ring, 20g (0.8mm)</v>
      </c>
      <c r="B339" s="141" t="str">
        <f>'Total Invoice'!C343</f>
        <v>SEGH20</v>
      </c>
      <c r="C339" s="141"/>
      <c r="D339" s="99">
        <f>'Total Invoice'!B343</f>
        <v>5</v>
      </c>
      <c r="E339" s="98">
        <f>'Total Invoice'!I343</f>
        <v>2.09</v>
      </c>
      <c r="F339" s="98">
        <f t="shared" ref="F339:F402" si="15">D339*E339</f>
        <v>10.45</v>
      </c>
      <c r="G339" s="97">
        <f t="shared" ref="G339:G402" si="16">E339*$E$14</f>
        <v>70.45389999999999</v>
      </c>
      <c r="H339" s="95">
        <f t="shared" ref="H339:H402" si="17">D339*G339</f>
        <v>352.26949999999994</v>
      </c>
    </row>
    <row r="340" spans="1:8" s="96" customFormat="1" ht="25.5">
      <c r="A340" s="100" t="str">
        <f>'Total Invoice'!H344</f>
        <v>PVD plated surgical steel hinged segment ring, 16g (1.2mm)</v>
      </c>
      <c r="B340" s="141" t="str">
        <f>'Total Invoice'!C344</f>
        <v>SEGHT16</v>
      </c>
      <c r="C340" s="141"/>
      <c r="D340" s="99">
        <f>'Total Invoice'!B344</f>
        <v>5</v>
      </c>
      <c r="E340" s="98">
        <f>'Total Invoice'!I344</f>
        <v>1.94</v>
      </c>
      <c r="F340" s="98">
        <f t="shared" si="15"/>
        <v>9.6999999999999993</v>
      </c>
      <c r="G340" s="97">
        <f t="shared" si="16"/>
        <v>65.397400000000005</v>
      </c>
      <c r="H340" s="95">
        <f t="shared" si="17"/>
        <v>326.98700000000002</v>
      </c>
    </row>
    <row r="341" spans="1:8" s="96" customFormat="1" ht="25.5">
      <c r="A341" s="100" t="str">
        <f>'Total Invoice'!H345</f>
        <v>PVD plated surgical steel hinged segment ring, 16g (1.2mm)</v>
      </c>
      <c r="B341" s="141" t="str">
        <f>'Total Invoice'!C345</f>
        <v>SEGHT16</v>
      </c>
      <c r="C341" s="141"/>
      <c r="D341" s="99">
        <f>'Total Invoice'!B345</f>
        <v>10</v>
      </c>
      <c r="E341" s="98">
        <f>'Total Invoice'!I345</f>
        <v>1.94</v>
      </c>
      <c r="F341" s="98">
        <f t="shared" si="15"/>
        <v>19.399999999999999</v>
      </c>
      <c r="G341" s="97">
        <f t="shared" si="16"/>
        <v>65.397400000000005</v>
      </c>
      <c r="H341" s="95">
        <f t="shared" si="17"/>
        <v>653.97400000000005</v>
      </c>
    </row>
    <row r="342" spans="1:8" s="96" customFormat="1" ht="25.5">
      <c r="A342" s="100" t="str">
        <f>'Total Invoice'!H346</f>
        <v>PVD plated surgical steel hinged segment ring, 16g (1.2mm)</v>
      </c>
      <c r="B342" s="141" t="str">
        <f>'Total Invoice'!C346</f>
        <v>SEGHT16</v>
      </c>
      <c r="C342" s="141"/>
      <c r="D342" s="99">
        <f>'Total Invoice'!B346</f>
        <v>5</v>
      </c>
      <c r="E342" s="98">
        <f>'Total Invoice'!I346</f>
        <v>1.94</v>
      </c>
      <c r="F342" s="98">
        <f t="shared" si="15"/>
        <v>9.6999999999999993</v>
      </c>
      <c r="G342" s="97">
        <f t="shared" si="16"/>
        <v>65.397400000000005</v>
      </c>
      <c r="H342" s="95">
        <f t="shared" si="17"/>
        <v>326.98700000000002</v>
      </c>
    </row>
    <row r="343" spans="1:8" s="96" customFormat="1" ht="25.5">
      <c r="A343" s="100" t="str">
        <f>'Total Invoice'!H347</f>
        <v>PVD plated surgical steel hinged segment ring, 16g (1.2mm)</v>
      </c>
      <c r="B343" s="141" t="str">
        <f>'Total Invoice'!C347</f>
        <v>SEGHT16</v>
      </c>
      <c r="C343" s="141"/>
      <c r="D343" s="99">
        <f>'Total Invoice'!B347</f>
        <v>5</v>
      </c>
      <c r="E343" s="98">
        <f>'Total Invoice'!I347</f>
        <v>1.94</v>
      </c>
      <c r="F343" s="98">
        <f t="shared" si="15"/>
        <v>9.6999999999999993</v>
      </c>
      <c r="G343" s="97">
        <f t="shared" si="16"/>
        <v>65.397400000000005</v>
      </c>
      <c r="H343" s="95">
        <f t="shared" si="17"/>
        <v>326.98700000000002</v>
      </c>
    </row>
    <row r="344" spans="1:8" s="96" customFormat="1" ht="25.5">
      <c r="A344" s="100" t="str">
        <f>'Total Invoice'!H348</f>
        <v>PVD plated surgical steel hinged segment ring, 16g (1.2mm)</v>
      </c>
      <c r="B344" s="141" t="str">
        <f>'Total Invoice'!C348</f>
        <v>SEGHT16</v>
      </c>
      <c r="C344" s="141"/>
      <c r="D344" s="99">
        <f>'Total Invoice'!B348</f>
        <v>20</v>
      </c>
      <c r="E344" s="98">
        <f>'Total Invoice'!I348</f>
        <v>1.94</v>
      </c>
      <c r="F344" s="98">
        <f t="shared" si="15"/>
        <v>38.799999999999997</v>
      </c>
      <c r="G344" s="97">
        <f t="shared" si="16"/>
        <v>65.397400000000005</v>
      </c>
      <c r="H344" s="95">
        <f t="shared" si="17"/>
        <v>1307.9480000000001</v>
      </c>
    </row>
    <row r="345" spans="1:8" s="96" customFormat="1" ht="25.5">
      <c r="A345" s="100" t="str">
        <f>'Total Invoice'!H349</f>
        <v>PVD plated surgical steel hinged segment ring, 16g (1.2mm)</v>
      </c>
      <c r="B345" s="141" t="str">
        <f>'Total Invoice'!C349</f>
        <v>SEGHT16</v>
      </c>
      <c r="C345" s="141"/>
      <c r="D345" s="99">
        <f>'Total Invoice'!B349</f>
        <v>15</v>
      </c>
      <c r="E345" s="98">
        <f>'Total Invoice'!I349</f>
        <v>1.94</v>
      </c>
      <c r="F345" s="98">
        <f t="shared" si="15"/>
        <v>29.099999999999998</v>
      </c>
      <c r="G345" s="97">
        <f t="shared" si="16"/>
        <v>65.397400000000005</v>
      </c>
      <c r="H345" s="95">
        <f t="shared" si="17"/>
        <v>980.96100000000001</v>
      </c>
    </row>
    <row r="346" spans="1:8" s="96" customFormat="1" ht="25.5">
      <c r="A346" s="100" t="str">
        <f>'Total Invoice'!H350</f>
        <v>PVD plated surgical steel hinged segment ring, 16g (1.2mm)</v>
      </c>
      <c r="B346" s="141" t="str">
        <f>'Total Invoice'!C350</f>
        <v>SEGHT16</v>
      </c>
      <c r="C346" s="141"/>
      <c r="D346" s="99">
        <f>'Total Invoice'!B350</f>
        <v>20</v>
      </c>
      <c r="E346" s="98">
        <f>'Total Invoice'!I350</f>
        <v>1.94</v>
      </c>
      <c r="F346" s="98">
        <f t="shared" si="15"/>
        <v>38.799999999999997</v>
      </c>
      <c r="G346" s="97">
        <f t="shared" si="16"/>
        <v>65.397400000000005</v>
      </c>
      <c r="H346" s="95">
        <f t="shared" si="17"/>
        <v>1307.9480000000001</v>
      </c>
    </row>
    <row r="347" spans="1:8" s="96" customFormat="1" ht="25.5">
      <c r="A347" s="100" t="str">
        <f>'Total Invoice'!H351</f>
        <v>PVD plated surgical steel hinged segment ring, 16g (1.2mm)</v>
      </c>
      <c r="B347" s="141" t="str">
        <f>'Total Invoice'!C351</f>
        <v>SEGHT16</v>
      </c>
      <c r="C347" s="141"/>
      <c r="D347" s="99">
        <f>'Total Invoice'!B351</f>
        <v>20</v>
      </c>
      <c r="E347" s="98">
        <f>'Total Invoice'!I351</f>
        <v>1.94</v>
      </c>
      <c r="F347" s="98">
        <f t="shared" si="15"/>
        <v>38.799999999999997</v>
      </c>
      <c r="G347" s="97">
        <f t="shared" si="16"/>
        <v>65.397400000000005</v>
      </c>
      <c r="H347" s="95">
        <f t="shared" si="17"/>
        <v>1307.9480000000001</v>
      </c>
    </row>
    <row r="348" spans="1:8" s="96" customFormat="1" ht="25.5">
      <c r="A348" s="100" t="str">
        <f>'Total Invoice'!H352</f>
        <v>PVD plated surgical steel hinged segment ring, 16g (1.2mm)</v>
      </c>
      <c r="B348" s="141" t="str">
        <f>'Total Invoice'!C352</f>
        <v>SEGHT16</v>
      </c>
      <c r="C348" s="141"/>
      <c r="D348" s="99">
        <f>'Total Invoice'!B352</f>
        <v>20</v>
      </c>
      <c r="E348" s="98">
        <f>'Total Invoice'!I352</f>
        <v>1.94</v>
      </c>
      <c r="F348" s="98">
        <f t="shared" si="15"/>
        <v>38.799999999999997</v>
      </c>
      <c r="G348" s="97">
        <f t="shared" si="16"/>
        <v>65.397400000000005</v>
      </c>
      <c r="H348" s="95">
        <f t="shared" si="17"/>
        <v>1307.9480000000001</v>
      </c>
    </row>
    <row r="349" spans="1:8" s="96" customFormat="1" ht="25.5">
      <c r="A349" s="100" t="str">
        <f>'Total Invoice'!H353</f>
        <v>PVD plated surgical steel hinged segment ring, 16g (1.2mm)</v>
      </c>
      <c r="B349" s="141" t="str">
        <f>'Total Invoice'!C353</f>
        <v>SEGHT16</v>
      </c>
      <c r="C349" s="141"/>
      <c r="D349" s="99">
        <f>'Total Invoice'!B353</f>
        <v>20</v>
      </c>
      <c r="E349" s="98">
        <f>'Total Invoice'!I353</f>
        <v>1.94</v>
      </c>
      <c r="F349" s="98">
        <f t="shared" si="15"/>
        <v>38.799999999999997</v>
      </c>
      <c r="G349" s="97">
        <f t="shared" si="16"/>
        <v>65.397400000000005</v>
      </c>
      <c r="H349" s="95">
        <f t="shared" si="17"/>
        <v>1307.9480000000001</v>
      </c>
    </row>
    <row r="350" spans="1:8" s="96" customFormat="1" ht="25.5">
      <c r="A350" s="100" t="str">
        <f>'Total Invoice'!H354</f>
        <v>PVD plated surgical steel hinged segment ring, 16g (1.2mm)</v>
      </c>
      <c r="B350" s="141" t="str">
        <f>'Total Invoice'!C354</f>
        <v>SEGHT16</v>
      </c>
      <c r="C350" s="141"/>
      <c r="D350" s="99">
        <f>'Total Invoice'!B354</f>
        <v>20</v>
      </c>
      <c r="E350" s="98">
        <f>'Total Invoice'!I354</f>
        <v>1.94</v>
      </c>
      <c r="F350" s="98">
        <f t="shared" si="15"/>
        <v>38.799999999999997</v>
      </c>
      <c r="G350" s="97">
        <f t="shared" si="16"/>
        <v>65.397400000000005</v>
      </c>
      <c r="H350" s="95">
        <f t="shared" si="17"/>
        <v>1307.9480000000001</v>
      </c>
    </row>
    <row r="351" spans="1:8" s="96" customFormat="1" ht="25.5">
      <c r="A351" s="100" t="str">
        <f>'Total Invoice'!H355</f>
        <v>PVD plated surgical steel hinged segment ring, 16g (1.2mm)</v>
      </c>
      <c r="B351" s="141" t="str">
        <f>'Total Invoice'!C355</f>
        <v>SEGHT16</v>
      </c>
      <c r="C351" s="141"/>
      <c r="D351" s="99">
        <f>'Total Invoice'!B355</f>
        <v>20</v>
      </c>
      <c r="E351" s="98">
        <f>'Total Invoice'!I355</f>
        <v>1.94</v>
      </c>
      <c r="F351" s="98">
        <f t="shared" si="15"/>
        <v>38.799999999999997</v>
      </c>
      <c r="G351" s="97">
        <f t="shared" si="16"/>
        <v>65.397400000000005</v>
      </c>
      <c r="H351" s="95">
        <f t="shared" si="17"/>
        <v>1307.9480000000001</v>
      </c>
    </row>
    <row r="352" spans="1:8" s="96" customFormat="1" ht="25.5">
      <c r="A352" s="100" t="str">
        <f>'Total Invoice'!H356</f>
        <v>PVD plated surgical steel hinged segment ring, 16g (1.2mm)</v>
      </c>
      <c r="B352" s="141" t="str">
        <f>'Total Invoice'!C356</f>
        <v>SEGHT16</v>
      </c>
      <c r="C352" s="141"/>
      <c r="D352" s="99">
        <f>'Total Invoice'!B356</f>
        <v>10</v>
      </c>
      <c r="E352" s="98">
        <f>'Total Invoice'!I356</f>
        <v>1.94</v>
      </c>
      <c r="F352" s="98">
        <f t="shared" si="15"/>
        <v>19.399999999999999</v>
      </c>
      <c r="G352" s="97">
        <f t="shared" si="16"/>
        <v>65.397400000000005</v>
      </c>
      <c r="H352" s="95">
        <f t="shared" si="17"/>
        <v>653.97400000000005</v>
      </c>
    </row>
    <row r="353" spans="1:8" s="96" customFormat="1" ht="25.5">
      <c r="A353" s="100" t="str">
        <f>'Total Invoice'!H357</f>
        <v>PVD plated surgical steel hinged segment ring, 16g (1.2mm)</v>
      </c>
      <c r="B353" s="141" t="str">
        <f>'Total Invoice'!C357</f>
        <v>SEGHT16</v>
      </c>
      <c r="C353" s="141"/>
      <c r="D353" s="99">
        <f>'Total Invoice'!B357</f>
        <v>10</v>
      </c>
      <c r="E353" s="98">
        <f>'Total Invoice'!I357</f>
        <v>1.94</v>
      </c>
      <c r="F353" s="98">
        <f t="shared" si="15"/>
        <v>19.399999999999999</v>
      </c>
      <c r="G353" s="97">
        <f t="shared" si="16"/>
        <v>65.397400000000005</v>
      </c>
      <c r="H353" s="95">
        <f t="shared" si="17"/>
        <v>653.97400000000005</v>
      </c>
    </row>
    <row r="354" spans="1:8" s="96" customFormat="1" ht="25.5">
      <c r="A354" s="100" t="str">
        <f>'Total Invoice'!H358</f>
        <v>PVD plated surgical steel hinged segment ring, 16g (1.2mm)</v>
      </c>
      <c r="B354" s="141" t="str">
        <f>'Total Invoice'!C358</f>
        <v>SEGHT16</v>
      </c>
      <c r="C354" s="141"/>
      <c r="D354" s="99">
        <f>'Total Invoice'!B358</f>
        <v>10</v>
      </c>
      <c r="E354" s="98">
        <f>'Total Invoice'!I358</f>
        <v>1.94</v>
      </c>
      <c r="F354" s="98">
        <f t="shared" si="15"/>
        <v>19.399999999999999</v>
      </c>
      <c r="G354" s="97">
        <f t="shared" si="16"/>
        <v>65.397400000000005</v>
      </c>
      <c r="H354" s="95">
        <f t="shared" si="17"/>
        <v>653.97400000000005</v>
      </c>
    </row>
    <row r="355" spans="1:8" s="96" customFormat="1" ht="25.5">
      <c r="A355" s="100" t="str">
        <f>'Total Invoice'!H359</f>
        <v>PVD plated surgical steel hinged segment ring, 16g (1.2mm)</v>
      </c>
      <c r="B355" s="141" t="str">
        <f>'Total Invoice'!C359</f>
        <v>SEGHT16</v>
      </c>
      <c r="C355" s="141"/>
      <c r="D355" s="99">
        <f>'Total Invoice'!B359</f>
        <v>10</v>
      </c>
      <c r="E355" s="98">
        <f>'Total Invoice'!I359</f>
        <v>1.94</v>
      </c>
      <c r="F355" s="98">
        <f t="shared" si="15"/>
        <v>19.399999999999999</v>
      </c>
      <c r="G355" s="97">
        <f t="shared" si="16"/>
        <v>65.397400000000005</v>
      </c>
      <c r="H355" s="95">
        <f t="shared" si="17"/>
        <v>653.97400000000005</v>
      </c>
    </row>
    <row r="356" spans="1:8" s="96" customFormat="1" ht="25.5">
      <c r="A356" s="100" t="str">
        <f>'Total Invoice'!H360</f>
        <v xml:space="preserve">PVD plated surgical steel hinged segment ring, 18g (1.0mm) </v>
      </c>
      <c r="B356" s="141" t="str">
        <f>'Total Invoice'!C360</f>
        <v>SEGHT18</v>
      </c>
      <c r="C356" s="141"/>
      <c r="D356" s="99">
        <f>'Total Invoice'!B360</f>
        <v>10</v>
      </c>
      <c r="E356" s="98">
        <f>'Total Invoice'!I360</f>
        <v>2.09</v>
      </c>
      <c r="F356" s="98">
        <f t="shared" si="15"/>
        <v>20.9</v>
      </c>
      <c r="G356" s="97">
        <f t="shared" si="16"/>
        <v>70.45389999999999</v>
      </c>
      <c r="H356" s="95">
        <f t="shared" si="17"/>
        <v>704.53899999999987</v>
      </c>
    </row>
    <row r="357" spans="1:8" s="96" customFormat="1" ht="25.5">
      <c r="A357" s="100" t="str">
        <f>'Total Invoice'!H361</f>
        <v xml:space="preserve">PVD plated surgical steel hinged segment ring, 18g (1.0mm) </v>
      </c>
      <c r="B357" s="141" t="str">
        <f>'Total Invoice'!C361</f>
        <v>SEGHT18</v>
      </c>
      <c r="C357" s="141"/>
      <c r="D357" s="99">
        <f>'Total Invoice'!B361</f>
        <v>10</v>
      </c>
      <c r="E357" s="98">
        <f>'Total Invoice'!I361</f>
        <v>2.09</v>
      </c>
      <c r="F357" s="98">
        <f t="shared" si="15"/>
        <v>20.9</v>
      </c>
      <c r="G357" s="97">
        <f t="shared" si="16"/>
        <v>70.45389999999999</v>
      </c>
      <c r="H357" s="95">
        <f t="shared" si="17"/>
        <v>704.53899999999987</v>
      </c>
    </row>
    <row r="358" spans="1:8" s="96" customFormat="1" ht="25.5">
      <c r="A358" s="100" t="str">
        <f>'Total Invoice'!H362</f>
        <v xml:space="preserve">PVD plated surgical steel hinged segment ring, 18g (1.0mm) </v>
      </c>
      <c r="B358" s="141" t="str">
        <f>'Total Invoice'!C362</f>
        <v>SEGHT18</v>
      </c>
      <c r="C358" s="141"/>
      <c r="D358" s="99">
        <f>'Total Invoice'!B362</f>
        <v>20</v>
      </c>
      <c r="E358" s="98">
        <f>'Total Invoice'!I362</f>
        <v>2.09</v>
      </c>
      <c r="F358" s="98">
        <f t="shared" si="15"/>
        <v>41.8</v>
      </c>
      <c r="G358" s="97">
        <f t="shared" si="16"/>
        <v>70.45389999999999</v>
      </c>
      <c r="H358" s="95">
        <f t="shared" si="17"/>
        <v>1409.0779999999997</v>
      </c>
    </row>
    <row r="359" spans="1:8" s="96" customFormat="1" ht="25.5">
      <c r="A359" s="100" t="str">
        <f>'Total Invoice'!H363</f>
        <v xml:space="preserve">PVD plated surgical steel hinged segment ring, 18g (1.0mm) </v>
      </c>
      <c r="B359" s="141" t="str">
        <f>'Total Invoice'!C363</f>
        <v>SEGHT18</v>
      </c>
      <c r="C359" s="141"/>
      <c r="D359" s="99">
        <f>'Total Invoice'!B363</f>
        <v>20</v>
      </c>
      <c r="E359" s="98">
        <f>'Total Invoice'!I363</f>
        <v>2.09</v>
      </c>
      <c r="F359" s="98">
        <f t="shared" si="15"/>
        <v>41.8</v>
      </c>
      <c r="G359" s="97">
        <f t="shared" si="16"/>
        <v>70.45389999999999</v>
      </c>
      <c r="H359" s="95">
        <f t="shared" si="17"/>
        <v>1409.0779999999997</v>
      </c>
    </row>
    <row r="360" spans="1:8" s="96" customFormat="1" ht="25.5">
      <c r="A360" s="100" t="str">
        <f>'Total Invoice'!H364</f>
        <v xml:space="preserve">PVD plated surgical steel hinged segment ring, 18g (1.0mm) </v>
      </c>
      <c r="B360" s="141" t="str">
        <f>'Total Invoice'!C364</f>
        <v>SEGHT18</v>
      </c>
      <c r="C360" s="141"/>
      <c r="D360" s="99">
        <f>'Total Invoice'!B364</f>
        <v>40</v>
      </c>
      <c r="E360" s="98">
        <f>'Total Invoice'!I364</f>
        <v>2.09</v>
      </c>
      <c r="F360" s="98">
        <f t="shared" si="15"/>
        <v>83.6</v>
      </c>
      <c r="G360" s="97">
        <f t="shared" si="16"/>
        <v>70.45389999999999</v>
      </c>
      <c r="H360" s="95">
        <f t="shared" si="17"/>
        <v>2818.1559999999995</v>
      </c>
    </row>
    <row r="361" spans="1:8" s="96" customFormat="1" ht="25.5">
      <c r="A361" s="100" t="str">
        <f>'Total Invoice'!H365</f>
        <v xml:space="preserve">PVD plated surgical steel hinged segment ring, 18g (1.0mm) </v>
      </c>
      <c r="B361" s="141" t="str">
        <f>'Total Invoice'!C365</f>
        <v>SEGHT18</v>
      </c>
      <c r="C361" s="141"/>
      <c r="D361" s="99">
        <f>'Total Invoice'!B365</f>
        <v>40</v>
      </c>
      <c r="E361" s="98">
        <f>'Total Invoice'!I365</f>
        <v>2.09</v>
      </c>
      <c r="F361" s="98">
        <f t="shared" si="15"/>
        <v>83.6</v>
      </c>
      <c r="G361" s="97">
        <f t="shared" si="16"/>
        <v>70.45389999999999</v>
      </c>
      <c r="H361" s="95">
        <f t="shared" si="17"/>
        <v>2818.1559999999995</v>
      </c>
    </row>
    <row r="362" spans="1:8" s="96" customFormat="1" ht="25.5">
      <c r="A362" s="100" t="str">
        <f>'Total Invoice'!H366</f>
        <v xml:space="preserve">PVD plated surgical steel hinged segment ring, 18g (1.0mm) </v>
      </c>
      <c r="B362" s="141" t="str">
        <f>'Total Invoice'!C366</f>
        <v>SEGHT18</v>
      </c>
      <c r="C362" s="141"/>
      <c r="D362" s="99">
        <f>'Total Invoice'!B366</f>
        <v>20</v>
      </c>
      <c r="E362" s="98">
        <f>'Total Invoice'!I366</f>
        <v>2.09</v>
      </c>
      <c r="F362" s="98">
        <f t="shared" si="15"/>
        <v>41.8</v>
      </c>
      <c r="G362" s="97">
        <f t="shared" si="16"/>
        <v>70.45389999999999</v>
      </c>
      <c r="H362" s="95">
        <f t="shared" si="17"/>
        <v>1409.0779999999997</v>
      </c>
    </row>
    <row r="363" spans="1:8" s="96" customFormat="1" ht="25.5">
      <c r="A363" s="100" t="str">
        <f>'Total Invoice'!H367</f>
        <v xml:space="preserve">PVD plated surgical steel hinged segment ring, 18g (1.0mm) </v>
      </c>
      <c r="B363" s="141" t="str">
        <f>'Total Invoice'!C367</f>
        <v>SEGHT18</v>
      </c>
      <c r="C363" s="141"/>
      <c r="D363" s="99">
        <f>'Total Invoice'!B367</f>
        <v>30</v>
      </c>
      <c r="E363" s="98">
        <f>'Total Invoice'!I367</f>
        <v>2.09</v>
      </c>
      <c r="F363" s="98">
        <f t="shared" si="15"/>
        <v>62.699999999999996</v>
      </c>
      <c r="G363" s="97">
        <f t="shared" si="16"/>
        <v>70.45389999999999</v>
      </c>
      <c r="H363" s="95">
        <f t="shared" si="17"/>
        <v>2113.6169999999997</v>
      </c>
    </row>
    <row r="364" spans="1:8" s="96" customFormat="1" ht="25.5">
      <c r="A364" s="100" t="str">
        <f>'Total Invoice'!H368</f>
        <v xml:space="preserve">PVD plated surgical steel hinged segment ring, 18g (1.0mm) </v>
      </c>
      <c r="B364" s="141" t="str">
        <f>'Total Invoice'!C368</f>
        <v>SEGHT18</v>
      </c>
      <c r="C364" s="141"/>
      <c r="D364" s="99">
        <f>'Total Invoice'!B368</f>
        <v>20</v>
      </c>
      <c r="E364" s="98">
        <f>'Total Invoice'!I368</f>
        <v>2.09</v>
      </c>
      <c r="F364" s="98">
        <f t="shared" si="15"/>
        <v>41.8</v>
      </c>
      <c r="G364" s="97">
        <f t="shared" si="16"/>
        <v>70.45389999999999</v>
      </c>
      <c r="H364" s="95">
        <f t="shared" si="17"/>
        <v>1409.0779999999997</v>
      </c>
    </row>
    <row r="365" spans="1:8" s="96" customFormat="1" ht="25.5">
      <c r="A365" s="100" t="str">
        <f>'Total Invoice'!H369</f>
        <v xml:space="preserve">PVD plated surgical steel hinged segment ring, 18g (1.0mm) </v>
      </c>
      <c r="B365" s="141" t="str">
        <f>'Total Invoice'!C369</f>
        <v>SEGHT18</v>
      </c>
      <c r="C365" s="141"/>
      <c r="D365" s="99">
        <f>'Total Invoice'!B369</f>
        <v>30</v>
      </c>
      <c r="E365" s="98">
        <f>'Total Invoice'!I369</f>
        <v>2.09</v>
      </c>
      <c r="F365" s="98">
        <f t="shared" si="15"/>
        <v>62.699999999999996</v>
      </c>
      <c r="G365" s="97">
        <f t="shared" si="16"/>
        <v>70.45389999999999</v>
      </c>
      <c r="H365" s="95">
        <f t="shared" si="17"/>
        <v>2113.6169999999997</v>
      </c>
    </row>
    <row r="366" spans="1:8" s="96" customFormat="1" ht="25.5">
      <c r="A366" s="100" t="str">
        <f>'Total Invoice'!H370</f>
        <v xml:space="preserve">PVD plated surgical steel hinged segment ring, 18g (1.0mm) </v>
      </c>
      <c r="B366" s="141" t="str">
        <f>'Total Invoice'!C370</f>
        <v>SEGHT18</v>
      </c>
      <c r="C366" s="141"/>
      <c r="D366" s="99">
        <f>'Total Invoice'!B370</f>
        <v>10</v>
      </c>
      <c r="E366" s="98">
        <f>'Total Invoice'!I370</f>
        <v>2.09</v>
      </c>
      <c r="F366" s="98">
        <f t="shared" si="15"/>
        <v>20.9</v>
      </c>
      <c r="G366" s="97">
        <f t="shared" si="16"/>
        <v>70.45389999999999</v>
      </c>
      <c r="H366" s="95">
        <f t="shared" si="17"/>
        <v>704.53899999999987</v>
      </c>
    </row>
    <row r="367" spans="1:8" s="96" customFormat="1" ht="36">
      <c r="A367" s="100" t="str">
        <f>'Total Invoice'!H371</f>
        <v>316L steel hinged segment ring, 1.2mm (16g) with outward facing CNC set Cubic Zirconia (CZ) stones, inner diameter from 6mm to 14mm</v>
      </c>
      <c r="B367" s="141" t="str">
        <f>'Total Invoice'!C371</f>
        <v>SGSH10</v>
      </c>
      <c r="C367" s="141"/>
      <c r="D367" s="99">
        <f>'Total Invoice'!B371</f>
        <v>4</v>
      </c>
      <c r="E367" s="98">
        <f>'Total Invoice'!I371</f>
        <v>5.99</v>
      </c>
      <c r="F367" s="98">
        <f t="shared" si="15"/>
        <v>23.96</v>
      </c>
      <c r="G367" s="97">
        <f t="shared" si="16"/>
        <v>201.9229</v>
      </c>
      <c r="H367" s="95">
        <f t="shared" si="17"/>
        <v>807.69159999999999</v>
      </c>
    </row>
    <row r="368" spans="1:8" s="96" customFormat="1" ht="36">
      <c r="A368" s="100" t="str">
        <f>'Total Invoice'!H372</f>
        <v>316L steel hinged segment ring, 1.2mm (16g) with outward facing CNC set Cubic Zirconia (CZ) stones, inner diameter from 6mm to 14mm</v>
      </c>
      <c r="B368" s="141" t="str">
        <f>'Total Invoice'!C372</f>
        <v>SGSH10</v>
      </c>
      <c r="C368" s="141"/>
      <c r="D368" s="99">
        <f>'Total Invoice'!B372</f>
        <v>4</v>
      </c>
      <c r="E368" s="98">
        <f>'Total Invoice'!I372</f>
        <v>6.59</v>
      </c>
      <c r="F368" s="98">
        <f t="shared" si="15"/>
        <v>26.36</v>
      </c>
      <c r="G368" s="97">
        <f t="shared" si="16"/>
        <v>222.1489</v>
      </c>
      <c r="H368" s="95">
        <f t="shared" si="17"/>
        <v>888.59559999999999</v>
      </c>
    </row>
    <row r="369" spans="1:8" s="96" customFormat="1" ht="24">
      <c r="A369" s="100" t="str">
        <f>'Total Invoice'!H373</f>
        <v>316L steel hinged segment ring, 1.2mm (16g) with plain ring and twisted wire ring design, inner diameter from 8mm to 12mm</v>
      </c>
      <c r="B369" s="141" t="str">
        <f>'Total Invoice'!C373</f>
        <v>SGSH12</v>
      </c>
      <c r="C369" s="141"/>
      <c r="D369" s="99">
        <f>'Total Invoice'!B373</f>
        <v>4</v>
      </c>
      <c r="E369" s="98">
        <f>'Total Invoice'!I373</f>
        <v>3.49</v>
      </c>
      <c r="F369" s="98">
        <f t="shared" si="15"/>
        <v>13.96</v>
      </c>
      <c r="G369" s="97">
        <f t="shared" si="16"/>
        <v>117.64790000000001</v>
      </c>
      <c r="H369" s="95">
        <f t="shared" si="17"/>
        <v>470.59160000000003</v>
      </c>
    </row>
    <row r="370" spans="1:8" s="96" customFormat="1" ht="24">
      <c r="A370" s="100" t="str">
        <f>'Total Invoice'!H374</f>
        <v>316L steel hinged segment ring, 1.2mm (16g) with plain ring and twisted wire ring design, inner diameter from 8mm to 12mm</v>
      </c>
      <c r="B370" s="141" t="str">
        <f>'Total Invoice'!C374</f>
        <v>SGSH12</v>
      </c>
      <c r="C370" s="141"/>
      <c r="D370" s="99">
        <f>'Total Invoice'!B374</f>
        <v>4</v>
      </c>
      <c r="E370" s="98">
        <f>'Total Invoice'!I374</f>
        <v>3.49</v>
      </c>
      <c r="F370" s="98">
        <f t="shared" si="15"/>
        <v>13.96</v>
      </c>
      <c r="G370" s="97">
        <f t="shared" si="16"/>
        <v>117.64790000000001</v>
      </c>
      <c r="H370" s="95">
        <f t="shared" si="17"/>
        <v>470.59160000000003</v>
      </c>
    </row>
    <row r="371" spans="1:8" s="96" customFormat="1" ht="24">
      <c r="A371" s="100" t="str">
        <f>'Total Invoice'!H375</f>
        <v>316L steel hinged segment ring, 1.2mm (16g) with side facing CNC set Cubic Zirconia ( CZ) stones in pear shape design</v>
      </c>
      <c r="B371" s="141" t="str">
        <f>'Total Invoice'!C375</f>
        <v>SGSH15</v>
      </c>
      <c r="C371" s="141"/>
      <c r="D371" s="99">
        <f>'Total Invoice'!B375</f>
        <v>4</v>
      </c>
      <c r="E371" s="98">
        <f>'Total Invoice'!I375</f>
        <v>7.39</v>
      </c>
      <c r="F371" s="98">
        <f t="shared" si="15"/>
        <v>29.56</v>
      </c>
      <c r="G371" s="97">
        <f t="shared" si="16"/>
        <v>249.11689999999999</v>
      </c>
      <c r="H371" s="95">
        <f t="shared" si="17"/>
        <v>996.46759999999995</v>
      </c>
    </row>
    <row r="372" spans="1:8" s="96" customFormat="1" ht="24">
      <c r="A372" s="100" t="str">
        <f>'Total Invoice'!H376</f>
        <v>316L steel hinged segment ring, 1.2mm (16g) with side facing CNC set Cubic Zirconia ( CZ) stones in pear shape design</v>
      </c>
      <c r="B372" s="141" t="str">
        <f>'Total Invoice'!C376</f>
        <v>SGSH15</v>
      </c>
      <c r="C372" s="141"/>
      <c r="D372" s="99">
        <f>'Total Invoice'!B376</f>
        <v>4</v>
      </c>
      <c r="E372" s="98">
        <f>'Total Invoice'!I376</f>
        <v>7.89</v>
      </c>
      <c r="F372" s="98">
        <f t="shared" si="15"/>
        <v>31.56</v>
      </c>
      <c r="G372" s="97">
        <f t="shared" si="16"/>
        <v>265.97190000000001</v>
      </c>
      <c r="H372" s="95">
        <f t="shared" si="17"/>
        <v>1063.8876</v>
      </c>
    </row>
    <row r="373" spans="1:8" s="96" customFormat="1" ht="24">
      <c r="A373" s="100" t="str">
        <f>'Total Invoice'!H377</f>
        <v>316L steel hinged segment ring, 1.2mm (16g) with moon shape design and inner diameter from 8mm to 10mm</v>
      </c>
      <c r="B373" s="141" t="str">
        <f>'Total Invoice'!C377</f>
        <v>SGSH2</v>
      </c>
      <c r="C373" s="141"/>
      <c r="D373" s="99">
        <f>'Total Invoice'!B377</f>
        <v>4</v>
      </c>
      <c r="E373" s="98">
        <f>'Total Invoice'!I377</f>
        <v>2.19</v>
      </c>
      <c r="F373" s="98">
        <f t="shared" si="15"/>
        <v>8.76</v>
      </c>
      <c r="G373" s="97">
        <f t="shared" si="16"/>
        <v>73.8249</v>
      </c>
      <c r="H373" s="95">
        <f t="shared" si="17"/>
        <v>295.2996</v>
      </c>
    </row>
    <row r="374" spans="1:8" s="96" customFormat="1" ht="24">
      <c r="A374" s="100" t="str">
        <f>'Total Invoice'!H378</f>
        <v>316L steel hinged segment ring, 1.2mm (16g) with moon shape design and inner diameter from 8mm to 10mm</v>
      </c>
      <c r="B374" s="141" t="str">
        <f>'Total Invoice'!C378</f>
        <v>SGSH2</v>
      </c>
      <c r="C374" s="141"/>
      <c r="D374" s="99">
        <f>'Total Invoice'!B378</f>
        <v>4</v>
      </c>
      <c r="E374" s="98">
        <f>'Total Invoice'!I378</f>
        <v>2.19</v>
      </c>
      <c r="F374" s="98">
        <f t="shared" si="15"/>
        <v>8.76</v>
      </c>
      <c r="G374" s="97">
        <f t="shared" si="16"/>
        <v>73.8249</v>
      </c>
      <c r="H374" s="95">
        <f t="shared" si="17"/>
        <v>295.2996</v>
      </c>
    </row>
    <row r="375" spans="1:8" s="96" customFormat="1" ht="24">
      <c r="A375" s="100" t="str">
        <f>'Total Invoice'!H379</f>
        <v>316L steel hinged segment ring, 1.2mm (16g) with twisted wire design and inner diameter from 8mm to 12mm</v>
      </c>
      <c r="B375" s="141" t="str">
        <f>'Total Invoice'!C379</f>
        <v>SGSH20</v>
      </c>
      <c r="C375" s="141"/>
      <c r="D375" s="99">
        <f>'Total Invoice'!B379</f>
        <v>4</v>
      </c>
      <c r="E375" s="98">
        <f>'Total Invoice'!I379</f>
        <v>1.59</v>
      </c>
      <c r="F375" s="98">
        <f t="shared" si="15"/>
        <v>6.36</v>
      </c>
      <c r="G375" s="97">
        <f t="shared" si="16"/>
        <v>53.598900000000008</v>
      </c>
      <c r="H375" s="95">
        <f t="shared" si="17"/>
        <v>214.39560000000003</v>
      </c>
    </row>
    <row r="376" spans="1:8" s="96" customFormat="1" ht="24">
      <c r="A376" s="100" t="str">
        <f>'Total Invoice'!H380</f>
        <v>316L steel hinged segment ring, 1.2mm (16g) with twisted wire design and inner diameter from 8mm to 12mm</v>
      </c>
      <c r="B376" s="141" t="str">
        <f>'Total Invoice'!C380</f>
        <v>SGSH20</v>
      </c>
      <c r="C376" s="141"/>
      <c r="D376" s="99">
        <f>'Total Invoice'!B380</f>
        <v>4</v>
      </c>
      <c r="E376" s="98">
        <f>'Total Invoice'!I380</f>
        <v>1.59</v>
      </c>
      <c r="F376" s="98">
        <f t="shared" si="15"/>
        <v>6.36</v>
      </c>
      <c r="G376" s="97">
        <f t="shared" si="16"/>
        <v>53.598900000000008</v>
      </c>
      <c r="H376" s="95">
        <f t="shared" si="17"/>
        <v>214.39560000000003</v>
      </c>
    </row>
    <row r="377" spans="1:8" s="96" customFormat="1" ht="24">
      <c r="A377" s="100" t="str">
        <f>'Total Invoice'!H381</f>
        <v>316L steel hinged segment ring, 1.2mm (16g) with triple rings design and inner diameter from 8mm to 12mm</v>
      </c>
      <c r="B377" s="141" t="str">
        <f>'Total Invoice'!C381</f>
        <v>SGSH6</v>
      </c>
      <c r="C377" s="141"/>
      <c r="D377" s="99">
        <f>'Total Invoice'!B381</f>
        <v>4</v>
      </c>
      <c r="E377" s="98">
        <f>'Total Invoice'!I381</f>
        <v>2.19</v>
      </c>
      <c r="F377" s="98">
        <f t="shared" si="15"/>
        <v>8.76</v>
      </c>
      <c r="G377" s="97">
        <f t="shared" si="16"/>
        <v>73.8249</v>
      </c>
      <c r="H377" s="95">
        <f t="shared" si="17"/>
        <v>295.2996</v>
      </c>
    </row>
    <row r="378" spans="1:8" s="96" customFormat="1" ht="24">
      <c r="A378" s="100" t="str">
        <f>'Total Invoice'!H382</f>
        <v>316L steel hinged segment ring, 1.2mm (16g) with triple rings design and inner diameter from 8mm to 12mm</v>
      </c>
      <c r="B378" s="141" t="str">
        <f>'Total Invoice'!C382</f>
        <v>SGSH6</v>
      </c>
      <c r="C378" s="141"/>
      <c r="D378" s="99">
        <f>'Total Invoice'!B382</f>
        <v>4</v>
      </c>
      <c r="E378" s="98">
        <f>'Total Invoice'!I382</f>
        <v>2.19</v>
      </c>
      <c r="F378" s="98">
        <f t="shared" si="15"/>
        <v>8.76</v>
      </c>
      <c r="G378" s="97">
        <f t="shared" si="16"/>
        <v>73.8249</v>
      </c>
      <c r="H378" s="95">
        <f t="shared" si="17"/>
        <v>295.2996</v>
      </c>
    </row>
    <row r="379" spans="1:8" s="96" customFormat="1" ht="24">
      <c r="A379" s="100" t="str">
        <f>'Total Invoice'!H383</f>
        <v>316L steel hinged segment ring, 1.2mm (16g) with double rings design and inner diameter from 8mm to 12mm</v>
      </c>
      <c r="B379" s="141" t="str">
        <f>'Total Invoice'!C383</f>
        <v>SGSH8</v>
      </c>
      <c r="C379" s="141"/>
      <c r="D379" s="99">
        <f>'Total Invoice'!B383</f>
        <v>4</v>
      </c>
      <c r="E379" s="98">
        <f>'Total Invoice'!I383</f>
        <v>1.89</v>
      </c>
      <c r="F379" s="98">
        <f t="shared" si="15"/>
        <v>7.56</v>
      </c>
      <c r="G379" s="97">
        <f t="shared" si="16"/>
        <v>63.7119</v>
      </c>
      <c r="H379" s="95">
        <f t="shared" si="17"/>
        <v>254.8476</v>
      </c>
    </row>
    <row r="380" spans="1:8" s="96" customFormat="1" ht="24">
      <c r="A380" s="100" t="str">
        <f>'Total Invoice'!H384</f>
        <v>316L steel hinged segment ring, 1.2mm (16g) with double rings design and inner diameter from 8mm to 12mm</v>
      </c>
      <c r="B380" s="141" t="str">
        <f>'Total Invoice'!C384</f>
        <v>SGSH8</v>
      </c>
      <c r="C380" s="141"/>
      <c r="D380" s="99">
        <f>'Total Invoice'!B384</f>
        <v>0</v>
      </c>
      <c r="E380" s="98">
        <f>'Total Invoice'!I384</f>
        <v>1.89</v>
      </c>
      <c r="F380" s="98">
        <f t="shared" si="15"/>
        <v>0</v>
      </c>
      <c r="G380" s="97">
        <f t="shared" si="16"/>
        <v>63.7119</v>
      </c>
      <c r="H380" s="95">
        <f t="shared" si="17"/>
        <v>0</v>
      </c>
    </row>
    <row r="381" spans="1:8" s="96" customFormat="1" ht="36">
      <c r="A381" s="100" t="str">
        <f>'Total Invoice'!H385</f>
        <v>Anodized 316L steel hinged segment ring, 1.2mm (16g) with outward facing CNC set Cubic Zirconia (CZ) stones, inner diameter from 7mm to 12mm</v>
      </c>
      <c r="B381" s="141" t="str">
        <f>'Total Invoice'!C385</f>
        <v>SGTSH10</v>
      </c>
      <c r="C381" s="141"/>
      <c r="D381" s="99">
        <f>'Total Invoice'!B385</f>
        <v>2</v>
      </c>
      <c r="E381" s="98">
        <f>'Total Invoice'!I385</f>
        <v>6.29</v>
      </c>
      <c r="F381" s="98">
        <f t="shared" si="15"/>
        <v>12.58</v>
      </c>
      <c r="G381" s="97">
        <f t="shared" si="16"/>
        <v>212.0359</v>
      </c>
      <c r="H381" s="95">
        <f t="shared" si="17"/>
        <v>424.0718</v>
      </c>
    </row>
    <row r="382" spans="1:8" s="96" customFormat="1" ht="36">
      <c r="A382" s="100" t="str">
        <f>'Total Invoice'!H386</f>
        <v>Anodized 316L steel hinged segment ring, 1.2mm (16g) with outward facing CNC set Cubic Zirconia (CZ) stones, inner diameter from 7mm to 12mm</v>
      </c>
      <c r="B382" s="141" t="str">
        <f>'Total Invoice'!C386</f>
        <v>SGTSH10</v>
      </c>
      <c r="C382" s="141"/>
      <c r="D382" s="99">
        <f>'Total Invoice'!B386</f>
        <v>2</v>
      </c>
      <c r="E382" s="98">
        <f>'Total Invoice'!I386</f>
        <v>6.29</v>
      </c>
      <c r="F382" s="98">
        <f t="shared" si="15"/>
        <v>12.58</v>
      </c>
      <c r="G382" s="97">
        <f t="shared" si="16"/>
        <v>212.0359</v>
      </c>
      <c r="H382" s="95">
        <f t="shared" si="17"/>
        <v>424.0718</v>
      </c>
    </row>
    <row r="383" spans="1:8" s="96" customFormat="1" ht="36">
      <c r="A383" s="100" t="str">
        <f>'Total Invoice'!H387</f>
        <v>Anodized 316L steel hinged segment ring, 1.2mm (16g) with outward facing CNC set Cubic Zirconia (CZ) stones, inner diameter from 7mm to 12mm</v>
      </c>
      <c r="B383" s="141" t="str">
        <f>'Total Invoice'!C387</f>
        <v>SGTSH10</v>
      </c>
      <c r="C383" s="141"/>
      <c r="D383" s="99">
        <f>'Total Invoice'!B387</f>
        <v>2</v>
      </c>
      <c r="E383" s="98">
        <f>'Total Invoice'!I387</f>
        <v>6.29</v>
      </c>
      <c r="F383" s="98">
        <f t="shared" si="15"/>
        <v>12.58</v>
      </c>
      <c r="G383" s="97">
        <f t="shared" si="16"/>
        <v>212.0359</v>
      </c>
      <c r="H383" s="95">
        <f t="shared" si="17"/>
        <v>424.0718</v>
      </c>
    </row>
    <row r="384" spans="1:8" s="96" customFormat="1" ht="36">
      <c r="A384" s="100" t="str">
        <f>'Total Invoice'!H388</f>
        <v>Anodized 316L steel hinged segment ring, 1.2mm (16g) with outward facing CNC set Cubic Zirconia (CZ) stones, inner diameter from 7mm to 12mm</v>
      </c>
      <c r="B384" s="141" t="str">
        <f>'Total Invoice'!C388</f>
        <v>SGTSH10</v>
      </c>
      <c r="C384" s="141"/>
      <c r="D384" s="99">
        <f>'Total Invoice'!B388</f>
        <v>2</v>
      </c>
      <c r="E384" s="98">
        <f>'Total Invoice'!I388</f>
        <v>6.29</v>
      </c>
      <c r="F384" s="98">
        <f t="shared" si="15"/>
        <v>12.58</v>
      </c>
      <c r="G384" s="97">
        <f t="shared" si="16"/>
        <v>212.0359</v>
      </c>
      <c r="H384" s="95">
        <f t="shared" si="17"/>
        <v>424.0718</v>
      </c>
    </row>
    <row r="385" spans="1:8" s="96" customFormat="1" ht="36">
      <c r="A385" s="100" t="str">
        <f>'Total Invoice'!H389</f>
        <v>Anodized 316L steel hinged segment ring, 1.2mm (16g) with outward facing CNC set Cubic Zirconia (CZ) stones, inner diameter from 7mm to 12mm</v>
      </c>
      <c r="B385" s="141" t="str">
        <f>'Total Invoice'!C389</f>
        <v>SGTSH10</v>
      </c>
      <c r="C385" s="141"/>
      <c r="D385" s="99">
        <f>'Total Invoice'!B389</f>
        <v>2</v>
      </c>
      <c r="E385" s="98">
        <f>'Total Invoice'!I389</f>
        <v>6.29</v>
      </c>
      <c r="F385" s="98">
        <f t="shared" si="15"/>
        <v>12.58</v>
      </c>
      <c r="G385" s="97">
        <f t="shared" si="16"/>
        <v>212.0359</v>
      </c>
      <c r="H385" s="95">
        <f t="shared" si="17"/>
        <v>424.0718</v>
      </c>
    </row>
    <row r="386" spans="1:8" s="96" customFormat="1" ht="36">
      <c r="A386" s="100" t="str">
        <f>'Total Invoice'!H390</f>
        <v>Anodized 316L steel hinged segment ring, 1.2mm (16g) with outward facing CNC set Cubic Zirconia (CZ) stones, inner diameter from 7mm to 12mm</v>
      </c>
      <c r="B386" s="141" t="str">
        <f>'Total Invoice'!C390</f>
        <v>SGTSH10</v>
      </c>
      <c r="C386" s="141"/>
      <c r="D386" s="99">
        <f>'Total Invoice'!B390</f>
        <v>2</v>
      </c>
      <c r="E386" s="98">
        <f>'Total Invoice'!I390</f>
        <v>7.29</v>
      </c>
      <c r="F386" s="98">
        <f t="shared" si="15"/>
        <v>14.58</v>
      </c>
      <c r="G386" s="97">
        <f t="shared" si="16"/>
        <v>245.74590000000001</v>
      </c>
      <c r="H386" s="95">
        <f t="shared" si="17"/>
        <v>491.49180000000001</v>
      </c>
    </row>
    <row r="387" spans="1:8" s="96" customFormat="1" ht="36">
      <c r="A387" s="100" t="str">
        <f>'Total Invoice'!H391</f>
        <v>Anodized 316L steel hinged segment ring, 1.2mm (16g) with outward facing CNC set Cubic Zirconia (CZ) stones, inner diameter from 7mm to 12mm</v>
      </c>
      <c r="B387" s="141" t="str">
        <f>'Total Invoice'!C391</f>
        <v>SGTSH10</v>
      </c>
      <c r="C387" s="141"/>
      <c r="D387" s="99">
        <f>'Total Invoice'!B391</f>
        <v>2</v>
      </c>
      <c r="E387" s="98">
        <f>'Total Invoice'!I391</f>
        <v>7.29</v>
      </c>
      <c r="F387" s="98">
        <f t="shared" si="15"/>
        <v>14.58</v>
      </c>
      <c r="G387" s="97">
        <f t="shared" si="16"/>
        <v>245.74590000000001</v>
      </c>
      <c r="H387" s="95">
        <f t="shared" si="17"/>
        <v>491.49180000000001</v>
      </c>
    </row>
    <row r="388" spans="1:8" s="96" customFormat="1" ht="36">
      <c r="A388" s="100" t="str">
        <f>'Total Invoice'!H392</f>
        <v>Anodized 316L steel hinged segment ring, 1.2mm (16g) with outward facing CNC set Cubic Zirconia (CZ) stones, inner diameter from 7mm to 12mm</v>
      </c>
      <c r="B388" s="141" t="str">
        <f>'Total Invoice'!C392</f>
        <v>SGTSH10</v>
      </c>
      <c r="C388" s="141"/>
      <c r="D388" s="99">
        <f>'Total Invoice'!B392</f>
        <v>2</v>
      </c>
      <c r="E388" s="98">
        <f>'Total Invoice'!I392</f>
        <v>7.29</v>
      </c>
      <c r="F388" s="98">
        <f t="shared" si="15"/>
        <v>14.58</v>
      </c>
      <c r="G388" s="97">
        <f t="shared" si="16"/>
        <v>245.74590000000001</v>
      </c>
      <c r="H388" s="95">
        <f t="shared" si="17"/>
        <v>491.49180000000001</v>
      </c>
    </row>
    <row r="389" spans="1:8" s="96" customFormat="1" ht="36">
      <c r="A389" s="100" t="str">
        <f>'Total Invoice'!H393</f>
        <v>Anodized 316L steel hinged segment ring, 1.2mm (16g) with outward facing CNC set Cubic Zirconia (CZ) stones, inner diameter from 7mm to 12mm</v>
      </c>
      <c r="B389" s="141" t="str">
        <f>'Total Invoice'!C393</f>
        <v>SGTSH10</v>
      </c>
      <c r="C389" s="141"/>
      <c r="D389" s="99">
        <f>'Total Invoice'!B393</f>
        <v>2</v>
      </c>
      <c r="E389" s="98">
        <f>'Total Invoice'!I393</f>
        <v>7.29</v>
      </c>
      <c r="F389" s="98">
        <f t="shared" si="15"/>
        <v>14.58</v>
      </c>
      <c r="G389" s="97">
        <f t="shared" si="16"/>
        <v>245.74590000000001</v>
      </c>
      <c r="H389" s="95">
        <f t="shared" si="17"/>
        <v>491.49180000000001</v>
      </c>
    </row>
    <row r="390" spans="1:8" s="96" customFormat="1" ht="36">
      <c r="A390" s="100" t="str">
        <f>'Total Invoice'!H394</f>
        <v>Anodized 316L steel hinged segment ring, 1.2mm (16g) with outward facing CNC set Cubic Zirconia (CZ) stones, inner diameter from 7mm to 12mm</v>
      </c>
      <c r="B390" s="141" t="str">
        <f>'Total Invoice'!C394</f>
        <v>SGTSH10</v>
      </c>
      <c r="C390" s="141"/>
      <c r="D390" s="99">
        <f>'Total Invoice'!B394</f>
        <v>2</v>
      </c>
      <c r="E390" s="98">
        <f>'Total Invoice'!I394</f>
        <v>7.29</v>
      </c>
      <c r="F390" s="98">
        <f t="shared" si="15"/>
        <v>14.58</v>
      </c>
      <c r="G390" s="97">
        <f t="shared" si="16"/>
        <v>245.74590000000001</v>
      </c>
      <c r="H390" s="95">
        <f t="shared" si="17"/>
        <v>491.49180000000001</v>
      </c>
    </row>
    <row r="391" spans="1:8" s="96" customFormat="1" ht="36">
      <c r="A391" s="100" t="str">
        <f>'Total Invoice'!H395</f>
        <v>Anodized 316L steel hinged segment ring, 1.2mm (16g) with plain ring and twisted wire ring design, inner diameter from 8mm to 12mm</v>
      </c>
      <c r="B391" s="141" t="str">
        <f>'Total Invoice'!C395</f>
        <v>SGTSH12</v>
      </c>
      <c r="C391" s="141"/>
      <c r="D391" s="99">
        <f>'Total Invoice'!B395</f>
        <v>3</v>
      </c>
      <c r="E391" s="98">
        <f>'Total Invoice'!I395</f>
        <v>3.79</v>
      </c>
      <c r="F391" s="98">
        <f t="shared" si="15"/>
        <v>11.370000000000001</v>
      </c>
      <c r="G391" s="97">
        <f t="shared" si="16"/>
        <v>127.76090000000001</v>
      </c>
      <c r="H391" s="95">
        <f t="shared" si="17"/>
        <v>383.28270000000003</v>
      </c>
    </row>
    <row r="392" spans="1:8" s="96" customFormat="1" ht="36">
      <c r="A392" s="100" t="str">
        <f>'Total Invoice'!H396</f>
        <v>Anodized 316L steel hinged segment ring, 1.2mm (16g) with plain ring and twisted wire ring design, inner diameter from 8mm to 12mm</v>
      </c>
      <c r="B392" s="141" t="str">
        <f>'Total Invoice'!C396</f>
        <v>SGTSH12</v>
      </c>
      <c r="C392" s="141"/>
      <c r="D392" s="99">
        <f>'Total Invoice'!B396</f>
        <v>3</v>
      </c>
      <c r="E392" s="98">
        <f>'Total Invoice'!I396</f>
        <v>3.79</v>
      </c>
      <c r="F392" s="98">
        <f t="shared" si="15"/>
        <v>11.370000000000001</v>
      </c>
      <c r="G392" s="97">
        <f t="shared" si="16"/>
        <v>127.76090000000001</v>
      </c>
      <c r="H392" s="95">
        <f t="shared" si="17"/>
        <v>383.28270000000003</v>
      </c>
    </row>
    <row r="393" spans="1:8" s="96" customFormat="1" ht="25.5">
      <c r="A393" s="100" t="str">
        <f>'Total Invoice'!H397</f>
        <v>PVD plated 316L steel hinged segment ring, 1.2mm (16g) with Cubic Zirconia (CZ) stones at the side</v>
      </c>
      <c r="B393" s="141" t="str">
        <f>'Total Invoice'!C397</f>
        <v>SGTSH28</v>
      </c>
      <c r="C393" s="141"/>
      <c r="D393" s="99">
        <f>'Total Invoice'!B397</f>
        <v>4</v>
      </c>
      <c r="E393" s="98">
        <f>'Total Invoice'!I397</f>
        <v>4.33</v>
      </c>
      <c r="F393" s="98">
        <f t="shared" si="15"/>
        <v>17.32</v>
      </c>
      <c r="G393" s="97">
        <f t="shared" si="16"/>
        <v>145.96430000000001</v>
      </c>
      <c r="H393" s="95">
        <f t="shared" si="17"/>
        <v>583.85720000000003</v>
      </c>
    </row>
    <row r="394" spans="1:8" s="96" customFormat="1" ht="25.5">
      <c r="A394" s="100" t="str">
        <f>'Total Invoice'!H398</f>
        <v>PVD plated 316L steel hinged segment ring, 1.2mm (16g) with Cubic Zirconia (CZ) stones at the side</v>
      </c>
      <c r="B394" s="141" t="str">
        <f>'Total Invoice'!C398</f>
        <v>SGTSH28</v>
      </c>
      <c r="C394" s="141"/>
      <c r="D394" s="99">
        <f>'Total Invoice'!B398</f>
        <v>4</v>
      </c>
      <c r="E394" s="98">
        <f>'Total Invoice'!I398</f>
        <v>4.33</v>
      </c>
      <c r="F394" s="98">
        <f t="shared" si="15"/>
        <v>17.32</v>
      </c>
      <c r="G394" s="97">
        <f t="shared" si="16"/>
        <v>145.96430000000001</v>
      </c>
      <c r="H394" s="95">
        <f t="shared" si="17"/>
        <v>583.85720000000003</v>
      </c>
    </row>
    <row r="395" spans="1:8" s="96" customFormat="1" ht="25.5">
      <c r="A395" s="100" t="str">
        <f>'Total Invoice'!H399</f>
        <v>PVD plated 316L steel hinged segment ring, 1.2mm (16g) with Cubic Zirconia (CZ) stones at the side</v>
      </c>
      <c r="B395" s="141" t="str">
        <f>'Total Invoice'!C399</f>
        <v>SGTSH28</v>
      </c>
      <c r="C395" s="141"/>
      <c r="D395" s="99">
        <f>'Total Invoice'!B399</f>
        <v>4</v>
      </c>
      <c r="E395" s="98">
        <f>'Total Invoice'!I399</f>
        <v>4.33</v>
      </c>
      <c r="F395" s="98">
        <f t="shared" si="15"/>
        <v>17.32</v>
      </c>
      <c r="G395" s="97">
        <f t="shared" si="16"/>
        <v>145.96430000000001</v>
      </c>
      <c r="H395" s="95">
        <f t="shared" si="17"/>
        <v>583.85720000000003</v>
      </c>
    </row>
    <row r="396" spans="1:8" s="96" customFormat="1" ht="25.5">
      <c r="A396" s="100" t="str">
        <f>'Total Invoice'!H400</f>
        <v>PVD plated 316L steel hinged segment ring, 1.2mm (16g) with Cubic Zirconia (CZ) stones at the side</v>
      </c>
      <c r="B396" s="141" t="str">
        <f>'Total Invoice'!C400</f>
        <v>SGTSH28</v>
      </c>
      <c r="C396" s="141"/>
      <c r="D396" s="99">
        <f>'Total Invoice'!B400</f>
        <v>4</v>
      </c>
      <c r="E396" s="98">
        <f>'Total Invoice'!I400</f>
        <v>4.33</v>
      </c>
      <c r="F396" s="98">
        <f t="shared" si="15"/>
        <v>17.32</v>
      </c>
      <c r="G396" s="97">
        <f t="shared" si="16"/>
        <v>145.96430000000001</v>
      </c>
      <c r="H396" s="95">
        <f t="shared" si="17"/>
        <v>583.85720000000003</v>
      </c>
    </row>
    <row r="397" spans="1:8" s="96" customFormat="1" ht="25.5">
      <c r="A397" s="100" t="str">
        <f>'Total Invoice'!H401</f>
        <v>PVD plated 316L steel hinged segment ring, 1.2mm (16g) with Cubic Zirconia (CZ) stones at the side</v>
      </c>
      <c r="B397" s="141" t="str">
        <f>'Total Invoice'!C401</f>
        <v>SGTSH28</v>
      </c>
      <c r="C397" s="141"/>
      <c r="D397" s="99">
        <f>'Total Invoice'!B401</f>
        <v>4</v>
      </c>
      <c r="E397" s="98">
        <f>'Total Invoice'!I401</f>
        <v>4.33</v>
      </c>
      <c r="F397" s="98">
        <f t="shared" si="15"/>
        <v>17.32</v>
      </c>
      <c r="G397" s="97">
        <f t="shared" si="16"/>
        <v>145.96430000000001</v>
      </c>
      <c r="H397" s="95">
        <f t="shared" si="17"/>
        <v>583.85720000000003</v>
      </c>
    </row>
    <row r="398" spans="1:8" s="96" customFormat="1" ht="25.5">
      <c r="A398" s="100" t="str">
        <f>'Total Invoice'!H402</f>
        <v>PVD plated 316L steel hinged segment ring, 1.2mm (16g) with Cubic Zirconia (CZ) stones at the side</v>
      </c>
      <c r="B398" s="141" t="str">
        <f>'Total Invoice'!C402</f>
        <v>SGTSH28</v>
      </c>
      <c r="C398" s="141"/>
      <c r="D398" s="99">
        <f>'Total Invoice'!B402</f>
        <v>4</v>
      </c>
      <c r="E398" s="98">
        <f>'Total Invoice'!I402</f>
        <v>4.33</v>
      </c>
      <c r="F398" s="98">
        <f t="shared" si="15"/>
        <v>17.32</v>
      </c>
      <c r="G398" s="97">
        <f t="shared" si="16"/>
        <v>145.96430000000001</v>
      </c>
      <c r="H398" s="95">
        <f t="shared" si="17"/>
        <v>583.85720000000003</v>
      </c>
    </row>
    <row r="399" spans="1:8" s="96" customFormat="1" ht="25.5">
      <c r="A399" s="100" t="str">
        <f>'Total Invoice'!H403</f>
        <v>PVD plated 316L steel hinged segment ring, 1.2mm (16g) with Cubic Zirconia (CZ) stones at the side</v>
      </c>
      <c r="B399" s="141" t="str">
        <f>'Total Invoice'!C403</f>
        <v>SGTSH28</v>
      </c>
      <c r="C399" s="141"/>
      <c r="D399" s="99">
        <f>'Total Invoice'!B403</f>
        <v>4</v>
      </c>
      <c r="E399" s="98">
        <f>'Total Invoice'!I403</f>
        <v>3.95</v>
      </c>
      <c r="F399" s="98">
        <f t="shared" si="15"/>
        <v>15.8</v>
      </c>
      <c r="G399" s="97">
        <f t="shared" si="16"/>
        <v>133.15450000000001</v>
      </c>
      <c r="H399" s="95">
        <f t="shared" si="17"/>
        <v>532.61800000000005</v>
      </c>
    </row>
    <row r="400" spans="1:8" s="96" customFormat="1" ht="25.5">
      <c r="A400" s="100" t="str">
        <f>'Total Invoice'!H404</f>
        <v>PVD plated 316L steel hinged segment ring, 1.2mm (16g) with Cubic Zirconia (CZ) stones at the side</v>
      </c>
      <c r="B400" s="141" t="str">
        <f>'Total Invoice'!C404</f>
        <v>SGTSH28</v>
      </c>
      <c r="C400" s="141"/>
      <c r="D400" s="99">
        <f>'Total Invoice'!B404</f>
        <v>4</v>
      </c>
      <c r="E400" s="98">
        <f>'Total Invoice'!I404</f>
        <v>3.95</v>
      </c>
      <c r="F400" s="98">
        <f t="shared" si="15"/>
        <v>15.8</v>
      </c>
      <c r="G400" s="97">
        <f t="shared" si="16"/>
        <v>133.15450000000001</v>
      </c>
      <c r="H400" s="95">
        <f t="shared" si="17"/>
        <v>532.61800000000005</v>
      </c>
    </row>
    <row r="401" spans="1:8" s="96" customFormat="1" ht="25.5">
      <c r="A401" s="100" t="str">
        <f>'Total Invoice'!H405</f>
        <v>316L steel hinged segment ring, 1.2mm (16g) with Cubic Zirconia (CZ) stones and balls in chevron shape design</v>
      </c>
      <c r="B401" s="141" t="str">
        <f>'Total Invoice'!C405</f>
        <v>SGTSH31</v>
      </c>
      <c r="C401" s="141"/>
      <c r="D401" s="99">
        <f>'Total Invoice'!B405</f>
        <v>4</v>
      </c>
      <c r="E401" s="98">
        <f>'Total Invoice'!I405</f>
        <v>4.29</v>
      </c>
      <c r="F401" s="98">
        <f t="shared" si="15"/>
        <v>17.16</v>
      </c>
      <c r="G401" s="97">
        <f t="shared" si="16"/>
        <v>144.61590000000001</v>
      </c>
      <c r="H401" s="95">
        <f t="shared" si="17"/>
        <v>578.46360000000004</v>
      </c>
    </row>
    <row r="402" spans="1:8" s="96" customFormat="1" ht="25.5">
      <c r="A402" s="100" t="str">
        <f>'Total Invoice'!H406</f>
        <v>316L steel hinged segment ring, 1.2mm (16g) with Cubic Zirconia (CZ) stones and balls in chevron shape design</v>
      </c>
      <c r="B402" s="141" t="str">
        <f>'Total Invoice'!C406</f>
        <v>SGTSH31</v>
      </c>
      <c r="C402" s="141"/>
      <c r="D402" s="99">
        <f>'Total Invoice'!B406</f>
        <v>4</v>
      </c>
      <c r="E402" s="98">
        <f>'Total Invoice'!I406</f>
        <v>4.29</v>
      </c>
      <c r="F402" s="98">
        <f t="shared" si="15"/>
        <v>17.16</v>
      </c>
      <c r="G402" s="97">
        <f t="shared" si="16"/>
        <v>144.61590000000001</v>
      </c>
      <c r="H402" s="95">
        <f t="shared" si="17"/>
        <v>578.46360000000004</v>
      </c>
    </row>
    <row r="403" spans="1:8" s="96" customFormat="1" ht="24">
      <c r="A403" s="100" t="str">
        <f>'Total Invoice'!H407</f>
        <v>PVD plated 316L steel hinged segment ring, 1.2mm (16g) with triple rings design and inner diameter from 8mm to 12mm</v>
      </c>
      <c r="B403" s="141" t="str">
        <f>'Total Invoice'!C407</f>
        <v>SGTSH6</v>
      </c>
      <c r="C403" s="141"/>
      <c r="D403" s="99">
        <f>'Total Invoice'!B407</f>
        <v>4</v>
      </c>
      <c r="E403" s="98">
        <f>'Total Invoice'!I407</f>
        <v>2.59</v>
      </c>
      <c r="F403" s="98">
        <f t="shared" ref="F403:F466" si="18">D403*E403</f>
        <v>10.36</v>
      </c>
      <c r="G403" s="97">
        <f t="shared" ref="G403:G466" si="19">E403*$E$14</f>
        <v>87.308899999999994</v>
      </c>
      <c r="H403" s="95">
        <f t="shared" ref="H403:H466" si="20">D403*G403</f>
        <v>349.23559999999998</v>
      </c>
    </row>
    <row r="404" spans="1:8" s="96" customFormat="1" ht="24">
      <c r="A404" s="100" t="str">
        <f>'Total Invoice'!H408</f>
        <v>PVD plated 316L steel hinged segment ring, 1.2mm (16g) with triple rings design and inner diameter from 8mm to 12mm</v>
      </c>
      <c r="B404" s="141" t="str">
        <f>'Total Invoice'!C408</f>
        <v>SGTSH6</v>
      </c>
      <c r="C404" s="141"/>
      <c r="D404" s="99">
        <f>'Total Invoice'!B408</f>
        <v>4</v>
      </c>
      <c r="E404" s="98">
        <f>'Total Invoice'!I408</f>
        <v>2.59</v>
      </c>
      <c r="F404" s="98">
        <f t="shared" si="18"/>
        <v>10.36</v>
      </c>
      <c r="G404" s="97">
        <f t="shared" si="19"/>
        <v>87.308899999999994</v>
      </c>
      <c r="H404" s="95">
        <f t="shared" si="20"/>
        <v>349.23559999999998</v>
      </c>
    </row>
    <row r="405" spans="1:8" s="96" customFormat="1" ht="24">
      <c r="A405" s="100" t="str">
        <f>'Total Invoice'!H409</f>
        <v>PVD plated 316L steel hinged segment ring, 1.2mm (16g) with triple rings design and inner diameter from 8mm to 12mm</v>
      </c>
      <c r="B405" s="141" t="str">
        <f>'Total Invoice'!C409</f>
        <v>SGTSH6</v>
      </c>
      <c r="C405" s="141"/>
      <c r="D405" s="99">
        <f>'Total Invoice'!B409</f>
        <v>4</v>
      </c>
      <c r="E405" s="98">
        <f>'Total Invoice'!I409</f>
        <v>2.59</v>
      </c>
      <c r="F405" s="98">
        <f t="shared" si="18"/>
        <v>10.36</v>
      </c>
      <c r="G405" s="97">
        <f t="shared" si="19"/>
        <v>87.308899999999994</v>
      </c>
      <c r="H405" s="95">
        <f t="shared" si="20"/>
        <v>349.23559999999998</v>
      </c>
    </row>
    <row r="406" spans="1:8" s="96" customFormat="1" ht="24">
      <c r="A406" s="100" t="str">
        <f>'Total Invoice'!H410</f>
        <v>PVD plated 316L steel hinged segment ring, 1.2mm (16g) with triple rings design and inner diameter from 8mm to 12mm</v>
      </c>
      <c r="B406" s="141" t="str">
        <f>'Total Invoice'!C410</f>
        <v>SGTSH6</v>
      </c>
      <c r="C406" s="141"/>
      <c r="D406" s="99">
        <f>'Total Invoice'!B410</f>
        <v>4</v>
      </c>
      <c r="E406" s="98">
        <f>'Total Invoice'!I410</f>
        <v>2.59</v>
      </c>
      <c r="F406" s="98">
        <f t="shared" si="18"/>
        <v>10.36</v>
      </c>
      <c r="G406" s="97">
        <f t="shared" si="19"/>
        <v>87.308899999999994</v>
      </c>
      <c r="H406" s="95">
        <f t="shared" si="20"/>
        <v>349.23559999999998</v>
      </c>
    </row>
    <row r="407" spans="1:8" s="96" customFormat="1" ht="24">
      <c r="A407" s="100" t="str">
        <f>'Total Invoice'!H411</f>
        <v>PVD plated 316L steel hinged segment ring, 1.2mm (16g) with triple rings design and inner diameter from 8mm to 12mm</v>
      </c>
      <c r="B407" s="141" t="str">
        <f>'Total Invoice'!C411</f>
        <v>SGTSH6</v>
      </c>
      <c r="C407" s="141"/>
      <c r="D407" s="99">
        <f>'Total Invoice'!B411</f>
        <v>4</v>
      </c>
      <c r="E407" s="98">
        <f>'Total Invoice'!I411</f>
        <v>2.59</v>
      </c>
      <c r="F407" s="98">
        <f t="shared" si="18"/>
        <v>10.36</v>
      </c>
      <c r="G407" s="97">
        <f t="shared" si="19"/>
        <v>87.308899999999994</v>
      </c>
      <c r="H407" s="95">
        <f t="shared" si="20"/>
        <v>349.23559999999998</v>
      </c>
    </row>
    <row r="408" spans="1:8" s="96" customFormat="1" ht="24">
      <c r="A408" s="100" t="str">
        <f>'Total Invoice'!H412</f>
        <v>PVD plated 316L steel hinged segment ring, 1.2mm (16g) with triple rings design and inner diameter from 8mm to 12mm</v>
      </c>
      <c r="B408" s="141" t="str">
        <f>'Total Invoice'!C412</f>
        <v>SGTSH6</v>
      </c>
      <c r="C408" s="141"/>
      <c r="D408" s="99">
        <f>'Total Invoice'!B412</f>
        <v>4</v>
      </c>
      <c r="E408" s="98">
        <f>'Total Invoice'!I412</f>
        <v>2.59</v>
      </c>
      <c r="F408" s="98">
        <f t="shared" si="18"/>
        <v>10.36</v>
      </c>
      <c r="G408" s="97">
        <f t="shared" si="19"/>
        <v>87.308899999999994</v>
      </c>
      <c r="H408" s="95">
        <f t="shared" si="20"/>
        <v>349.23559999999998</v>
      </c>
    </row>
    <row r="409" spans="1:8" s="96" customFormat="1" ht="24">
      <c r="A409" s="100" t="str">
        <f>'Total Invoice'!H413</f>
        <v>PVD plated 316L steel hinged segment ring, 1.2mm (16g) with triple rings design and inner diameter from 8mm to 12mm</v>
      </c>
      <c r="B409" s="141" t="str">
        <f>'Total Invoice'!C413</f>
        <v>SGTSH6</v>
      </c>
      <c r="C409" s="141"/>
      <c r="D409" s="99">
        <f>'Total Invoice'!B413</f>
        <v>4</v>
      </c>
      <c r="E409" s="98">
        <f>'Total Invoice'!I413</f>
        <v>2.59</v>
      </c>
      <c r="F409" s="98">
        <f t="shared" si="18"/>
        <v>10.36</v>
      </c>
      <c r="G409" s="97">
        <f t="shared" si="19"/>
        <v>87.308899999999994</v>
      </c>
      <c r="H409" s="95">
        <f t="shared" si="20"/>
        <v>349.23559999999998</v>
      </c>
    </row>
    <row r="410" spans="1:8" s="96" customFormat="1" ht="24">
      <c r="A410" s="100" t="str">
        <f>'Total Invoice'!H414</f>
        <v>PVD plated 316L steel hinged segment ring, 1.2mm (16g) with triple rings design and inner diameter from 8mm to 12mm</v>
      </c>
      <c r="B410" s="141" t="str">
        <f>'Total Invoice'!C414</f>
        <v>SGTSH6</v>
      </c>
      <c r="C410" s="141"/>
      <c r="D410" s="99">
        <f>'Total Invoice'!B414</f>
        <v>4</v>
      </c>
      <c r="E410" s="98">
        <f>'Total Invoice'!I414</f>
        <v>2.59</v>
      </c>
      <c r="F410" s="98">
        <f t="shared" si="18"/>
        <v>10.36</v>
      </c>
      <c r="G410" s="97">
        <f t="shared" si="19"/>
        <v>87.308899999999994</v>
      </c>
      <c r="H410" s="95">
        <f t="shared" si="20"/>
        <v>349.23559999999998</v>
      </c>
    </row>
    <row r="411" spans="1:8" s="96" customFormat="1" ht="24">
      <c r="A411" s="100" t="str">
        <f>'Total Invoice'!H415</f>
        <v>PVD plated 316L steel hinged segment ring, 1.2mm (16g) with double rings design and inner diameter from 8mm to 12mm</v>
      </c>
      <c r="B411" s="141" t="str">
        <f>'Total Invoice'!C415</f>
        <v>SGTSH8</v>
      </c>
      <c r="C411" s="141"/>
      <c r="D411" s="99">
        <f>'Total Invoice'!B415</f>
        <v>4</v>
      </c>
      <c r="E411" s="98">
        <f>'Total Invoice'!I415</f>
        <v>2.29</v>
      </c>
      <c r="F411" s="98">
        <f t="shared" si="18"/>
        <v>9.16</v>
      </c>
      <c r="G411" s="97">
        <f t="shared" si="19"/>
        <v>77.195900000000009</v>
      </c>
      <c r="H411" s="95">
        <f t="shared" si="20"/>
        <v>308.78360000000004</v>
      </c>
    </row>
    <row r="412" spans="1:8" s="96" customFormat="1" ht="24">
      <c r="A412" s="100" t="str">
        <f>'Total Invoice'!H416</f>
        <v>PVD plated 316L steel hinged segment ring, 1.2mm (16g) with double rings design and inner diameter from 8mm to 12mm</v>
      </c>
      <c r="B412" s="141" t="str">
        <f>'Total Invoice'!C416</f>
        <v>SGTSH8</v>
      </c>
      <c r="C412" s="141"/>
      <c r="D412" s="99">
        <f>'Total Invoice'!B416</f>
        <v>4</v>
      </c>
      <c r="E412" s="98">
        <f>'Total Invoice'!I416</f>
        <v>2.29</v>
      </c>
      <c r="F412" s="98">
        <f t="shared" si="18"/>
        <v>9.16</v>
      </c>
      <c r="G412" s="97">
        <f t="shared" si="19"/>
        <v>77.195900000000009</v>
      </c>
      <c r="H412" s="95">
        <f t="shared" si="20"/>
        <v>308.78360000000004</v>
      </c>
    </row>
    <row r="413" spans="1:8" s="96" customFormat="1" ht="24">
      <c r="A413" s="100" t="str">
        <f>'Total Invoice'!H417</f>
        <v>PVD plated 316L steel hinged segment ring, 1.2mm (16g) with double rings design and inner diameter from 8mm to 12mm</v>
      </c>
      <c r="B413" s="141" t="str">
        <f>'Total Invoice'!C417</f>
        <v>SGTSH8</v>
      </c>
      <c r="C413" s="141"/>
      <c r="D413" s="99">
        <f>'Total Invoice'!B417</f>
        <v>4</v>
      </c>
      <c r="E413" s="98">
        <f>'Total Invoice'!I417</f>
        <v>2.29</v>
      </c>
      <c r="F413" s="98">
        <f t="shared" si="18"/>
        <v>9.16</v>
      </c>
      <c r="G413" s="97">
        <f t="shared" si="19"/>
        <v>77.195900000000009</v>
      </c>
      <c r="H413" s="95">
        <f t="shared" si="20"/>
        <v>308.78360000000004</v>
      </c>
    </row>
    <row r="414" spans="1:8" s="96" customFormat="1" ht="24">
      <c r="A414" s="100" t="str">
        <f>'Total Invoice'!H418</f>
        <v>PVD plated 316L steel hinged segment ring, 1.2mm (16g) with double rings design and inner diameter from 8mm to 12mm</v>
      </c>
      <c r="B414" s="141" t="str">
        <f>'Total Invoice'!C418</f>
        <v>SGTSH8</v>
      </c>
      <c r="C414" s="141"/>
      <c r="D414" s="99">
        <f>'Total Invoice'!B418</f>
        <v>4</v>
      </c>
      <c r="E414" s="98">
        <f>'Total Invoice'!I418</f>
        <v>2.29</v>
      </c>
      <c r="F414" s="98">
        <f t="shared" si="18"/>
        <v>9.16</v>
      </c>
      <c r="G414" s="97">
        <f t="shared" si="19"/>
        <v>77.195900000000009</v>
      </c>
      <c r="H414" s="95">
        <f t="shared" si="20"/>
        <v>308.78360000000004</v>
      </c>
    </row>
    <row r="415" spans="1:8" s="96" customFormat="1" ht="24">
      <c r="A415" s="100" t="str">
        <f>'Total Invoice'!H419</f>
        <v>PVD plated 316L steel hinged segment ring, 1.2mm (16g) with double rings design and inner diameter from 8mm to 12mm</v>
      </c>
      <c r="B415" s="141" t="str">
        <f>'Total Invoice'!C419</f>
        <v>SGTSH8</v>
      </c>
      <c r="C415" s="141"/>
      <c r="D415" s="99">
        <f>'Total Invoice'!B419</f>
        <v>4</v>
      </c>
      <c r="E415" s="98">
        <f>'Total Invoice'!I419</f>
        <v>2.29</v>
      </c>
      <c r="F415" s="98">
        <f t="shared" si="18"/>
        <v>9.16</v>
      </c>
      <c r="G415" s="97">
        <f t="shared" si="19"/>
        <v>77.195900000000009</v>
      </c>
      <c r="H415" s="95">
        <f t="shared" si="20"/>
        <v>308.78360000000004</v>
      </c>
    </row>
    <row r="416" spans="1:8" s="96" customFormat="1" ht="24">
      <c r="A416" s="100" t="str">
        <f>'Total Invoice'!H420</f>
        <v>PVD plated 316L steel hinged segment ring, 1.2mm (16g) with double rings design and inner diameter from 8mm to 12mm</v>
      </c>
      <c r="B416" s="141" t="str">
        <f>'Total Invoice'!C420</f>
        <v>SGTSH8</v>
      </c>
      <c r="C416" s="141"/>
      <c r="D416" s="99">
        <f>'Total Invoice'!B420</f>
        <v>4</v>
      </c>
      <c r="E416" s="98">
        <f>'Total Invoice'!I420</f>
        <v>2.29</v>
      </c>
      <c r="F416" s="98">
        <f t="shared" si="18"/>
        <v>9.16</v>
      </c>
      <c r="G416" s="97">
        <f t="shared" si="19"/>
        <v>77.195900000000009</v>
      </c>
      <c r="H416" s="95">
        <f t="shared" si="20"/>
        <v>308.78360000000004</v>
      </c>
    </row>
    <row r="417" spans="1:8" s="96" customFormat="1" ht="24">
      <c r="A417" s="100" t="str">
        <f>'Total Invoice'!H421</f>
        <v>PVD plated 316L steel hinged segment ring, 1.2mm (16g) with double rings design and inner diameter from 8mm to 12mm</v>
      </c>
      <c r="B417" s="141" t="str">
        <f>'Total Invoice'!C421</f>
        <v>SGTSH8</v>
      </c>
      <c r="C417" s="141"/>
      <c r="D417" s="99">
        <f>'Total Invoice'!B421</f>
        <v>4</v>
      </c>
      <c r="E417" s="98">
        <f>'Total Invoice'!I421</f>
        <v>2.29</v>
      </c>
      <c r="F417" s="98">
        <f t="shared" si="18"/>
        <v>9.16</v>
      </c>
      <c r="G417" s="97">
        <f t="shared" si="19"/>
        <v>77.195900000000009</v>
      </c>
      <c r="H417" s="95">
        <f t="shared" si="20"/>
        <v>308.78360000000004</v>
      </c>
    </row>
    <row r="418" spans="1:8" s="96" customFormat="1" ht="24">
      <c r="A418" s="100" t="str">
        <f>'Total Invoice'!H422</f>
        <v>PVD plated 316L steel hinged segment ring, 1.2mm (16g) with double rings design and inner diameter from 8mm to 12mm</v>
      </c>
      <c r="B418" s="141" t="str">
        <f>'Total Invoice'!C422</f>
        <v>SGTSH8</v>
      </c>
      <c r="C418" s="141"/>
      <c r="D418" s="99">
        <f>'Total Invoice'!B422</f>
        <v>4</v>
      </c>
      <c r="E418" s="98">
        <f>'Total Invoice'!I422</f>
        <v>2.29</v>
      </c>
      <c r="F418" s="98">
        <f t="shared" si="18"/>
        <v>9.16</v>
      </c>
      <c r="G418" s="97">
        <f t="shared" si="19"/>
        <v>77.195900000000009</v>
      </c>
      <c r="H418" s="95">
        <f t="shared" si="20"/>
        <v>308.78360000000004</v>
      </c>
    </row>
    <row r="419" spans="1:8" s="96" customFormat="1">
      <c r="A419" s="100" t="str">
        <f>'Total Invoice'!H423</f>
        <v>Silicone Ultra Thin double flared flesh tunnel</v>
      </c>
      <c r="B419" s="141" t="str">
        <f>'Total Invoice'!C423</f>
        <v>SIUT</v>
      </c>
      <c r="C419" s="141"/>
      <c r="D419" s="99">
        <f>'Total Invoice'!B423</f>
        <v>6</v>
      </c>
      <c r="E419" s="98">
        <f>'Total Invoice'!I423</f>
        <v>0.44</v>
      </c>
      <c r="F419" s="98">
        <f t="shared" si="18"/>
        <v>2.64</v>
      </c>
      <c r="G419" s="97">
        <f t="shared" si="19"/>
        <v>14.8324</v>
      </c>
      <c r="H419" s="95">
        <f t="shared" si="20"/>
        <v>88.994399999999999</v>
      </c>
    </row>
    <row r="420" spans="1:8" s="96" customFormat="1">
      <c r="A420" s="100" t="str">
        <f>'Total Invoice'!H424</f>
        <v>Silicone Ultra Thin double flared flesh tunnel</v>
      </c>
      <c r="B420" s="141" t="str">
        <f>'Total Invoice'!C424</f>
        <v>SIUT</v>
      </c>
      <c r="C420" s="141"/>
      <c r="D420" s="99">
        <f>'Total Invoice'!B424</f>
        <v>6</v>
      </c>
      <c r="E420" s="98">
        <f>'Total Invoice'!I424</f>
        <v>0.44</v>
      </c>
      <c r="F420" s="98">
        <f t="shared" si="18"/>
        <v>2.64</v>
      </c>
      <c r="G420" s="97">
        <f t="shared" si="19"/>
        <v>14.8324</v>
      </c>
      <c r="H420" s="95">
        <f t="shared" si="20"/>
        <v>88.994399999999999</v>
      </c>
    </row>
    <row r="421" spans="1:8" s="96" customFormat="1">
      <c r="A421" s="100" t="str">
        <f>'Total Invoice'!H425</f>
        <v>Silicone Ultra Thin double flared flesh tunnel</v>
      </c>
      <c r="B421" s="141" t="str">
        <f>'Total Invoice'!C425</f>
        <v>SIUT</v>
      </c>
      <c r="C421" s="141"/>
      <c r="D421" s="99">
        <f>'Total Invoice'!B425</f>
        <v>6</v>
      </c>
      <c r="E421" s="98">
        <f>'Total Invoice'!I425</f>
        <v>0.44</v>
      </c>
      <c r="F421" s="98">
        <f t="shared" si="18"/>
        <v>2.64</v>
      </c>
      <c r="G421" s="97">
        <f t="shared" si="19"/>
        <v>14.8324</v>
      </c>
      <c r="H421" s="95">
        <f t="shared" si="20"/>
        <v>88.994399999999999</v>
      </c>
    </row>
    <row r="422" spans="1:8" s="96" customFormat="1">
      <c r="A422" s="100" t="str">
        <f>'Total Invoice'!H426</f>
        <v>Silicone Ultra Thin double flared flesh tunnel</v>
      </c>
      <c r="B422" s="141" t="str">
        <f>'Total Invoice'!C426</f>
        <v>SIUT</v>
      </c>
      <c r="C422" s="141"/>
      <c r="D422" s="99">
        <f>'Total Invoice'!B426</f>
        <v>6</v>
      </c>
      <c r="E422" s="98">
        <f>'Total Invoice'!I426</f>
        <v>0.44</v>
      </c>
      <c r="F422" s="98">
        <f t="shared" si="18"/>
        <v>2.64</v>
      </c>
      <c r="G422" s="97">
        <f t="shared" si="19"/>
        <v>14.8324</v>
      </c>
      <c r="H422" s="95">
        <f t="shared" si="20"/>
        <v>88.994399999999999</v>
      </c>
    </row>
    <row r="423" spans="1:8" s="96" customFormat="1">
      <c r="A423" s="100" t="str">
        <f>'Total Invoice'!H427</f>
        <v>Silicone Ultra Thin double flared flesh tunnel</v>
      </c>
      <c r="B423" s="141" t="str">
        <f>'Total Invoice'!C427</f>
        <v>SIUT</v>
      </c>
      <c r="C423" s="141"/>
      <c r="D423" s="99">
        <f>'Total Invoice'!B427</f>
        <v>6</v>
      </c>
      <c r="E423" s="98">
        <f>'Total Invoice'!I427</f>
        <v>0.44</v>
      </c>
      <c r="F423" s="98">
        <f t="shared" si="18"/>
        <v>2.64</v>
      </c>
      <c r="G423" s="97">
        <f t="shared" si="19"/>
        <v>14.8324</v>
      </c>
      <c r="H423" s="95">
        <f t="shared" si="20"/>
        <v>88.994399999999999</v>
      </c>
    </row>
    <row r="424" spans="1:8" s="96" customFormat="1">
      <c r="A424" s="100" t="str">
        <f>'Total Invoice'!H428</f>
        <v>Silicone Ultra Thin double flared flesh tunnel</v>
      </c>
      <c r="B424" s="141" t="str">
        <f>'Total Invoice'!C428</f>
        <v>SIUT</v>
      </c>
      <c r="C424" s="141"/>
      <c r="D424" s="99">
        <f>'Total Invoice'!B428</f>
        <v>6</v>
      </c>
      <c r="E424" s="98">
        <f>'Total Invoice'!I428</f>
        <v>0.44</v>
      </c>
      <c r="F424" s="98">
        <f t="shared" si="18"/>
        <v>2.64</v>
      </c>
      <c r="G424" s="97">
        <f t="shared" si="19"/>
        <v>14.8324</v>
      </c>
      <c r="H424" s="95">
        <f t="shared" si="20"/>
        <v>88.994399999999999</v>
      </c>
    </row>
    <row r="425" spans="1:8" s="96" customFormat="1">
      <c r="A425" s="100" t="str">
        <f>'Total Invoice'!H429</f>
        <v>Silicone Ultra Thin double flared flesh tunnel</v>
      </c>
      <c r="B425" s="141" t="str">
        <f>'Total Invoice'!C429</f>
        <v>SIUT</v>
      </c>
      <c r="C425" s="141"/>
      <c r="D425" s="99">
        <f>'Total Invoice'!B429</f>
        <v>6</v>
      </c>
      <c r="E425" s="98">
        <f>'Total Invoice'!I429</f>
        <v>0.44</v>
      </c>
      <c r="F425" s="98">
        <f t="shared" si="18"/>
        <v>2.64</v>
      </c>
      <c r="G425" s="97">
        <f t="shared" si="19"/>
        <v>14.8324</v>
      </c>
      <c r="H425" s="95">
        <f t="shared" si="20"/>
        <v>88.994399999999999</v>
      </c>
    </row>
    <row r="426" spans="1:8" s="96" customFormat="1">
      <c r="A426" s="100" t="str">
        <f>'Total Invoice'!H430</f>
        <v>Silicone Ultra Thin double flared flesh tunnel</v>
      </c>
      <c r="B426" s="141" t="str">
        <f>'Total Invoice'!C430</f>
        <v>SIUT</v>
      </c>
      <c r="C426" s="141"/>
      <c r="D426" s="99">
        <f>'Total Invoice'!B430</f>
        <v>6</v>
      </c>
      <c r="E426" s="98">
        <f>'Total Invoice'!I430</f>
        <v>0.46</v>
      </c>
      <c r="F426" s="98">
        <f t="shared" si="18"/>
        <v>2.7600000000000002</v>
      </c>
      <c r="G426" s="97">
        <f t="shared" si="19"/>
        <v>15.506600000000001</v>
      </c>
      <c r="H426" s="95">
        <f t="shared" si="20"/>
        <v>93.039600000000007</v>
      </c>
    </row>
    <row r="427" spans="1:8" s="96" customFormat="1">
      <c r="A427" s="100" t="str">
        <f>'Total Invoice'!H431</f>
        <v>Silicone Ultra Thin double flared flesh tunnel</v>
      </c>
      <c r="B427" s="141" t="str">
        <f>'Total Invoice'!C431</f>
        <v>SIUT</v>
      </c>
      <c r="C427" s="141"/>
      <c r="D427" s="99">
        <f>'Total Invoice'!B431</f>
        <v>6</v>
      </c>
      <c r="E427" s="98">
        <f>'Total Invoice'!I431</f>
        <v>0.46</v>
      </c>
      <c r="F427" s="98">
        <f t="shared" si="18"/>
        <v>2.7600000000000002</v>
      </c>
      <c r="G427" s="97">
        <f t="shared" si="19"/>
        <v>15.506600000000001</v>
      </c>
      <c r="H427" s="95">
        <f t="shared" si="20"/>
        <v>93.039600000000007</v>
      </c>
    </row>
    <row r="428" spans="1:8" s="96" customFormat="1">
      <c r="A428" s="100" t="str">
        <f>'Total Invoice'!H432</f>
        <v>Silicone Ultra Thin double flared flesh tunnel</v>
      </c>
      <c r="B428" s="141" t="str">
        <f>'Total Invoice'!C432</f>
        <v>SIUT</v>
      </c>
      <c r="C428" s="141"/>
      <c r="D428" s="99">
        <f>'Total Invoice'!B432</f>
        <v>10</v>
      </c>
      <c r="E428" s="98">
        <f>'Total Invoice'!I432</f>
        <v>0.46</v>
      </c>
      <c r="F428" s="98">
        <f t="shared" si="18"/>
        <v>4.6000000000000005</v>
      </c>
      <c r="G428" s="97">
        <f t="shared" si="19"/>
        <v>15.506600000000001</v>
      </c>
      <c r="H428" s="95">
        <f t="shared" si="20"/>
        <v>155.066</v>
      </c>
    </row>
    <row r="429" spans="1:8" s="96" customFormat="1">
      <c r="A429" s="100" t="str">
        <f>'Total Invoice'!H433</f>
        <v>Silicone Ultra Thin double flared flesh tunnel</v>
      </c>
      <c r="B429" s="141" t="str">
        <f>'Total Invoice'!C433</f>
        <v>SIUT</v>
      </c>
      <c r="C429" s="141"/>
      <c r="D429" s="99">
        <f>'Total Invoice'!B433</f>
        <v>6</v>
      </c>
      <c r="E429" s="98">
        <f>'Total Invoice'!I433</f>
        <v>0.46</v>
      </c>
      <c r="F429" s="98">
        <f t="shared" si="18"/>
        <v>2.7600000000000002</v>
      </c>
      <c r="G429" s="97">
        <f t="shared" si="19"/>
        <v>15.506600000000001</v>
      </c>
      <c r="H429" s="95">
        <f t="shared" si="20"/>
        <v>93.039600000000007</v>
      </c>
    </row>
    <row r="430" spans="1:8" s="96" customFormat="1">
      <c r="A430" s="100" t="str">
        <f>'Total Invoice'!H434</f>
        <v>Silicone Ultra Thin double flared flesh tunnel</v>
      </c>
      <c r="B430" s="141" t="str">
        <f>'Total Invoice'!C434</f>
        <v>SIUT</v>
      </c>
      <c r="C430" s="141"/>
      <c r="D430" s="99">
        <f>'Total Invoice'!B434</f>
        <v>10</v>
      </c>
      <c r="E430" s="98">
        <f>'Total Invoice'!I434</f>
        <v>0.48</v>
      </c>
      <c r="F430" s="98">
        <f t="shared" si="18"/>
        <v>4.8</v>
      </c>
      <c r="G430" s="97">
        <f t="shared" si="19"/>
        <v>16.180800000000001</v>
      </c>
      <c r="H430" s="95">
        <f t="shared" si="20"/>
        <v>161.80800000000002</v>
      </c>
    </row>
    <row r="431" spans="1:8" s="96" customFormat="1">
      <c r="A431" s="100" t="str">
        <f>'Total Invoice'!H435</f>
        <v>Silicone Ultra Thin double flared flesh tunnel</v>
      </c>
      <c r="B431" s="141" t="str">
        <f>'Total Invoice'!C435</f>
        <v>SIUT</v>
      </c>
      <c r="C431" s="141"/>
      <c r="D431" s="99">
        <f>'Total Invoice'!B435</f>
        <v>6</v>
      </c>
      <c r="E431" s="98">
        <f>'Total Invoice'!I435</f>
        <v>0.48</v>
      </c>
      <c r="F431" s="98">
        <f t="shared" si="18"/>
        <v>2.88</v>
      </c>
      <c r="G431" s="97">
        <f t="shared" si="19"/>
        <v>16.180800000000001</v>
      </c>
      <c r="H431" s="95">
        <f t="shared" si="20"/>
        <v>97.084800000000001</v>
      </c>
    </row>
    <row r="432" spans="1:8" s="96" customFormat="1">
      <c r="A432" s="100" t="str">
        <f>'Total Invoice'!H436</f>
        <v>Silicone Ultra Thin double flared flesh tunnel</v>
      </c>
      <c r="B432" s="141" t="str">
        <f>'Total Invoice'!C436</f>
        <v>SIUT</v>
      </c>
      <c r="C432" s="141"/>
      <c r="D432" s="99">
        <f>'Total Invoice'!B436</f>
        <v>6</v>
      </c>
      <c r="E432" s="98">
        <f>'Total Invoice'!I436</f>
        <v>0.48</v>
      </c>
      <c r="F432" s="98">
        <f t="shared" si="18"/>
        <v>2.88</v>
      </c>
      <c r="G432" s="97">
        <f t="shared" si="19"/>
        <v>16.180800000000001</v>
      </c>
      <c r="H432" s="95">
        <f t="shared" si="20"/>
        <v>97.084800000000001</v>
      </c>
    </row>
    <row r="433" spans="1:8" s="96" customFormat="1">
      <c r="A433" s="100" t="str">
        <f>'Total Invoice'!H437</f>
        <v>Silicone Ultra Thin double flared flesh tunnel</v>
      </c>
      <c r="B433" s="141" t="str">
        <f>'Total Invoice'!C437</f>
        <v>SIUT</v>
      </c>
      <c r="C433" s="141"/>
      <c r="D433" s="99">
        <f>'Total Invoice'!B437</f>
        <v>6</v>
      </c>
      <c r="E433" s="98">
        <f>'Total Invoice'!I437</f>
        <v>0.48</v>
      </c>
      <c r="F433" s="98">
        <f t="shared" si="18"/>
        <v>2.88</v>
      </c>
      <c r="G433" s="97">
        <f t="shared" si="19"/>
        <v>16.180800000000001</v>
      </c>
      <c r="H433" s="95">
        <f t="shared" si="20"/>
        <v>97.084800000000001</v>
      </c>
    </row>
    <row r="434" spans="1:8" s="96" customFormat="1">
      <c r="A434" s="100" t="str">
        <f>'Total Invoice'!H438</f>
        <v>Silicone Ultra Thin double flared flesh tunnel</v>
      </c>
      <c r="B434" s="141" t="str">
        <f>'Total Invoice'!C438</f>
        <v>SIUT</v>
      </c>
      <c r="C434" s="141"/>
      <c r="D434" s="99">
        <f>'Total Invoice'!B438</f>
        <v>2</v>
      </c>
      <c r="E434" s="98">
        <f>'Total Invoice'!I438</f>
        <v>0.48</v>
      </c>
      <c r="F434" s="98">
        <f t="shared" si="18"/>
        <v>0.96</v>
      </c>
      <c r="G434" s="97">
        <f t="shared" si="19"/>
        <v>16.180800000000001</v>
      </c>
      <c r="H434" s="95">
        <f t="shared" si="20"/>
        <v>32.361600000000003</v>
      </c>
    </row>
    <row r="435" spans="1:8" s="96" customFormat="1">
      <c r="A435" s="100" t="str">
        <f>'Total Invoice'!H439</f>
        <v>Silicone Ultra Thin double flared flesh tunnel</v>
      </c>
      <c r="B435" s="141" t="str">
        <f>'Total Invoice'!C439</f>
        <v>SIUT</v>
      </c>
      <c r="C435" s="141"/>
      <c r="D435" s="99">
        <f>'Total Invoice'!B439</f>
        <v>10</v>
      </c>
      <c r="E435" s="98">
        <f>'Total Invoice'!I439</f>
        <v>0.52</v>
      </c>
      <c r="F435" s="98">
        <f t="shared" si="18"/>
        <v>5.2</v>
      </c>
      <c r="G435" s="97">
        <f t="shared" si="19"/>
        <v>17.529199999999999</v>
      </c>
      <c r="H435" s="95">
        <f t="shared" si="20"/>
        <v>175.292</v>
      </c>
    </row>
    <row r="436" spans="1:8" s="96" customFormat="1">
      <c r="A436" s="100" t="str">
        <f>'Total Invoice'!H440</f>
        <v>Silicone Ultra Thin double flared flesh tunnel</v>
      </c>
      <c r="B436" s="141" t="str">
        <f>'Total Invoice'!C440</f>
        <v>SIUT</v>
      </c>
      <c r="C436" s="141"/>
      <c r="D436" s="99">
        <f>'Total Invoice'!B440</f>
        <v>6</v>
      </c>
      <c r="E436" s="98">
        <f>'Total Invoice'!I440</f>
        <v>0.52</v>
      </c>
      <c r="F436" s="98">
        <f t="shared" si="18"/>
        <v>3.12</v>
      </c>
      <c r="G436" s="97">
        <f t="shared" si="19"/>
        <v>17.529199999999999</v>
      </c>
      <c r="H436" s="95">
        <f t="shared" si="20"/>
        <v>105.17519999999999</v>
      </c>
    </row>
    <row r="437" spans="1:8" s="96" customFormat="1">
      <c r="A437" s="100" t="str">
        <f>'Total Invoice'!H441</f>
        <v>Silicone Ultra Thin double flared flesh tunnel</v>
      </c>
      <c r="B437" s="141" t="str">
        <f>'Total Invoice'!C441</f>
        <v>SIUT</v>
      </c>
      <c r="C437" s="141"/>
      <c r="D437" s="99">
        <f>'Total Invoice'!B441</f>
        <v>6</v>
      </c>
      <c r="E437" s="98">
        <f>'Total Invoice'!I441</f>
        <v>0.52</v>
      </c>
      <c r="F437" s="98">
        <f t="shared" si="18"/>
        <v>3.12</v>
      </c>
      <c r="G437" s="97">
        <f t="shared" si="19"/>
        <v>17.529199999999999</v>
      </c>
      <c r="H437" s="95">
        <f t="shared" si="20"/>
        <v>105.17519999999999</v>
      </c>
    </row>
    <row r="438" spans="1:8" s="96" customFormat="1">
      <c r="A438" s="100" t="str">
        <f>'Total Invoice'!H442</f>
        <v>Silicone Ultra Thin double flared flesh tunnel</v>
      </c>
      <c r="B438" s="141" t="str">
        <f>'Total Invoice'!C442</f>
        <v>SIUT</v>
      </c>
      <c r="C438" s="141"/>
      <c r="D438" s="99">
        <f>'Total Invoice'!B442</f>
        <v>6</v>
      </c>
      <c r="E438" s="98">
        <f>'Total Invoice'!I442</f>
        <v>0.52</v>
      </c>
      <c r="F438" s="98">
        <f t="shared" si="18"/>
        <v>3.12</v>
      </c>
      <c r="G438" s="97">
        <f t="shared" si="19"/>
        <v>17.529199999999999</v>
      </c>
      <c r="H438" s="95">
        <f t="shared" si="20"/>
        <v>105.17519999999999</v>
      </c>
    </row>
    <row r="439" spans="1:8" s="96" customFormat="1">
      <c r="A439" s="100" t="str">
        <f>'Total Invoice'!H443</f>
        <v>Silicone Ultra Thin double flared flesh tunnel</v>
      </c>
      <c r="B439" s="141" t="str">
        <f>'Total Invoice'!C443</f>
        <v>SIUT</v>
      </c>
      <c r="C439" s="141"/>
      <c r="D439" s="99">
        <f>'Total Invoice'!B443</f>
        <v>2</v>
      </c>
      <c r="E439" s="98">
        <f>'Total Invoice'!I443</f>
        <v>0.52</v>
      </c>
      <c r="F439" s="98">
        <f t="shared" si="18"/>
        <v>1.04</v>
      </c>
      <c r="G439" s="97">
        <f t="shared" si="19"/>
        <v>17.529199999999999</v>
      </c>
      <c r="H439" s="95">
        <f t="shared" si="20"/>
        <v>35.058399999999999</v>
      </c>
    </row>
    <row r="440" spans="1:8" s="96" customFormat="1">
      <c r="A440" s="100" t="str">
        <f>'Total Invoice'!H444</f>
        <v>Silicone Ultra Thin double flared flesh tunnel</v>
      </c>
      <c r="B440" s="141" t="str">
        <f>'Total Invoice'!C444</f>
        <v>SIUT</v>
      </c>
      <c r="C440" s="141"/>
      <c r="D440" s="99">
        <f>'Total Invoice'!B444</f>
        <v>2</v>
      </c>
      <c r="E440" s="98">
        <f>'Total Invoice'!I444</f>
        <v>0.56000000000000005</v>
      </c>
      <c r="F440" s="98">
        <f t="shared" si="18"/>
        <v>1.1200000000000001</v>
      </c>
      <c r="G440" s="97">
        <f t="shared" si="19"/>
        <v>18.877600000000001</v>
      </c>
      <c r="H440" s="95">
        <f t="shared" si="20"/>
        <v>37.755200000000002</v>
      </c>
    </row>
    <row r="441" spans="1:8" s="96" customFormat="1">
      <c r="A441" s="100" t="str">
        <f>'Total Invoice'!H445</f>
        <v>Silicone Ultra Thin double flared flesh tunnel</v>
      </c>
      <c r="B441" s="141" t="str">
        <f>'Total Invoice'!C445</f>
        <v>SIUT</v>
      </c>
      <c r="C441" s="141"/>
      <c r="D441" s="99">
        <f>'Total Invoice'!B445</f>
        <v>2</v>
      </c>
      <c r="E441" s="98">
        <f>'Total Invoice'!I445</f>
        <v>0.56000000000000005</v>
      </c>
      <c r="F441" s="98">
        <f t="shared" si="18"/>
        <v>1.1200000000000001</v>
      </c>
      <c r="G441" s="97">
        <f t="shared" si="19"/>
        <v>18.877600000000001</v>
      </c>
      <c r="H441" s="95">
        <f t="shared" si="20"/>
        <v>37.755200000000002</v>
      </c>
    </row>
    <row r="442" spans="1:8" s="96" customFormat="1">
      <c r="A442" s="100" t="str">
        <f>'Total Invoice'!H446</f>
        <v>Silicone Ultra Thin double flared flesh tunnel</v>
      </c>
      <c r="B442" s="141" t="str">
        <f>'Total Invoice'!C446</f>
        <v>SIUT</v>
      </c>
      <c r="C442" s="141"/>
      <c r="D442" s="99">
        <f>'Total Invoice'!B446</f>
        <v>6</v>
      </c>
      <c r="E442" s="98">
        <f>'Total Invoice'!I446</f>
        <v>0.56000000000000005</v>
      </c>
      <c r="F442" s="98">
        <f t="shared" si="18"/>
        <v>3.3600000000000003</v>
      </c>
      <c r="G442" s="97">
        <f t="shared" si="19"/>
        <v>18.877600000000001</v>
      </c>
      <c r="H442" s="95">
        <f t="shared" si="20"/>
        <v>113.26560000000001</v>
      </c>
    </row>
    <row r="443" spans="1:8" s="96" customFormat="1">
      <c r="A443" s="100" t="str">
        <f>'Total Invoice'!H447</f>
        <v>Silicone Ultra Thin double flared flesh tunnel</v>
      </c>
      <c r="B443" s="141" t="str">
        <f>'Total Invoice'!C447</f>
        <v>SIUT</v>
      </c>
      <c r="C443" s="141"/>
      <c r="D443" s="99">
        <f>'Total Invoice'!B447</f>
        <v>6</v>
      </c>
      <c r="E443" s="98">
        <f>'Total Invoice'!I447</f>
        <v>0.56000000000000005</v>
      </c>
      <c r="F443" s="98">
        <f t="shared" si="18"/>
        <v>3.3600000000000003</v>
      </c>
      <c r="G443" s="97">
        <f t="shared" si="19"/>
        <v>18.877600000000001</v>
      </c>
      <c r="H443" s="95">
        <f t="shared" si="20"/>
        <v>113.26560000000001</v>
      </c>
    </row>
    <row r="444" spans="1:8" s="96" customFormat="1">
      <c r="A444" s="100" t="str">
        <f>'Total Invoice'!H448</f>
        <v>Silicone Ultra Thin double flared flesh tunnel</v>
      </c>
      <c r="B444" s="141" t="str">
        <f>'Total Invoice'!C448</f>
        <v>SIUT</v>
      </c>
      <c r="C444" s="141"/>
      <c r="D444" s="99">
        <f>'Total Invoice'!B448</f>
        <v>2</v>
      </c>
      <c r="E444" s="98">
        <f>'Total Invoice'!I448</f>
        <v>0.56000000000000005</v>
      </c>
      <c r="F444" s="98">
        <f t="shared" si="18"/>
        <v>1.1200000000000001</v>
      </c>
      <c r="G444" s="97">
        <f t="shared" si="19"/>
        <v>18.877600000000001</v>
      </c>
      <c r="H444" s="95">
        <f t="shared" si="20"/>
        <v>37.755200000000002</v>
      </c>
    </row>
    <row r="445" spans="1:8" s="96" customFormat="1">
      <c r="A445" s="100" t="str">
        <f>'Total Invoice'!H449</f>
        <v>Silicone Ultra Thin double flared flesh tunnel</v>
      </c>
      <c r="B445" s="141" t="str">
        <f>'Total Invoice'!C449</f>
        <v>SIUT</v>
      </c>
      <c r="C445" s="141"/>
      <c r="D445" s="99">
        <f>'Total Invoice'!B449</f>
        <v>8</v>
      </c>
      <c r="E445" s="98">
        <f>'Total Invoice'!I449</f>
        <v>0.56000000000000005</v>
      </c>
      <c r="F445" s="98">
        <f t="shared" si="18"/>
        <v>4.4800000000000004</v>
      </c>
      <c r="G445" s="97">
        <f t="shared" si="19"/>
        <v>18.877600000000001</v>
      </c>
      <c r="H445" s="95">
        <f t="shared" si="20"/>
        <v>151.02080000000001</v>
      </c>
    </row>
    <row r="446" spans="1:8" s="96" customFormat="1">
      <c r="A446" s="100" t="str">
        <f>'Total Invoice'!H450</f>
        <v>Silicone Ultra Thin double flared flesh tunnel</v>
      </c>
      <c r="B446" s="141" t="str">
        <f>'Total Invoice'!C450</f>
        <v>SIUT</v>
      </c>
      <c r="C446" s="141"/>
      <c r="D446" s="99">
        <f>'Total Invoice'!B450</f>
        <v>6</v>
      </c>
      <c r="E446" s="98">
        <f>'Total Invoice'!I450</f>
        <v>0.62</v>
      </c>
      <c r="F446" s="98">
        <f t="shared" si="18"/>
        <v>3.7199999999999998</v>
      </c>
      <c r="G446" s="97">
        <f t="shared" si="19"/>
        <v>20.900200000000002</v>
      </c>
      <c r="H446" s="95">
        <f t="shared" si="20"/>
        <v>125.40120000000002</v>
      </c>
    </row>
    <row r="447" spans="1:8" s="96" customFormat="1">
      <c r="A447" s="100" t="str">
        <f>'Total Invoice'!H451</f>
        <v>Silicone Ultra Thin double flared flesh tunnel</v>
      </c>
      <c r="B447" s="141" t="str">
        <f>'Total Invoice'!C451</f>
        <v>SIUT</v>
      </c>
      <c r="C447" s="141"/>
      <c r="D447" s="99">
        <f>'Total Invoice'!B451</f>
        <v>8</v>
      </c>
      <c r="E447" s="98">
        <f>'Total Invoice'!I451</f>
        <v>0.62</v>
      </c>
      <c r="F447" s="98">
        <f t="shared" si="18"/>
        <v>4.96</v>
      </c>
      <c r="G447" s="97">
        <f t="shared" si="19"/>
        <v>20.900200000000002</v>
      </c>
      <c r="H447" s="95">
        <f t="shared" si="20"/>
        <v>167.20160000000001</v>
      </c>
    </row>
    <row r="448" spans="1:8" s="96" customFormat="1">
      <c r="A448" s="100" t="str">
        <f>'Total Invoice'!H452</f>
        <v>Silicone Ultra Thin double flared flesh tunnel</v>
      </c>
      <c r="B448" s="141" t="str">
        <f>'Total Invoice'!C452</f>
        <v>SIUT</v>
      </c>
      <c r="C448" s="141"/>
      <c r="D448" s="99">
        <f>'Total Invoice'!B452</f>
        <v>2</v>
      </c>
      <c r="E448" s="98">
        <f>'Total Invoice'!I452</f>
        <v>0.62</v>
      </c>
      <c r="F448" s="98">
        <f t="shared" si="18"/>
        <v>1.24</v>
      </c>
      <c r="G448" s="97">
        <f t="shared" si="19"/>
        <v>20.900200000000002</v>
      </c>
      <c r="H448" s="95">
        <f t="shared" si="20"/>
        <v>41.800400000000003</v>
      </c>
    </row>
    <row r="449" spans="1:8" s="96" customFormat="1">
      <c r="A449" s="100" t="str">
        <f>'Total Invoice'!H453</f>
        <v>Silicone Ultra Thin double flared flesh tunnel</v>
      </c>
      <c r="B449" s="141" t="str">
        <f>'Total Invoice'!C453</f>
        <v>SIUT</v>
      </c>
      <c r="C449" s="141"/>
      <c r="D449" s="99">
        <f>'Total Invoice'!B453</f>
        <v>6</v>
      </c>
      <c r="E449" s="98">
        <f>'Total Invoice'!I453</f>
        <v>0.62</v>
      </c>
      <c r="F449" s="98">
        <f t="shared" si="18"/>
        <v>3.7199999999999998</v>
      </c>
      <c r="G449" s="97">
        <f t="shared" si="19"/>
        <v>20.900200000000002</v>
      </c>
      <c r="H449" s="95">
        <f t="shared" si="20"/>
        <v>125.40120000000002</v>
      </c>
    </row>
    <row r="450" spans="1:8" s="96" customFormat="1">
      <c r="A450" s="100" t="str">
        <f>'Total Invoice'!H454</f>
        <v>Silicone Ultra Thin double flared flesh tunnel</v>
      </c>
      <c r="B450" s="141" t="str">
        <f>'Total Invoice'!C454</f>
        <v>SIUT</v>
      </c>
      <c r="C450" s="141"/>
      <c r="D450" s="99">
        <f>'Total Invoice'!B454</f>
        <v>6</v>
      </c>
      <c r="E450" s="98">
        <f>'Total Invoice'!I454</f>
        <v>0.62</v>
      </c>
      <c r="F450" s="98">
        <f t="shared" si="18"/>
        <v>3.7199999999999998</v>
      </c>
      <c r="G450" s="97">
        <f t="shared" si="19"/>
        <v>20.900200000000002</v>
      </c>
      <c r="H450" s="95">
        <f t="shared" si="20"/>
        <v>125.40120000000002</v>
      </c>
    </row>
    <row r="451" spans="1:8" s="96" customFormat="1">
      <c r="A451" s="100" t="str">
        <f>'Total Invoice'!H455</f>
        <v>Silicone Ultra Thin double flared flesh tunnel</v>
      </c>
      <c r="B451" s="141" t="str">
        <f>'Total Invoice'!C455</f>
        <v>SIUT</v>
      </c>
      <c r="C451" s="141"/>
      <c r="D451" s="99">
        <f>'Total Invoice'!B455</f>
        <v>6</v>
      </c>
      <c r="E451" s="98">
        <f>'Total Invoice'!I455</f>
        <v>0.62</v>
      </c>
      <c r="F451" s="98">
        <f t="shared" si="18"/>
        <v>3.7199999999999998</v>
      </c>
      <c r="G451" s="97">
        <f t="shared" si="19"/>
        <v>20.900200000000002</v>
      </c>
      <c r="H451" s="95">
        <f t="shared" si="20"/>
        <v>125.40120000000002</v>
      </c>
    </row>
    <row r="452" spans="1:8" s="96" customFormat="1">
      <c r="A452" s="100" t="str">
        <f>'Total Invoice'!H456</f>
        <v>Silicone Ultra Thin double flared flesh tunnel</v>
      </c>
      <c r="B452" s="141" t="str">
        <f>'Total Invoice'!C456</f>
        <v>SIUT</v>
      </c>
      <c r="C452" s="141"/>
      <c r="D452" s="99">
        <f>'Total Invoice'!B456</f>
        <v>66</v>
      </c>
      <c r="E452" s="98">
        <f>'Total Invoice'!I456</f>
        <v>0.62</v>
      </c>
      <c r="F452" s="98">
        <f t="shared" si="18"/>
        <v>40.92</v>
      </c>
      <c r="G452" s="97">
        <f t="shared" si="19"/>
        <v>20.900200000000002</v>
      </c>
      <c r="H452" s="95">
        <f t="shared" si="20"/>
        <v>1379.4132000000002</v>
      </c>
    </row>
    <row r="453" spans="1:8" s="96" customFormat="1">
      <c r="A453" s="100" t="str">
        <f>'Total Invoice'!H457</f>
        <v>Silicone Ultra Thin double flared flesh tunnel</v>
      </c>
      <c r="B453" s="141" t="str">
        <f>'Total Invoice'!C457</f>
        <v>SIUT</v>
      </c>
      <c r="C453" s="141"/>
      <c r="D453" s="99">
        <f>'Total Invoice'!B457</f>
        <v>2</v>
      </c>
      <c r="E453" s="98">
        <f>'Total Invoice'!I457</f>
        <v>0.62</v>
      </c>
      <c r="F453" s="98">
        <f t="shared" si="18"/>
        <v>1.24</v>
      </c>
      <c r="G453" s="97">
        <f t="shared" si="19"/>
        <v>20.900200000000002</v>
      </c>
      <c r="H453" s="95">
        <f t="shared" si="20"/>
        <v>41.800400000000003</v>
      </c>
    </row>
    <row r="454" spans="1:8" s="96" customFormat="1">
      <c r="A454" s="100" t="str">
        <f>'Total Invoice'!H458</f>
        <v>Silicone Ultra Thin double flared flesh tunnel</v>
      </c>
      <c r="B454" s="141" t="str">
        <f>'Total Invoice'!C458</f>
        <v>SIUT</v>
      </c>
      <c r="C454" s="141"/>
      <c r="D454" s="99">
        <f>'Total Invoice'!B458</f>
        <v>6</v>
      </c>
      <c r="E454" s="98">
        <f>'Total Invoice'!I458</f>
        <v>0.66</v>
      </c>
      <c r="F454" s="98">
        <f t="shared" si="18"/>
        <v>3.96</v>
      </c>
      <c r="G454" s="97">
        <f t="shared" si="19"/>
        <v>22.248600000000003</v>
      </c>
      <c r="H454" s="95">
        <f t="shared" si="20"/>
        <v>133.49160000000001</v>
      </c>
    </row>
    <row r="455" spans="1:8" s="96" customFormat="1">
      <c r="A455" s="100" t="str">
        <f>'Total Invoice'!H459</f>
        <v>Silicone Ultra Thin double flared flesh tunnel</v>
      </c>
      <c r="B455" s="141" t="str">
        <f>'Total Invoice'!C459</f>
        <v>SIUT</v>
      </c>
      <c r="C455" s="141"/>
      <c r="D455" s="99">
        <f>'Total Invoice'!B459</f>
        <v>6</v>
      </c>
      <c r="E455" s="98">
        <f>'Total Invoice'!I459</f>
        <v>0.66</v>
      </c>
      <c r="F455" s="98">
        <f t="shared" si="18"/>
        <v>3.96</v>
      </c>
      <c r="G455" s="97">
        <f t="shared" si="19"/>
        <v>22.248600000000003</v>
      </c>
      <c r="H455" s="95">
        <f t="shared" si="20"/>
        <v>133.49160000000001</v>
      </c>
    </row>
    <row r="456" spans="1:8" s="96" customFormat="1">
      <c r="A456" s="100" t="str">
        <f>'Total Invoice'!H460</f>
        <v>Silicone Ultra Thin double flared flesh tunnel</v>
      </c>
      <c r="B456" s="141" t="str">
        <f>'Total Invoice'!C460</f>
        <v>SIUT</v>
      </c>
      <c r="C456" s="141"/>
      <c r="D456" s="99">
        <f>'Total Invoice'!B460</f>
        <v>6</v>
      </c>
      <c r="E456" s="98">
        <f>'Total Invoice'!I460</f>
        <v>0.66</v>
      </c>
      <c r="F456" s="98">
        <f t="shared" si="18"/>
        <v>3.96</v>
      </c>
      <c r="G456" s="97">
        <f t="shared" si="19"/>
        <v>22.248600000000003</v>
      </c>
      <c r="H456" s="95">
        <f t="shared" si="20"/>
        <v>133.49160000000001</v>
      </c>
    </row>
    <row r="457" spans="1:8" s="96" customFormat="1">
      <c r="A457" s="100" t="str">
        <f>'Total Invoice'!H461</f>
        <v>Silicone Ultra Thin double flared flesh tunnel</v>
      </c>
      <c r="B457" s="141" t="str">
        <f>'Total Invoice'!C461</f>
        <v>SIUT</v>
      </c>
      <c r="C457" s="141"/>
      <c r="D457" s="99">
        <f>'Total Invoice'!B461</f>
        <v>6</v>
      </c>
      <c r="E457" s="98">
        <f>'Total Invoice'!I461</f>
        <v>0.66</v>
      </c>
      <c r="F457" s="98">
        <f t="shared" si="18"/>
        <v>3.96</v>
      </c>
      <c r="G457" s="97">
        <f t="shared" si="19"/>
        <v>22.248600000000003</v>
      </c>
      <c r="H457" s="95">
        <f t="shared" si="20"/>
        <v>133.49160000000001</v>
      </c>
    </row>
    <row r="458" spans="1:8" s="96" customFormat="1">
      <c r="A458" s="100" t="str">
        <f>'Total Invoice'!H462</f>
        <v>Silicone Ultra Thin double flared flesh tunnel</v>
      </c>
      <c r="B458" s="141" t="str">
        <f>'Total Invoice'!C462</f>
        <v>SIUT</v>
      </c>
      <c r="C458" s="141"/>
      <c r="D458" s="99">
        <f>'Total Invoice'!B462</f>
        <v>6</v>
      </c>
      <c r="E458" s="98">
        <f>'Total Invoice'!I462</f>
        <v>0.66</v>
      </c>
      <c r="F458" s="98">
        <f t="shared" si="18"/>
        <v>3.96</v>
      </c>
      <c r="G458" s="97">
        <f t="shared" si="19"/>
        <v>22.248600000000003</v>
      </c>
      <c r="H458" s="95">
        <f t="shared" si="20"/>
        <v>133.49160000000001</v>
      </c>
    </row>
    <row r="459" spans="1:8" s="96" customFormat="1">
      <c r="A459" s="100" t="str">
        <f>'Total Invoice'!H463</f>
        <v>Silicone Ultra Thin double flared flesh tunnel</v>
      </c>
      <c r="B459" s="141" t="str">
        <f>'Total Invoice'!C463</f>
        <v>SIUT</v>
      </c>
      <c r="C459" s="141"/>
      <c r="D459" s="99">
        <f>'Total Invoice'!B463</f>
        <v>6</v>
      </c>
      <c r="E459" s="98">
        <f>'Total Invoice'!I463</f>
        <v>0.66</v>
      </c>
      <c r="F459" s="98">
        <f t="shared" si="18"/>
        <v>3.96</v>
      </c>
      <c r="G459" s="97">
        <f t="shared" si="19"/>
        <v>22.248600000000003</v>
      </c>
      <c r="H459" s="95">
        <f t="shared" si="20"/>
        <v>133.49160000000001</v>
      </c>
    </row>
    <row r="460" spans="1:8" s="96" customFormat="1">
      <c r="A460" s="100" t="str">
        <f>'Total Invoice'!H464</f>
        <v>Silicone Ultra Thin double flared flesh tunnel</v>
      </c>
      <c r="B460" s="141" t="str">
        <f>'Total Invoice'!C464</f>
        <v>SIUT</v>
      </c>
      <c r="C460" s="141"/>
      <c r="D460" s="99">
        <f>'Total Invoice'!B464</f>
        <v>2</v>
      </c>
      <c r="E460" s="98">
        <f>'Total Invoice'!I464</f>
        <v>0.69</v>
      </c>
      <c r="F460" s="98">
        <f t="shared" si="18"/>
        <v>1.38</v>
      </c>
      <c r="G460" s="97">
        <f t="shared" si="19"/>
        <v>23.259899999999998</v>
      </c>
      <c r="H460" s="95">
        <f t="shared" si="20"/>
        <v>46.519799999999996</v>
      </c>
    </row>
    <row r="461" spans="1:8" s="96" customFormat="1">
      <c r="A461" s="100" t="str">
        <f>'Total Invoice'!H465</f>
        <v>Silicone Ultra Thin double flared flesh tunnel</v>
      </c>
      <c r="B461" s="141" t="str">
        <f>'Total Invoice'!C465</f>
        <v>SIUT</v>
      </c>
      <c r="C461" s="141"/>
      <c r="D461" s="99">
        <f>'Total Invoice'!B465</f>
        <v>10</v>
      </c>
      <c r="E461" s="98">
        <f>'Total Invoice'!I465</f>
        <v>0.7</v>
      </c>
      <c r="F461" s="98">
        <f t="shared" si="18"/>
        <v>7</v>
      </c>
      <c r="G461" s="97">
        <f t="shared" si="19"/>
        <v>23.596999999999998</v>
      </c>
      <c r="H461" s="95">
        <f t="shared" si="20"/>
        <v>235.96999999999997</v>
      </c>
    </row>
    <row r="462" spans="1:8" s="96" customFormat="1">
      <c r="A462" s="100" t="str">
        <f>'Total Invoice'!H466</f>
        <v>Silicone Ultra Thin double flared flesh tunnel</v>
      </c>
      <c r="B462" s="141" t="str">
        <f>'Total Invoice'!C466</f>
        <v>SIUT</v>
      </c>
      <c r="C462" s="141"/>
      <c r="D462" s="99">
        <f>'Total Invoice'!B466</f>
        <v>6</v>
      </c>
      <c r="E462" s="98">
        <f>'Total Invoice'!I466</f>
        <v>0.7</v>
      </c>
      <c r="F462" s="98">
        <f t="shared" si="18"/>
        <v>4.1999999999999993</v>
      </c>
      <c r="G462" s="97">
        <f t="shared" si="19"/>
        <v>23.596999999999998</v>
      </c>
      <c r="H462" s="95">
        <f t="shared" si="20"/>
        <v>141.58199999999999</v>
      </c>
    </row>
    <row r="463" spans="1:8" s="96" customFormat="1">
      <c r="A463" s="100" t="str">
        <f>'Total Invoice'!H467</f>
        <v>Silicone Ultra Thin double flared flesh tunnel</v>
      </c>
      <c r="B463" s="141" t="str">
        <f>'Total Invoice'!C467</f>
        <v>SIUT</v>
      </c>
      <c r="C463" s="141"/>
      <c r="D463" s="99">
        <f>'Total Invoice'!B467</f>
        <v>8</v>
      </c>
      <c r="E463" s="98">
        <f>'Total Invoice'!I467</f>
        <v>0.7</v>
      </c>
      <c r="F463" s="98">
        <f t="shared" si="18"/>
        <v>5.6</v>
      </c>
      <c r="G463" s="97">
        <f t="shared" si="19"/>
        <v>23.596999999999998</v>
      </c>
      <c r="H463" s="95">
        <f t="shared" si="20"/>
        <v>188.77599999999998</v>
      </c>
    </row>
    <row r="464" spans="1:8" s="96" customFormat="1">
      <c r="A464" s="100" t="str">
        <f>'Total Invoice'!H468</f>
        <v>Silicone Ultra Thin double flared flesh tunnel</v>
      </c>
      <c r="B464" s="141" t="str">
        <f>'Total Invoice'!C468</f>
        <v>SIUT</v>
      </c>
      <c r="C464" s="141"/>
      <c r="D464" s="99">
        <f>'Total Invoice'!B468</f>
        <v>6</v>
      </c>
      <c r="E464" s="98">
        <f>'Total Invoice'!I468</f>
        <v>0.7</v>
      </c>
      <c r="F464" s="98">
        <f t="shared" si="18"/>
        <v>4.1999999999999993</v>
      </c>
      <c r="G464" s="97">
        <f t="shared" si="19"/>
        <v>23.596999999999998</v>
      </c>
      <c r="H464" s="95">
        <f t="shared" si="20"/>
        <v>141.58199999999999</v>
      </c>
    </row>
    <row r="465" spans="1:8" s="96" customFormat="1">
      <c r="A465" s="100" t="str">
        <f>'Total Invoice'!H469</f>
        <v>Silicone Ultra Thin double flared flesh tunnel</v>
      </c>
      <c r="B465" s="141" t="str">
        <f>'Total Invoice'!C469</f>
        <v>SIUT</v>
      </c>
      <c r="C465" s="141"/>
      <c r="D465" s="99">
        <f>'Total Invoice'!B469</f>
        <v>6</v>
      </c>
      <c r="E465" s="98">
        <f>'Total Invoice'!I469</f>
        <v>0.7</v>
      </c>
      <c r="F465" s="98">
        <f t="shared" si="18"/>
        <v>4.1999999999999993</v>
      </c>
      <c r="G465" s="97">
        <f t="shared" si="19"/>
        <v>23.596999999999998</v>
      </c>
      <c r="H465" s="95">
        <f t="shared" si="20"/>
        <v>141.58199999999999</v>
      </c>
    </row>
    <row r="466" spans="1:8" s="96" customFormat="1">
      <c r="A466" s="100" t="str">
        <f>'Total Invoice'!H470</f>
        <v>Silicone Ultra Thin double flared flesh tunnel</v>
      </c>
      <c r="B466" s="141" t="str">
        <f>'Total Invoice'!C470</f>
        <v>SIUT</v>
      </c>
      <c r="C466" s="141"/>
      <c r="D466" s="99">
        <f>'Total Invoice'!B470</f>
        <v>4</v>
      </c>
      <c r="E466" s="98">
        <f>'Total Invoice'!I470</f>
        <v>0.76</v>
      </c>
      <c r="F466" s="98">
        <f t="shared" si="18"/>
        <v>3.04</v>
      </c>
      <c r="G466" s="97">
        <f t="shared" si="19"/>
        <v>25.619600000000002</v>
      </c>
      <c r="H466" s="95">
        <f t="shared" si="20"/>
        <v>102.47840000000001</v>
      </c>
    </row>
    <row r="467" spans="1:8" s="96" customFormat="1">
      <c r="A467" s="100" t="str">
        <f>'Total Invoice'!H471</f>
        <v>Silicone Ultra Thin double flared flesh tunnel</v>
      </c>
      <c r="B467" s="141" t="str">
        <f>'Total Invoice'!C471</f>
        <v>SIUT</v>
      </c>
      <c r="C467" s="141"/>
      <c r="D467" s="99">
        <f>'Total Invoice'!B471</f>
        <v>2</v>
      </c>
      <c r="E467" s="98">
        <f>'Total Invoice'!I471</f>
        <v>0.76</v>
      </c>
      <c r="F467" s="98">
        <f t="shared" ref="F467:F525" si="21">D467*E467</f>
        <v>1.52</v>
      </c>
      <c r="G467" s="97">
        <f t="shared" ref="G467:G525" si="22">E467*$E$14</f>
        <v>25.619600000000002</v>
      </c>
      <c r="H467" s="95">
        <f t="shared" ref="H467:H525" si="23">D467*G467</f>
        <v>51.239200000000004</v>
      </c>
    </row>
    <row r="468" spans="1:8" s="96" customFormat="1">
      <c r="A468" s="100" t="str">
        <f>'Total Invoice'!H472</f>
        <v>Silicone Ultra Thin double flared flesh tunnel</v>
      </c>
      <c r="B468" s="141" t="str">
        <f>'Total Invoice'!C472</f>
        <v>SIUT</v>
      </c>
      <c r="C468" s="141"/>
      <c r="D468" s="99">
        <f>'Total Invoice'!B472</f>
        <v>4</v>
      </c>
      <c r="E468" s="98">
        <f>'Total Invoice'!I472</f>
        <v>0.76</v>
      </c>
      <c r="F468" s="98">
        <f t="shared" si="21"/>
        <v>3.04</v>
      </c>
      <c r="G468" s="97">
        <f t="shared" si="22"/>
        <v>25.619600000000002</v>
      </c>
      <c r="H468" s="95">
        <f t="shared" si="23"/>
        <v>102.47840000000001</v>
      </c>
    </row>
    <row r="469" spans="1:8" s="96" customFormat="1">
      <c r="A469" s="100" t="str">
        <f>'Total Invoice'!H473</f>
        <v>Silicone Ultra Thin double flared flesh tunnel</v>
      </c>
      <c r="B469" s="141" t="str">
        <f>'Total Invoice'!C473</f>
        <v>SIUT</v>
      </c>
      <c r="C469" s="141"/>
      <c r="D469" s="99">
        <f>'Total Invoice'!B473</f>
        <v>4</v>
      </c>
      <c r="E469" s="98">
        <f>'Total Invoice'!I473</f>
        <v>0.76</v>
      </c>
      <c r="F469" s="98">
        <f t="shared" si="21"/>
        <v>3.04</v>
      </c>
      <c r="G469" s="97">
        <f t="shared" si="22"/>
        <v>25.619600000000002</v>
      </c>
      <c r="H469" s="95">
        <f t="shared" si="23"/>
        <v>102.47840000000001</v>
      </c>
    </row>
    <row r="470" spans="1:8" s="96" customFormat="1">
      <c r="A470" s="100" t="str">
        <f>'Total Invoice'!H474</f>
        <v>Silicone Ultra Thin double flared flesh tunnel</v>
      </c>
      <c r="B470" s="141" t="str">
        <f>'Total Invoice'!C474</f>
        <v>SIUT</v>
      </c>
      <c r="C470" s="141"/>
      <c r="D470" s="99">
        <f>'Total Invoice'!B474</f>
        <v>6</v>
      </c>
      <c r="E470" s="98">
        <f>'Total Invoice'!I474</f>
        <v>0.76</v>
      </c>
      <c r="F470" s="98">
        <f t="shared" si="21"/>
        <v>4.5600000000000005</v>
      </c>
      <c r="G470" s="97">
        <f t="shared" si="22"/>
        <v>25.619600000000002</v>
      </c>
      <c r="H470" s="95">
        <f t="shared" si="23"/>
        <v>153.7176</v>
      </c>
    </row>
    <row r="471" spans="1:8" s="96" customFormat="1">
      <c r="A471" s="100" t="str">
        <f>'Total Invoice'!H475</f>
        <v>Silicone Ultra Thin double flared flesh tunnel</v>
      </c>
      <c r="B471" s="141" t="str">
        <f>'Total Invoice'!C475</f>
        <v>SIUT</v>
      </c>
      <c r="C471" s="141"/>
      <c r="D471" s="99">
        <f>'Total Invoice'!B475</f>
        <v>4</v>
      </c>
      <c r="E471" s="98">
        <f>'Total Invoice'!I475</f>
        <v>0.76</v>
      </c>
      <c r="F471" s="98">
        <f t="shared" si="21"/>
        <v>3.04</v>
      </c>
      <c r="G471" s="97">
        <f t="shared" si="22"/>
        <v>25.619600000000002</v>
      </c>
      <c r="H471" s="95">
        <f t="shared" si="23"/>
        <v>102.47840000000001</v>
      </c>
    </row>
    <row r="472" spans="1:8" s="96" customFormat="1">
      <c r="A472" s="100" t="str">
        <f>'Total Invoice'!H476</f>
        <v>Silicone Ultra Thin double flared flesh tunnel</v>
      </c>
      <c r="B472" s="141" t="str">
        <f>'Total Invoice'!C476</f>
        <v>SIUT</v>
      </c>
      <c r="C472" s="141"/>
      <c r="D472" s="99">
        <f>'Total Invoice'!B476</f>
        <v>2</v>
      </c>
      <c r="E472" s="98">
        <f>'Total Invoice'!I476</f>
        <v>0.76</v>
      </c>
      <c r="F472" s="98">
        <f t="shared" si="21"/>
        <v>1.52</v>
      </c>
      <c r="G472" s="97">
        <f t="shared" si="22"/>
        <v>25.619600000000002</v>
      </c>
      <c r="H472" s="95">
        <f t="shared" si="23"/>
        <v>51.239200000000004</v>
      </c>
    </row>
    <row r="473" spans="1:8" s="96" customFormat="1">
      <c r="A473" s="100" t="str">
        <f>'Total Invoice'!H477</f>
        <v>Silicone Ultra Thin double flared flesh tunnel</v>
      </c>
      <c r="B473" s="141" t="str">
        <f>'Total Invoice'!C477</f>
        <v>SIUT</v>
      </c>
      <c r="C473" s="141"/>
      <c r="D473" s="99">
        <f>'Total Invoice'!B477</f>
        <v>2</v>
      </c>
      <c r="E473" s="98">
        <f>'Total Invoice'!I477</f>
        <v>0.76</v>
      </c>
      <c r="F473" s="98">
        <f t="shared" si="21"/>
        <v>1.52</v>
      </c>
      <c r="G473" s="97">
        <f t="shared" si="22"/>
        <v>25.619600000000002</v>
      </c>
      <c r="H473" s="95">
        <f t="shared" si="23"/>
        <v>51.239200000000004</v>
      </c>
    </row>
    <row r="474" spans="1:8" s="96" customFormat="1">
      <c r="A474" s="100" t="str">
        <f>'Total Invoice'!H478</f>
        <v>Silicone Ultra Thin double flared flesh tunnel</v>
      </c>
      <c r="B474" s="141" t="str">
        <f>'Total Invoice'!C478</f>
        <v>SIUT</v>
      </c>
      <c r="C474" s="141"/>
      <c r="D474" s="99">
        <f>'Total Invoice'!B478</f>
        <v>2</v>
      </c>
      <c r="E474" s="98">
        <f>'Total Invoice'!I478</f>
        <v>0.89</v>
      </c>
      <c r="F474" s="98">
        <f t="shared" si="21"/>
        <v>1.78</v>
      </c>
      <c r="G474" s="97">
        <f t="shared" si="22"/>
        <v>30.001900000000003</v>
      </c>
      <c r="H474" s="95">
        <f t="shared" si="23"/>
        <v>60.003800000000005</v>
      </c>
    </row>
    <row r="475" spans="1:8" s="96" customFormat="1">
      <c r="A475" s="100" t="str">
        <f>'Total Invoice'!H479</f>
        <v>Silicone Ultra Thin double flared flesh tunnel</v>
      </c>
      <c r="B475" s="141" t="str">
        <f>'Total Invoice'!C479</f>
        <v>SIUT</v>
      </c>
      <c r="C475" s="141"/>
      <c r="D475" s="99">
        <f>'Total Invoice'!B479</f>
        <v>2</v>
      </c>
      <c r="E475" s="98">
        <f>'Total Invoice'!I479</f>
        <v>0.89</v>
      </c>
      <c r="F475" s="98">
        <f t="shared" si="21"/>
        <v>1.78</v>
      </c>
      <c r="G475" s="97">
        <f t="shared" si="22"/>
        <v>30.001900000000003</v>
      </c>
      <c r="H475" s="95">
        <f t="shared" si="23"/>
        <v>60.003800000000005</v>
      </c>
    </row>
    <row r="476" spans="1:8" s="96" customFormat="1">
      <c r="A476" s="100" t="str">
        <f>'Total Invoice'!H480</f>
        <v>Silicone Ultra Thin double flared flesh tunnel</v>
      </c>
      <c r="B476" s="141" t="str">
        <f>'Total Invoice'!C480</f>
        <v>SIUT</v>
      </c>
      <c r="C476" s="141"/>
      <c r="D476" s="99">
        <f>'Total Invoice'!B480</f>
        <v>4</v>
      </c>
      <c r="E476" s="98">
        <f>'Total Invoice'!I480</f>
        <v>0.89</v>
      </c>
      <c r="F476" s="98">
        <f t="shared" si="21"/>
        <v>3.56</v>
      </c>
      <c r="G476" s="97">
        <f t="shared" si="22"/>
        <v>30.001900000000003</v>
      </c>
      <c r="H476" s="95">
        <f t="shared" si="23"/>
        <v>120.00760000000001</v>
      </c>
    </row>
    <row r="477" spans="1:8" s="96" customFormat="1">
      <c r="A477" s="100" t="str">
        <f>'Total Invoice'!H481</f>
        <v>Silicone Ultra Thin double flared flesh tunnel</v>
      </c>
      <c r="B477" s="141" t="str">
        <f>'Total Invoice'!C481</f>
        <v>SIUT</v>
      </c>
      <c r="C477" s="141"/>
      <c r="D477" s="99">
        <f>'Total Invoice'!B481</f>
        <v>4</v>
      </c>
      <c r="E477" s="98">
        <f>'Total Invoice'!I481</f>
        <v>0.89</v>
      </c>
      <c r="F477" s="98">
        <f t="shared" si="21"/>
        <v>3.56</v>
      </c>
      <c r="G477" s="97">
        <f t="shared" si="22"/>
        <v>30.001900000000003</v>
      </c>
      <c r="H477" s="95">
        <f t="shared" si="23"/>
        <v>120.00760000000001</v>
      </c>
    </row>
    <row r="478" spans="1:8" s="96" customFormat="1">
      <c r="A478" s="100" t="str">
        <f>'Total Invoice'!H482</f>
        <v>Silicone Ultra Thin double flared flesh tunnel</v>
      </c>
      <c r="B478" s="141" t="str">
        <f>'Total Invoice'!C482</f>
        <v>SIUT</v>
      </c>
      <c r="C478" s="141"/>
      <c r="D478" s="99">
        <f>'Total Invoice'!B482</f>
        <v>2</v>
      </c>
      <c r="E478" s="98">
        <f>'Total Invoice'!I482</f>
        <v>0.89</v>
      </c>
      <c r="F478" s="98">
        <f t="shared" si="21"/>
        <v>1.78</v>
      </c>
      <c r="G478" s="97">
        <f t="shared" si="22"/>
        <v>30.001900000000003</v>
      </c>
      <c r="H478" s="95">
        <f t="shared" si="23"/>
        <v>60.003800000000005</v>
      </c>
    </row>
    <row r="479" spans="1:8" s="96" customFormat="1">
      <c r="A479" s="100" t="str">
        <f>'Total Invoice'!H483</f>
        <v>Silicone Ultra Thin double flared flesh tunnel</v>
      </c>
      <c r="B479" s="141" t="str">
        <f>'Total Invoice'!C483</f>
        <v>SIUT</v>
      </c>
      <c r="C479" s="141"/>
      <c r="D479" s="99">
        <f>'Total Invoice'!B483</f>
        <v>4</v>
      </c>
      <c r="E479" s="98">
        <f>'Total Invoice'!I483</f>
        <v>0.89</v>
      </c>
      <c r="F479" s="98">
        <f t="shared" si="21"/>
        <v>3.56</v>
      </c>
      <c r="G479" s="97">
        <f t="shared" si="22"/>
        <v>30.001900000000003</v>
      </c>
      <c r="H479" s="95">
        <f t="shared" si="23"/>
        <v>120.00760000000001</v>
      </c>
    </row>
    <row r="480" spans="1:8" s="96" customFormat="1">
      <c r="A480" s="100" t="str">
        <f>'Total Invoice'!H484</f>
        <v>Silicone Ultra Thin double flared flesh tunnel</v>
      </c>
      <c r="B480" s="141" t="str">
        <f>'Total Invoice'!C484</f>
        <v>SIUT</v>
      </c>
      <c r="C480" s="141"/>
      <c r="D480" s="99">
        <f>'Total Invoice'!B484</f>
        <v>2</v>
      </c>
      <c r="E480" s="98">
        <f>'Total Invoice'!I484</f>
        <v>0.89</v>
      </c>
      <c r="F480" s="98">
        <f t="shared" si="21"/>
        <v>1.78</v>
      </c>
      <c r="G480" s="97">
        <f t="shared" si="22"/>
        <v>30.001900000000003</v>
      </c>
      <c r="H480" s="95">
        <f t="shared" si="23"/>
        <v>60.003800000000005</v>
      </c>
    </row>
    <row r="481" spans="1:8" s="96" customFormat="1">
      <c r="A481" s="100" t="str">
        <f>'Total Invoice'!H485</f>
        <v>Silicone Ultra Thin double flared flesh tunnel</v>
      </c>
      <c r="B481" s="141" t="str">
        <f>'Total Invoice'!C485</f>
        <v>SIUT</v>
      </c>
      <c r="C481" s="141"/>
      <c r="D481" s="99">
        <f>'Total Invoice'!B485</f>
        <v>2</v>
      </c>
      <c r="E481" s="98">
        <f>'Total Invoice'!I485</f>
        <v>0.89</v>
      </c>
      <c r="F481" s="98">
        <f t="shared" si="21"/>
        <v>1.78</v>
      </c>
      <c r="G481" s="97">
        <f t="shared" si="22"/>
        <v>30.001900000000003</v>
      </c>
      <c r="H481" s="95">
        <f t="shared" si="23"/>
        <v>60.003800000000005</v>
      </c>
    </row>
    <row r="482" spans="1:8" s="96" customFormat="1" ht="24">
      <c r="A482" s="100" t="str">
        <f>'Total Invoice'!H486</f>
        <v>PVD plated internally threaded surgical steel double flare flesh tunnel</v>
      </c>
      <c r="B482" s="141" t="str">
        <f>'Total Invoice'!C486</f>
        <v>STHP</v>
      </c>
      <c r="C482" s="141"/>
      <c r="D482" s="99">
        <f>'Total Invoice'!B486</f>
        <v>2</v>
      </c>
      <c r="E482" s="98">
        <f>'Total Invoice'!I486</f>
        <v>2.69</v>
      </c>
      <c r="F482" s="98">
        <f t="shared" si="21"/>
        <v>5.38</v>
      </c>
      <c r="G482" s="97">
        <f t="shared" si="22"/>
        <v>90.679900000000004</v>
      </c>
      <c r="H482" s="95">
        <f t="shared" si="23"/>
        <v>181.35980000000001</v>
      </c>
    </row>
    <row r="483" spans="1:8" s="96" customFormat="1" ht="24">
      <c r="A483" s="100" t="str">
        <f>'Total Invoice'!H487</f>
        <v>PVD plated internally threaded surgical steel double flare flesh tunnel</v>
      </c>
      <c r="B483" s="141" t="str">
        <f>'Total Invoice'!C487</f>
        <v>STHP</v>
      </c>
      <c r="C483" s="141"/>
      <c r="D483" s="99">
        <f>'Total Invoice'!B487</f>
        <v>2</v>
      </c>
      <c r="E483" s="98">
        <f>'Total Invoice'!I487</f>
        <v>2.69</v>
      </c>
      <c r="F483" s="98">
        <f t="shared" si="21"/>
        <v>5.38</v>
      </c>
      <c r="G483" s="97">
        <f t="shared" si="22"/>
        <v>90.679900000000004</v>
      </c>
      <c r="H483" s="95">
        <f t="shared" si="23"/>
        <v>181.35980000000001</v>
      </c>
    </row>
    <row r="484" spans="1:8" s="96" customFormat="1" ht="24">
      <c r="A484" s="100" t="str">
        <f>'Total Invoice'!H488</f>
        <v>PVD plated internally threaded surgical steel double flare flesh tunnel</v>
      </c>
      <c r="B484" s="141" t="str">
        <f>'Total Invoice'!C488</f>
        <v>STHP</v>
      </c>
      <c r="C484" s="141"/>
      <c r="D484" s="99">
        <f>'Total Invoice'!B488</f>
        <v>2</v>
      </c>
      <c r="E484" s="98">
        <f>'Total Invoice'!I488</f>
        <v>2.89</v>
      </c>
      <c r="F484" s="98">
        <f t="shared" si="21"/>
        <v>5.78</v>
      </c>
      <c r="G484" s="97">
        <f t="shared" si="22"/>
        <v>97.421900000000008</v>
      </c>
      <c r="H484" s="95">
        <f t="shared" si="23"/>
        <v>194.84380000000002</v>
      </c>
    </row>
    <row r="485" spans="1:8" s="96" customFormat="1" ht="24">
      <c r="A485" s="100" t="str">
        <f>'Total Invoice'!H489</f>
        <v>PVD plated internally threaded surgical steel double flare flesh tunnel</v>
      </c>
      <c r="B485" s="141" t="str">
        <f>'Total Invoice'!C489</f>
        <v>STHP</v>
      </c>
      <c r="C485" s="141"/>
      <c r="D485" s="99">
        <f>'Total Invoice'!B489</f>
        <v>2</v>
      </c>
      <c r="E485" s="98">
        <f>'Total Invoice'!I489</f>
        <v>2.89</v>
      </c>
      <c r="F485" s="98">
        <f t="shared" si="21"/>
        <v>5.78</v>
      </c>
      <c r="G485" s="97">
        <f t="shared" si="22"/>
        <v>97.421900000000008</v>
      </c>
      <c r="H485" s="95">
        <f t="shared" si="23"/>
        <v>194.84380000000002</v>
      </c>
    </row>
    <row r="486" spans="1:8" s="96" customFormat="1" ht="24">
      <c r="A486" s="100" t="str">
        <f>'Total Invoice'!H490</f>
        <v>PVD plated internally threaded surgical steel double flare flesh tunnel</v>
      </c>
      <c r="B486" s="141" t="str">
        <f>'Total Invoice'!C490</f>
        <v>STHP</v>
      </c>
      <c r="C486" s="141"/>
      <c r="D486" s="99">
        <f>'Total Invoice'!B490</f>
        <v>2</v>
      </c>
      <c r="E486" s="98">
        <f>'Total Invoice'!I490</f>
        <v>3.09</v>
      </c>
      <c r="F486" s="98">
        <f t="shared" si="21"/>
        <v>6.18</v>
      </c>
      <c r="G486" s="97">
        <f t="shared" si="22"/>
        <v>104.1639</v>
      </c>
      <c r="H486" s="95">
        <f t="shared" si="23"/>
        <v>208.3278</v>
      </c>
    </row>
    <row r="487" spans="1:8" s="96" customFormat="1" ht="24">
      <c r="A487" s="100" t="str">
        <f>'Total Invoice'!H491</f>
        <v>PVD plated internally threaded surgical steel double flare flesh tunnel</v>
      </c>
      <c r="B487" s="141" t="str">
        <f>'Total Invoice'!C491</f>
        <v>STHP</v>
      </c>
      <c r="C487" s="141"/>
      <c r="D487" s="99">
        <f>'Total Invoice'!B491</f>
        <v>2</v>
      </c>
      <c r="E487" s="98">
        <f>'Total Invoice'!I491</f>
        <v>3.29</v>
      </c>
      <c r="F487" s="98">
        <f t="shared" si="21"/>
        <v>6.58</v>
      </c>
      <c r="G487" s="97">
        <f t="shared" si="22"/>
        <v>110.9059</v>
      </c>
      <c r="H487" s="95">
        <f t="shared" si="23"/>
        <v>221.81180000000001</v>
      </c>
    </row>
    <row r="488" spans="1:8" s="96" customFormat="1" ht="24">
      <c r="A488" s="100" t="str">
        <f>'Total Invoice'!H492</f>
        <v>PVD plated internally threaded surgical steel double flare flesh tunnel</v>
      </c>
      <c r="B488" s="141" t="str">
        <f>'Total Invoice'!C492</f>
        <v>STHP</v>
      </c>
      <c r="C488" s="141"/>
      <c r="D488" s="99">
        <f>'Total Invoice'!B492</f>
        <v>2</v>
      </c>
      <c r="E488" s="98">
        <f>'Total Invoice'!I492</f>
        <v>3.29</v>
      </c>
      <c r="F488" s="98">
        <f t="shared" si="21"/>
        <v>6.58</v>
      </c>
      <c r="G488" s="97">
        <f t="shared" si="22"/>
        <v>110.9059</v>
      </c>
      <c r="H488" s="95">
        <f t="shared" si="23"/>
        <v>221.81180000000001</v>
      </c>
    </row>
    <row r="489" spans="1:8" s="96" customFormat="1" ht="24">
      <c r="A489" s="100" t="str">
        <f>'Total Invoice'!H493</f>
        <v>PVD plated internally threaded surgical steel double flare flesh tunnel</v>
      </c>
      <c r="B489" s="141" t="str">
        <f>'Total Invoice'!C493</f>
        <v>STHP</v>
      </c>
      <c r="C489" s="141"/>
      <c r="D489" s="99">
        <f>'Total Invoice'!B493</f>
        <v>2</v>
      </c>
      <c r="E489" s="98">
        <f>'Total Invoice'!I493</f>
        <v>3.54</v>
      </c>
      <c r="F489" s="98">
        <f t="shared" si="21"/>
        <v>7.08</v>
      </c>
      <c r="G489" s="97">
        <f t="shared" si="22"/>
        <v>119.3334</v>
      </c>
      <c r="H489" s="95">
        <f t="shared" si="23"/>
        <v>238.66679999999999</v>
      </c>
    </row>
    <row r="490" spans="1:8" s="96" customFormat="1" ht="24">
      <c r="A490" s="100" t="str">
        <f>'Total Invoice'!H494</f>
        <v>PVD plated internally threaded surgical steel double flare flesh tunnel</v>
      </c>
      <c r="B490" s="141" t="str">
        <f>'Total Invoice'!C494</f>
        <v>STHP</v>
      </c>
      <c r="C490" s="141"/>
      <c r="D490" s="99">
        <f>'Total Invoice'!B494</f>
        <v>2</v>
      </c>
      <c r="E490" s="98">
        <f>'Total Invoice'!I494</f>
        <v>4.04</v>
      </c>
      <c r="F490" s="98">
        <f t="shared" si="21"/>
        <v>8.08</v>
      </c>
      <c r="G490" s="97">
        <f t="shared" si="22"/>
        <v>136.1884</v>
      </c>
      <c r="H490" s="95">
        <f t="shared" si="23"/>
        <v>272.3768</v>
      </c>
    </row>
    <row r="491" spans="1:8" s="96" customFormat="1" ht="24">
      <c r="A491" s="100" t="str">
        <f>'Total Invoice'!H495</f>
        <v>PVD plated internally threaded surgical steel double flare flesh tunnel</v>
      </c>
      <c r="B491" s="141" t="str">
        <f>'Total Invoice'!C495</f>
        <v>STHP</v>
      </c>
      <c r="C491" s="141"/>
      <c r="D491" s="99">
        <f>'Total Invoice'!B495</f>
        <v>2</v>
      </c>
      <c r="E491" s="98">
        <f>'Total Invoice'!I495</f>
        <v>4.04</v>
      </c>
      <c r="F491" s="98">
        <f t="shared" si="21"/>
        <v>8.08</v>
      </c>
      <c r="G491" s="97">
        <f t="shared" si="22"/>
        <v>136.1884</v>
      </c>
      <c r="H491" s="95">
        <f t="shared" si="23"/>
        <v>272.3768</v>
      </c>
    </row>
    <row r="492" spans="1:8" s="96" customFormat="1" ht="24">
      <c r="A492" s="100" t="str">
        <f>'Total Invoice'!H496</f>
        <v>PVD plated internally threaded surgical steel double flare flesh tunnel</v>
      </c>
      <c r="B492" s="141" t="str">
        <f>'Total Invoice'!C496</f>
        <v>STHP</v>
      </c>
      <c r="C492" s="141"/>
      <c r="D492" s="99">
        <f>'Total Invoice'!B496</f>
        <v>2</v>
      </c>
      <c r="E492" s="98">
        <f>'Total Invoice'!I496</f>
        <v>4.04</v>
      </c>
      <c r="F492" s="98">
        <f t="shared" si="21"/>
        <v>8.08</v>
      </c>
      <c r="G492" s="97">
        <f t="shared" si="22"/>
        <v>136.1884</v>
      </c>
      <c r="H492" s="95">
        <f t="shared" si="23"/>
        <v>272.3768</v>
      </c>
    </row>
    <row r="493" spans="1:8" s="96" customFormat="1" ht="24">
      <c r="A493" s="100" t="str">
        <f>'Total Invoice'!H497</f>
        <v>PVD plated internally threaded surgical steel double flare flesh tunnel</v>
      </c>
      <c r="B493" s="141" t="str">
        <f>'Total Invoice'!C497</f>
        <v>STHP</v>
      </c>
      <c r="C493" s="141"/>
      <c r="D493" s="99">
        <f>'Total Invoice'!B497</f>
        <v>2</v>
      </c>
      <c r="E493" s="98">
        <f>'Total Invoice'!I497</f>
        <v>4.04</v>
      </c>
      <c r="F493" s="98">
        <f t="shared" si="21"/>
        <v>8.08</v>
      </c>
      <c r="G493" s="97">
        <f t="shared" si="22"/>
        <v>136.1884</v>
      </c>
      <c r="H493" s="95">
        <f t="shared" si="23"/>
        <v>272.3768</v>
      </c>
    </row>
    <row r="494" spans="1:8" s="96" customFormat="1" ht="24">
      <c r="A494" s="100" t="str">
        <f>'Total Invoice'!H498</f>
        <v>PVD plated internally threaded surgical steel double flare flesh tunnel</v>
      </c>
      <c r="B494" s="141" t="str">
        <f>'Total Invoice'!C498</f>
        <v>STHP</v>
      </c>
      <c r="C494" s="141"/>
      <c r="D494" s="99">
        <f>'Total Invoice'!B498</f>
        <v>2</v>
      </c>
      <c r="E494" s="98">
        <f>'Total Invoice'!I498</f>
        <v>4.4400000000000004</v>
      </c>
      <c r="F494" s="98">
        <f t="shared" si="21"/>
        <v>8.8800000000000008</v>
      </c>
      <c r="G494" s="97">
        <f t="shared" si="22"/>
        <v>149.67240000000001</v>
      </c>
      <c r="H494" s="95">
        <f t="shared" si="23"/>
        <v>299.34480000000002</v>
      </c>
    </row>
    <row r="495" spans="1:8" s="96" customFormat="1" ht="24">
      <c r="A495" s="100" t="str">
        <f>'Total Invoice'!H499</f>
        <v>PVD plated internally threaded surgical steel double flare flesh tunnel</v>
      </c>
      <c r="B495" s="141" t="str">
        <f>'Total Invoice'!C499</f>
        <v>STHP</v>
      </c>
      <c r="C495" s="141"/>
      <c r="D495" s="99">
        <f>'Total Invoice'!B499</f>
        <v>2</v>
      </c>
      <c r="E495" s="98">
        <f>'Total Invoice'!I499</f>
        <v>4.4400000000000004</v>
      </c>
      <c r="F495" s="98">
        <f t="shared" si="21"/>
        <v>8.8800000000000008</v>
      </c>
      <c r="G495" s="97">
        <f t="shared" si="22"/>
        <v>149.67240000000001</v>
      </c>
      <c r="H495" s="95">
        <f t="shared" si="23"/>
        <v>299.34480000000002</v>
      </c>
    </row>
    <row r="496" spans="1:8" s="96" customFormat="1" ht="24">
      <c r="A496" s="100" t="str">
        <f>'Total Invoice'!H500</f>
        <v>PVD plated internally threaded surgical steel double flare flesh tunnel</v>
      </c>
      <c r="B496" s="141" t="str">
        <f>'Total Invoice'!C500</f>
        <v>STHP</v>
      </c>
      <c r="C496" s="141"/>
      <c r="D496" s="99">
        <f>'Total Invoice'!B500</f>
        <v>2</v>
      </c>
      <c r="E496" s="98">
        <f>'Total Invoice'!I500</f>
        <v>4.4400000000000004</v>
      </c>
      <c r="F496" s="98">
        <f t="shared" si="21"/>
        <v>8.8800000000000008</v>
      </c>
      <c r="G496" s="97">
        <f t="shared" si="22"/>
        <v>149.67240000000001</v>
      </c>
      <c r="H496" s="95">
        <f t="shared" si="23"/>
        <v>299.34480000000002</v>
      </c>
    </row>
    <row r="497" spans="1:8" s="96" customFormat="1" ht="24">
      <c r="A497" s="100" t="str">
        <f>'Total Invoice'!H501</f>
        <v>PVD plated internally threaded surgical steel double flare flesh tunnel</v>
      </c>
      <c r="B497" s="141" t="str">
        <f>'Total Invoice'!C501</f>
        <v>STHP</v>
      </c>
      <c r="C497" s="141"/>
      <c r="D497" s="99">
        <f>'Total Invoice'!B501</f>
        <v>2</v>
      </c>
      <c r="E497" s="98">
        <f>'Total Invoice'!I501</f>
        <v>4.4400000000000004</v>
      </c>
      <c r="F497" s="98">
        <f t="shared" si="21"/>
        <v>8.8800000000000008</v>
      </c>
      <c r="G497" s="97">
        <f t="shared" si="22"/>
        <v>149.67240000000001</v>
      </c>
      <c r="H497" s="95">
        <f t="shared" si="23"/>
        <v>299.34480000000002</v>
      </c>
    </row>
    <row r="498" spans="1:8" s="96" customFormat="1" ht="24">
      <c r="A498" s="100" t="str">
        <f>'Total Invoice'!H502</f>
        <v>PVD plated internally threaded surgical steel double flare flesh tunnel</v>
      </c>
      <c r="B498" s="141" t="str">
        <f>'Total Invoice'!C502</f>
        <v>STHP</v>
      </c>
      <c r="C498" s="141"/>
      <c r="D498" s="99">
        <f>'Total Invoice'!B502</f>
        <v>2</v>
      </c>
      <c r="E498" s="98">
        <f>'Total Invoice'!I502</f>
        <v>5.55</v>
      </c>
      <c r="F498" s="98">
        <f t="shared" si="21"/>
        <v>11.1</v>
      </c>
      <c r="G498" s="97">
        <f t="shared" si="22"/>
        <v>187.09049999999999</v>
      </c>
      <c r="H498" s="95">
        <f t="shared" si="23"/>
        <v>374.18099999999998</v>
      </c>
    </row>
    <row r="499" spans="1:8" s="96" customFormat="1" ht="24">
      <c r="A499" s="100" t="str">
        <f>'Total Invoice'!H503</f>
        <v>PVD plated internally threaded surgical steel double flare flesh tunnel</v>
      </c>
      <c r="B499" s="141" t="str">
        <f>'Total Invoice'!C503</f>
        <v>STHP</v>
      </c>
      <c r="C499" s="141"/>
      <c r="D499" s="99">
        <f>'Total Invoice'!B503</f>
        <v>2</v>
      </c>
      <c r="E499" s="98">
        <f>'Total Invoice'!I503</f>
        <v>5.55</v>
      </c>
      <c r="F499" s="98">
        <f t="shared" si="21"/>
        <v>11.1</v>
      </c>
      <c r="G499" s="97">
        <f t="shared" si="22"/>
        <v>187.09049999999999</v>
      </c>
      <c r="H499" s="95">
        <f t="shared" si="23"/>
        <v>374.18099999999998</v>
      </c>
    </row>
    <row r="500" spans="1:8" s="96" customFormat="1" ht="24">
      <c r="A500" s="100" t="str">
        <f>'Total Invoice'!H504</f>
        <v>PVD plated internally threaded surgical steel double flare flesh tunnel</v>
      </c>
      <c r="B500" s="141" t="str">
        <f>'Total Invoice'!C504</f>
        <v>STHP</v>
      </c>
      <c r="C500" s="141"/>
      <c r="D500" s="99">
        <f>'Total Invoice'!B504</f>
        <v>2</v>
      </c>
      <c r="E500" s="98">
        <f>'Total Invoice'!I504</f>
        <v>5.55</v>
      </c>
      <c r="F500" s="98">
        <f t="shared" si="21"/>
        <v>11.1</v>
      </c>
      <c r="G500" s="97">
        <f t="shared" si="22"/>
        <v>187.09049999999999</v>
      </c>
      <c r="H500" s="95">
        <f t="shared" si="23"/>
        <v>374.18099999999998</v>
      </c>
    </row>
    <row r="501" spans="1:8" s="96" customFormat="1" ht="24">
      <c r="A501" s="100" t="str">
        <f>'Total Invoice'!H505</f>
        <v>Semi precious Amethyst stone double-flare saddle plug, teardrop shape design</v>
      </c>
      <c r="B501" s="141" t="str">
        <f>'Total Invoice'!C505</f>
        <v>TGSD</v>
      </c>
      <c r="C501" s="141"/>
      <c r="D501" s="99">
        <f>'Total Invoice'!B505</f>
        <v>2</v>
      </c>
      <c r="E501" s="98">
        <f>'Total Invoice'!I505</f>
        <v>1.89</v>
      </c>
      <c r="F501" s="98">
        <f t="shared" si="21"/>
        <v>3.78</v>
      </c>
      <c r="G501" s="97">
        <f t="shared" si="22"/>
        <v>63.7119</v>
      </c>
      <c r="H501" s="95">
        <f t="shared" si="23"/>
        <v>127.4238</v>
      </c>
    </row>
    <row r="502" spans="1:8" s="96" customFormat="1" ht="24">
      <c r="A502" s="100" t="str">
        <f>'Total Invoice'!H506</f>
        <v>Semi precious Amethyst stone double-flare saddle plug, teardrop shape design</v>
      </c>
      <c r="B502" s="141" t="str">
        <f>'Total Invoice'!C506</f>
        <v>TGSD</v>
      </c>
      <c r="C502" s="141"/>
      <c r="D502" s="99">
        <f>'Total Invoice'!B506</f>
        <v>2</v>
      </c>
      <c r="E502" s="98">
        <f>'Total Invoice'!I506</f>
        <v>2.99</v>
      </c>
      <c r="F502" s="98">
        <f t="shared" si="21"/>
        <v>5.98</v>
      </c>
      <c r="G502" s="97">
        <f t="shared" si="22"/>
        <v>100.7929</v>
      </c>
      <c r="H502" s="95">
        <f t="shared" si="23"/>
        <v>201.58580000000001</v>
      </c>
    </row>
    <row r="503" spans="1:8" s="96" customFormat="1" ht="24">
      <c r="A503" s="100" t="str">
        <f>'Total Invoice'!H507</f>
        <v>Semi precious black Agate stone double-flare saddle plug, teardrop shape design</v>
      </c>
      <c r="B503" s="141" t="str">
        <f>'Total Invoice'!C507</f>
        <v>TGSF</v>
      </c>
      <c r="C503" s="141"/>
      <c r="D503" s="99">
        <f>'Total Invoice'!B507</f>
        <v>4</v>
      </c>
      <c r="E503" s="98">
        <f>'Total Invoice'!I507</f>
        <v>1.59</v>
      </c>
      <c r="F503" s="98">
        <f t="shared" si="21"/>
        <v>6.36</v>
      </c>
      <c r="G503" s="97">
        <f t="shared" si="22"/>
        <v>53.598900000000008</v>
      </c>
      <c r="H503" s="95">
        <f t="shared" si="23"/>
        <v>214.39560000000003</v>
      </c>
    </row>
    <row r="504" spans="1:8" s="96" customFormat="1">
      <c r="A504" s="100" t="str">
        <f>'Total Invoice'!H508</f>
        <v>Titanium G23 tongue barbell, 14g (1.6mm) with two 6mm balls</v>
      </c>
      <c r="B504" s="141" t="str">
        <f>'Total Invoice'!C508</f>
        <v>UBBBG</v>
      </c>
      <c r="C504" s="141"/>
      <c r="D504" s="99">
        <f>'Total Invoice'!B508</f>
        <v>8</v>
      </c>
      <c r="E504" s="98">
        <f>'Total Invoice'!I508</f>
        <v>1.57</v>
      </c>
      <c r="F504" s="98">
        <f t="shared" si="21"/>
        <v>12.56</v>
      </c>
      <c r="G504" s="97">
        <f t="shared" si="22"/>
        <v>52.924700000000001</v>
      </c>
      <c r="H504" s="95">
        <f t="shared" si="23"/>
        <v>423.39760000000001</v>
      </c>
    </row>
    <row r="505" spans="1:8" s="96" customFormat="1">
      <c r="A505" s="100" t="str">
        <f>'Total Invoice'!H509</f>
        <v>Titanium G23 tongue barbell, 14g (1.6mm) with two 6mm balls</v>
      </c>
      <c r="B505" s="141" t="str">
        <f>'Total Invoice'!C509</f>
        <v>UBBBG</v>
      </c>
      <c r="C505" s="141"/>
      <c r="D505" s="99">
        <f>'Total Invoice'!B509</f>
        <v>8</v>
      </c>
      <c r="E505" s="98">
        <f>'Total Invoice'!I509</f>
        <v>1.57</v>
      </c>
      <c r="F505" s="98">
        <f t="shared" si="21"/>
        <v>12.56</v>
      </c>
      <c r="G505" s="97">
        <f t="shared" si="22"/>
        <v>52.924700000000001</v>
      </c>
      <c r="H505" s="95">
        <f t="shared" si="23"/>
        <v>423.39760000000001</v>
      </c>
    </row>
    <row r="506" spans="1:8" s="96" customFormat="1">
      <c r="A506" s="100" t="str">
        <f>'Total Invoice'!H510</f>
        <v>Titanium G23 tongue barbell, 14g (1.6mm) with two 6mm balls</v>
      </c>
      <c r="B506" s="141" t="str">
        <f>'Total Invoice'!C510</f>
        <v>UBBBG</v>
      </c>
      <c r="C506" s="141"/>
      <c r="D506" s="99">
        <f>'Total Invoice'!B510</f>
        <v>8</v>
      </c>
      <c r="E506" s="98">
        <f>'Total Invoice'!I510</f>
        <v>1.57</v>
      </c>
      <c r="F506" s="98">
        <f t="shared" si="21"/>
        <v>12.56</v>
      </c>
      <c r="G506" s="97">
        <f t="shared" si="22"/>
        <v>52.924700000000001</v>
      </c>
      <c r="H506" s="95">
        <f t="shared" si="23"/>
        <v>423.39760000000001</v>
      </c>
    </row>
    <row r="507" spans="1:8" s="96" customFormat="1">
      <c r="A507" s="100" t="str">
        <f>'Total Invoice'!H511</f>
        <v>Titanium G23 tongue barbell, 14g (1.6mm) with two 6mm balls</v>
      </c>
      <c r="B507" s="141" t="str">
        <f>'Total Invoice'!C511</f>
        <v>UBBBG</v>
      </c>
      <c r="C507" s="141"/>
      <c r="D507" s="99">
        <f>'Total Invoice'!B511</f>
        <v>5</v>
      </c>
      <c r="E507" s="98">
        <f>'Total Invoice'!I511</f>
        <v>1.57</v>
      </c>
      <c r="F507" s="98">
        <f t="shared" si="21"/>
        <v>7.8500000000000005</v>
      </c>
      <c r="G507" s="97">
        <f t="shared" si="22"/>
        <v>52.924700000000001</v>
      </c>
      <c r="H507" s="95">
        <f t="shared" si="23"/>
        <v>264.62350000000004</v>
      </c>
    </row>
    <row r="508" spans="1:8" s="96" customFormat="1" ht="24">
      <c r="A508" s="100" t="str">
        <f>'Total Invoice'!H512</f>
        <v>High polished titanium G23 belly banana, 1.6mm (14g) with upper 5mm and lower 6mm bezel set jewel balls</v>
      </c>
      <c r="B508" s="141" t="str">
        <f>'Total Invoice'!C512</f>
        <v>UBN2CS</v>
      </c>
      <c r="C508" s="141"/>
      <c r="D508" s="99">
        <f>'Total Invoice'!B512</f>
        <v>10</v>
      </c>
      <c r="E508" s="98">
        <f>'Total Invoice'!I512</f>
        <v>1.99</v>
      </c>
      <c r="F508" s="98">
        <f t="shared" si="21"/>
        <v>19.899999999999999</v>
      </c>
      <c r="G508" s="97">
        <f t="shared" si="22"/>
        <v>67.082899999999995</v>
      </c>
      <c r="H508" s="95">
        <f t="shared" si="23"/>
        <v>670.82899999999995</v>
      </c>
    </row>
    <row r="509" spans="1:8" s="96" customFormat="1" ht="24">
      <c r="A509" s="100" t="str">
        <f>'Total Invoice'!H513</f>
        <v>High polished titanium G23 belly banana, 1.6mm (14g) with upper 5mm and lower 6mm bezel set jewel balls</v>
      </c>
      <c r="B509" s="141" t="str">
        <f>'Total Invoice'!C513</f>
        <v>UBN2CS</v>
      </c>
      <c r="C509" s="141"/>
      <c r="D509" s="99">
        <f>'Total Invoice'!B513</f>
        <v>10</v>
      </c>
      <c r="E509" s="98">
        <f>'Total Invoice'!I513</f>
        <v>1.99</v>
      </c>
      <c r="F509" s="98">
        <f t="shared" si="21"/>
        <v>19.899999999999999</v>
      </c>
      <c r="G509" s="97">
        <f t="shared" si="22"/>
        <v>67.082899999999995</v>
      </c>
      <c r="H509" s="95">
        <f t="shared" si="23"/>
        <v>670.82899999999995</v>
      </c>
    </row>
    <row r="510" spans="1:8" s="96" customFormat="1" ht="36">
      <c r="A510" s="100" t="str">
        <f>'Total Invoice'!H514</f>
        <v>Titanium G23 internally threaded labret, 1.2mm (16g) triangle shape design top with three 1.5mm round color Cubic Zirconia (CZ) stones</v>
      </c>
      <c r="B510" s="141" t="str">
        <f>'Total Invoice'!C514</f>
        <v>ULBIN13S</v>
      </c>
      <c r="C510" s="141"/>
      <c r="D510" s="99">
        <f>'Total Invoice'!B514</f>
        <v>2</v>
      </c>
      <c r="E510" s="98">
        <f>'Total Invoice'!I514</f>
        <v>3.99</v>
      </c>
      <c r="F510" s="98">
        <f t="shared" si="21"/>
        <v>7.98</v>
      </c>
      <c r="G510" s="97">
        <f t="shared" si="22"/>
        <v>134.50290000000001</v>
      </c>
      <c r="H510" s="95">
        <f t="shared" si="23"/>
        <v>269.00580000000002</v>
      </c>
    </row>
    <row r="511" spans="1:8" s="96" customFormat="1" ht="36">
      <c r="A511" s="100" t="str">
        <f>'Total Invoice'!H515</f>
        <v>Titanium G23 internally threaded labret, 1.2mm (16g) triangle shape design top with three 1.5mm round color Cubic Zirconia (CZ) stones</v>
      </c>
      <c r="B511" s="141" t="str">
        <f>'Total Invoice'!C515</f>
        <v>ULBIN13S</v>
      </c>
      <c r="C511" s="141"/>
      <c r="D511" s="99">
        <f>'Total Invoice'!B515</f>
        <v>2</v>
      </c>
      <c r="E511" s="98">
        <f>'Total Invoice'!I515</f>
        <v>3.99</v>
      </c>
      <c r="F511" s="98">
        <f t="shared" si="21"/>
        <v>7.98</v>
      </c>
      <c r="G511" s="97">
        <f t="shared" si="22"/>
        <v>134.50290000000001</v>
      </c>
      <c r="H511" s="95">
        <f t="shared" si="23"/>
        <v>269.00580000000002</v>
      </c>
    </row>
    <row r="512" spans="1:8" s="96" customFormat="1" ht="36">
      <c r="A512" s="100" t="str">
        <f>'Total Invoice'!H516</f>
        <v>Titanium G23 internally threaded labret, 1.2mm (16g) triangle shape design top with three 1.5mm round color Cubic Zirconia (CZ) stones</v>
      </c>
      <c r="B512" s="141" t="str">
        <f>'Total Invoice'!C516</f>
        <v>ULBIN13S</v>
      </c>
      <c r="C512" s="141"/>
      <c r="D512" s="99">
        <f>'Total Invoice'!B516</f>
        <v>2</v>
      </c>
      <c r="E512" s="98">
        <f>'Total Invoice'!I516</f>
        <v>3.99</v>
      </c>
      <c r="F512" s="98">
        <f t="shared" si="21"/>
        <v>7.98</v>
      </c>
      <c r="G512" s="97">
        <f t="shared" si="22"/>
        <v>134.50290000000001</v>
      </c>
      <c r="H512" s="95">
        <f t="shared" si="23"/>
        <v>269.00580000000002</v>
      </c>
    </row>
    <row r="513" spans="1:8" s="96" customFormat="1" ht="36">
      <c r="A513" s="100" t="str">
        <f>'Total Invoice'!H517</f>
        <v>Titanium G23 internally threaded labret, 1.2mm (16g) leaf design top with three 4.5*2.2mm marquise shape Cubic Zirconia (CZ) stones</v>
      </c>
      <c r="B513" s="141" t="str">
        <f>'Total Invoice'!C517</f>
        <v>ULBIN30</v>
      </c>
      <c r="C513" s="141"/>
      <c r="D513" s="99">
        <f>'Total Invoice'!B517</f>
        <v>1</v>
      </c>
      <c r="E513" s="98">
        <f>'Total Invoice'!I517</f>
        <v>7.15</v>
      </c>
      <c r="F513" s="98">
        <f t="shared" si="21"/>
        <v>7.15</v>
      </c>
      <c r="G513" s="97">
        <f t="shared" si="22"/>
        <v>241.02650000000003</v>
      </c>
      <c r="H513" s="95">
        <f t="shared" si="23"/>
        <v>241.02650000000003</v>
      </c>
    </row>
    <row r="514" spans="1:8" s="96" customFormat="1" ht="36">
      <c r="A514" s="100" t="str">
        <f>'Total Invoice'!H518</f>
        <v>Titanium G23 internally threaded labret, 1.2mm (16g) leaf design top with three 4.5*2.2mm marquise shape Cubic Zirconia (CZ) stones</v>
      </c>
      <c r="B514" s="141" t="str">
        <f>'Total Invoice'!C518</f>
        <v>ULBIN30</v>
      </c>
      <c r="C514" s="141"/>
      <c r="D514" s="99">
        <f>'Total Invoice'!B518</f>
        <v>1</v>
      </c>
      <c r="E514" s="98">
        <f>'Total Invoice'!I518</f>
        <v>7.15</v>
      </c>
      <c r="F514" s="98">
        <f t="shared" si="21"/>
        <v>7.15</v>
      </c>
      <c r="G514" s="97">
        <f t="shared" si="22"/>
        <v>241.02650000000003</v>
      </c>
      <c r="H514" s="95">
        <f t="shared" si="23"/>
        <v>241.02650000000003</v>
      </c>
    </row>
    <row r="515" spans="1:8" s="96" customFormat="1" ht="36">
      <c r="A515" s="100" t="str">
        <f>'Total Invoice'!H519</f>
        <v>Titanium G23 internally threaded labret, 1.2mm (16g) leaf design top with three 4.5*2.2mm marquise shape Cubic Zirconia (CZ) stones</v>
      </c>
      <c r="B515" s="141" t="str">
        <f>'Total Invoice'!C519</f>
        <v>ULBIN30</v>
      </c>
      <c r="C515" s="141"/>
      <c r="D515" s="99">
        <f>'Total Invoice'!B519</f>
        <v>1</v>
      </c>
      <c r="E515" s="98">
        <f>'Total Invoice'!I519</f>
        <v>7.15</v>
      </c>
      <c r="F515" s="98">
        <f t="shared" si="21"/>
        <v>7.15</v>
      </c>
      <c r="G515" s="97">
        <f t="shared" si="22"/>
        <v>241.02650000000003</v>
      </c>
      <c r="H515" s="95">
        <f t="shared" si="23"/>
        <v>241.02650000000003</v>
      </c>
    </row>
    <row r="516" spans="1:8" s="96" customFormat="1" ht="24">
      <c r="A516" s="100" t="str">
        <f>'Total Invoice'!H520</f>
        <v>High polished titanium G23 barbell, 1.6mm (14g) with two 5mm ferido glued plain color color multi crystal balls and resin cover</v>
      </c>
      <c r="B516" s="141" t="str">
        <f>'Total Invoice'!C520</f>
        <v>UNPFR5</v>
      </c>
      <c r="C516" s="141"/>
      <c r="D516" s="99">
        <f>'Total Invoice'!B520</f>
        <v>4</v>
      </c>
      <c r="E516" s="98">
        <f>'Total Invoice'!I520</f>
        <v>3.37</v>
      </c>
      <c r="F516" s="98">
        <f t="shared" si="21"/>
        <v>13.48</v>
      </c>
      <c r="G516" s="97">
        <f t="shared" si="22"/>
        <v>113.60270000000001</v>
      </c>
      <c r="H516" s="95">
        <f t="shared" si="23"/>
        <v>454.41080000000005</v>
      </c>
    </row>
    <row r="517" spans="1:8" s="96" customFormat="1" ht="24">
      <c r="A517" s="100" t="str">
        <f>'Total Invoice'!H521</f>
        <v>High polished titanium G23 barbell, 1.6mm (14g) with two 5mm ferido glued plain color color multi crystal balls and resin cover</v>
      </c>
      <c r="B517" s="141" t="str">
        <f>'Total Invoice'!C521</f>
        <v>UNPFR5</v>
      </c>
      <c r="C517" s="141"/>
      <c r="D517" s="99">
        <f>'Total Invoice'!B521</f>
        <v>4</v>
      </c>
      <c r="E517" s="98">
        <f>'Total Invoice'!I521</f>
        <v>3.37</v>
      </c>
      <c r="F517" s="98">
        <f t="shared" si="21"/>
        <v>13.48</v>
      </c>
      <c r="G517" s="97">
        <f t="shared" si="22"/>
        <v>113.60270000000001</v>
      </c>
      <c r="H517" s="95">
        <f t="shared" si="23"/>
        <v>454.41080000000005</v>
      </c>
    </row>
    <row r="518" spans="1:8" s="96" customFormat="1" ht="24">
      <c r="A518" s="100" t="str">
        <f>'Total Invoice'!H522</f>
        <v>High polished titanium G23 barbell, 1.6mm (14g) with two 5mm ferido glued plain color color multi crystal balls and resin cover</v>
      </c>
      <c r="B518" s="141" t="str">
        <f>'Total Invoice'!C522</f>
        <v>UNPFR5</v>
      </c>
      <c r="C518" s="141"/>
      <c r="D518" s="99">
        <f>'Total Invoice'!B522</f>
        <v>4</v>
      </c>
      <c r="E518" s="98">
        <f>'Total Invoice'!I522</f>
        <v>3.37</v>
      </c>
      <c r="F518" s="98">
        <f t="shared" si="21"/>
        <v>13.48</v>
      </c>
      <c r="G518" s="97">
        <f t="shared" si="22"/>
        <v>113.60270000000001</v>
      </c>
      <c r="H518" s="95">
        <f t="shared" si="23"/>
        <v>454.41080000000005</v>
      </c>
    </row>
    <row r="519" spans="1:8" s="96" customFormat="1" ht="24">
      <c r="A519" s="100" t="str">
        <f>'Total Invoice'!H523</f>
        <v>High polished titanium G23 barbell, 1.6mm (14g) with two 5mm ferido glued plain color color multi crystal balls and resin cover</v>
      </c>
      <c r="B519" s="141" t="str">
        <f>'Total Invoice'!C523</f>
        <v>UNPFR5</v>
      </c>
      <c r="C519" s="141"/>
      <c r="D519" s="99">
        <f>'Total Invoice'!B523</f>
        <v>4</v>
      </c>
      <c r="E519" s="98">
        <f>'Total Invoice'!I523</f>
        <v>3.37</v>
      </c>
      <c r="F519" s="98">
        <f t="shared" si="21"/>
        <v>13.48</v>
      </c>
      <c r="G519" s="97">
        <f t="shared" si="22"/>
        <v>113.60270000000001</v>
      </c>
      <c r="H519" s="95">
        <f t="shared" si="23"/>
        <v>454.41080000000005</v>
      </c>
    </row>
    <row r="520" spans="1:8" s="96" customFormat="1" ht="24">
      <c r="A520" s="100" t="str">
        <f>'Total Invoice'!H524</f>
        <v>High polished titanium G23 barbell, 1.6mm (14g) with two 5mm ferido glued plain color color multi crystal balls and resin cover</v>
      </c>
      <c r="B520" s="141" t="str">
        <f>'Total Invoice'!C524</f>
        <v>UNPFR5</v>
      </c>
      <c r="C520" s="141"/>
      <c r="D520" s="99">
        <f>'Total Invoice'!B524</f>
        <v>4</v>
      </c>
      <c r="E520" s="98">
        <f>'Total Invoice'!I524</f>
        <v>3.37</v>
      </c>
      <c r="F520" s="98">
        <f t="shared" si="21"/>
        <v>13.48</v>
      </c>
      <c r="G520" s="97">
        <f t="shared" si="22"/>
        <v>113.60270000000001</v>
      </c>
      <c r="H520" s="95">
        <f t="shared" si="23"/>
        <v>454.41080000000005</v>
      </c>
    </row>
    <row r="521" spans="1:8" s="96" customFormat="1" ht="25.5">
      <c r="A521" s="100" t="str">
        <f>'Total Invoice'!H525</f>
        <v>925 sterling silver hinged segment ring, 1.2mm (16g) in drop shape design. Available sizes from 6mm to 10mm.</v>
      </c>
      <c r="B521" s="141" t="str">
        <f>'Total Invoice'!C525</f>
        <v>VSGHA16</v>
      </c>
      <c r="C521" s="141"/>
      <c r="D521" s="99">
        <f>'Total Invoice'!B525</f>
        <v>4</v>
      </c>
      <c r="E521" s="98">
        <f>'Total Invoice'!I525</f>
        <v>3.85</v>
      </c>
      <c r="F521" s="98">
        <f t="shared" si="21"/>
        <v>15.4</v>
      </c>
      <c r="G521" s="97">
        <f t="shared" si="22"/>
        <v>129.7835</v>
      </c>
      <c r="H521" s="95">
        <f t="shared" si="23"/>
        <v>519.13400000000001</v>
      </c>
    </row>
    <row r="522" spans="1:8" s="96" customFormat="1" ht="24">
      <c r="A522" s="100" t="str">
        <f>'Total Invoice'!H526</f>
        <v>Pack of 10 pcs. of 3mm high polished surgical steel balls with 1.2mm threading (16g)</v>
      </c>
      <c r="B522" s="141" t="str">
        <f>'Total Invoice'!C526</f>
        <v>XBAL3</v>
      </c>
      <c r="C522" s="141"/>
      <c r="D522" s="99">
        <f>'Total Invoice'!B526</f>
        <v>5</v>
      </c>
      <c r="E522" s="98">
        <f>'Total Invoice'!I526</f>
        <v>0.61</v>
      </c>
      <c r="F522" s="98">
        <f t="shared" si="21"/>
        <v>3.05</v>
      </c>
      <c r="G522" s="97">
        <f t="shared" si="22"/>
        <v>20.563099999999999</v>
      </c>
      <c r="H522" s="95">
        <f t="shared" si="23"/>
        <v>102.81549999999999</v>
      </c>
    </row>
    <row r="523" spans="1:8" s="96" customFormat="1" ht="24">
      <c r="A523" s="100" t="str">
        <f>'Total Invoice'!H527</f>
        <v>Pack of 10 pcs. of 4mm high polished surgical steel balls with 1.6mm threading (14g)</v>
      </c>
      <c r="B523" s="141" t="str">
        <f>'Total Invoice'!C527</f>
        <v>XBAL4</v>
      </c>
      <c r="C523" s="141"/>
      <c r="D523" s="99">
        <f>'Total Invoice'!B527</f>
        <v>5</v>
      </c>
      <c r="E523" s="98">
        <f>'Total Invoice'!I527</f>
        <v>0.72</v>
      </c>
      <c r="F523" s="98">
        <f t="shared" si="21"/>
        <v>3.5999999999999996</v>
      </c>
      <c r="G523" s="97">
        <f t="shared" si="22"/>
        <v>24.2712</v>
      </c>
      <c r="H523" s="95">
        <f t="shared" si="23"/>
        <v>121.35599999999999</v>
      </c>
    </row>
    <row r="524" spans="1:8" s="96" customFormat="1" ht="24">
      <c r="A524" s="100" t="str">
        <f>'Total Invoice'!H528</f>
        <v>Pack of 10 pcs. of 4mm high polished surgical steel balls with 1.2mm threading (16g)</v>
      </c>
      <c r="B524" s="141" t="str">
        <f>'Total Invoice'!C528</f>
        <v>XBAL4S</v>
      </c>
      <c r="C524" s="141"/>
      <c r="D524" s="99">
        <f>'Total Invoice'!B528</f>
        <v>5</v>
      </c>
      <c r="E524" s="98">
        <f>'Total Invoice'!I528</f>
        <v>0.72</v>
      </c>
      <c r="F524" s="98">
        <f t="shared" si="21"/>
        <v>3.5999999999999996</v>
      </c>
      <c r="G524" s="97">
        <f t="shared" si="22"/>
        <v>24.2712</v>
      </c>
      <c r="H524" s="95">
        <f t="shared" si="23"/>
        <v>121.35599999999999</v>
      </c>
    </row>
    <row r="525" spans="1:8" s="96" customFormat="1" ht="24">
      <c r="A525" s="100" t="str">
        <f>'Total Invoice'!H529</f>
        <v>Pack of 10 pcs. of 5mm high polished surgical steel balls with 1.6mm threading (14g)</v>
      </c>
      <c r="B525" s="141" t="str">
        <f>'Total Invoice'!C529</f>
        <v>XBAL5</v>
      </c>
      <c r="C525" s="141"/>
      <c r="D525" s="99">
        <f>'Total Invoice'!B529</f>
        <v>5</v>
      </c>
      <c r="E525" s="98">
        <f>'Total Invoice'!I529</f>
        <v>0.75</v>
      </c>
      <c r="F525" s="98">
        <f t="shared" si="21"/>
        <v>3.75</v>
      </c>
      <c r="G525" s="97">
        <f t="shared" si="22"/>
        <v>25.282499999999999</v>
      </c>
      <c r="H525" s="95">
        <f t="shared" si="23"/>
        <v>126.41249999999999</v>
      </c>
    </row>
    <row r="526" spans="1:8" s="96" customFormat="1" hidden="1">
      <c r="A526" s="100">
        <f>'Total Invoice'!H547</f>
        <v>0</v>
      </c>
      <c r="B526" s="141">
        <f>'[1]Copy paste to Here'!C540</f>
        <v>0</v>
      </c>
      <c r="C526" s="141"/>
      <c r="D526" s="99"/>
      <c r="E526" s="98"/>
      <c r="F526" s="98">
        <f t="shared" ref="F526:F584" si="24">D526*E526</f>
        <v>0</v>
      </c>
      <c r="G526" s="97">
        <f t="shared" ref="G526:G584" si="25">E526*$E$14</f>
        <v>0</v>
      </c>
      <c r="H526" s="95">
        <f t="shared" ref="H526:H584" si="26">D526*G526</f>
        <v>0</v>
      </c>
    </row>
    <row r="527" spans="1:8" s="96" customFormat="1" hidden="1">
      <c r="A527" s="100">
        <f>'Total Invoice'!H548</f>
        <v>0</v>
      </c>
      <c r="B527" s="141">
        <f>'[1]Copy paste to Here'!C541</f>
        <v>0</v>
      </c>
      <c r="C527" s="141"/>
      <c r="D527" s="99"/>
      <c r="E527" s="98"/>
      <c r="F527" s="98">
        <f t="shared" si="24"/>
        <v>0</v>
      </c>
      <c r="G527" s="97">
        <f t="shared" si="25"/>
        <v>0</v>
      </c>
      <c r="H527" s="95">
        <f t="shared" si="26"/>
        <v>0</v>
      </c>
    </row>
    <row r="528" spans="1:8" s="96" customFormat="1" hidden="1">
      <c r="A528" s="100">
        <f>'Total Invoice'!H549</f>
        <v>0</v>
      </c>
      <c r="B528" s="141">
        <f>'[1]Copy paste to Here'!C542</f>
        <v>0</v>
      </c>
      <c r="C528" s="141"/>
      <c r="D528" s="99"/>
      <c r="E528" s="98"/>
      <c r="F528" s="98">
        <f t="shared" si="24"/>
        <v>0</v>
      </c>
      <c r="G528" s="97">
        <f t="shared" si="25"/>
        <v>0</v>
      </c>
      <c r="H528" s="95">
        <f t="shared" si="26"/>
        <v>0</v>
      </c>
    </row>
    <row r="529" spans="1:8" s="96" customFormat="1" hidden="1">
      <c r="A529" s="100">
        <f>'Total Invoice'!H550</f>
        <v>0</v>
      </c>
      <c r="B529" s="141">
        <f>'[1]Copy paste to Here'!C543</f>
        <v>0</v>
      </c>
      <c r="C529" s="141"/>
      <c r="D529" s="99"/>
      <c r="E529" s="98"/>
      <c r="F529" s="98">
        <f t="shared" si="24"/>
        <v>0</v>
      </c>
      <c r="G529" s="97">
        <f t="shared" si="25"/>
        <v>0</v>
      </c>
      <c r="H529" s="95">
        <f t="shared" si="26"/>
        <v>0</v>
      </c>
    </row>
    <row r="530" spans="1:8" s="96" customFormat="1" hidden="1">
      <c r="A530" s="100">
        <f>'Total Invoice'!H551</f>
        <v>0</v>
      </c>
      <c r="B530" s="141">
        <f>'[1]Copy paste to Here'!C544</f>
        <v>0</v>
      </c>
      <c r="C530" s="141"/>
      <c r="D530" s="99"/>
      <c r="E530" s="98"/>
      <c r="F530" s="98">
        <f t="shared" si="24"/>
        <v>0</v>
      </c>
      <c r="G530" s="97">
        <f t="shared" si="25"/>
        <v>0</v>
      </c>
      <c r="H530" s="95">
        <f t="shared" si="26"/>
        <v>0</v>
      </c>
    </row>
    <row r="531" spans="1:8" s="96" customFormat="1" hidden="1">
      <c r="A531" s="100">
        <f>'Total Invoice'!H552</f>
        <v>0</v>
      </c>
      <c r="B531" s="141">
        <f>'[1]Copy paste to Here'!C545</f>
        <v>0</v>
      </c>
      <c r="C531" s="141"/>
      <c r="D531" s="99"/>
      <c r="E531" s="98"/>
      <c r="F531" s="98">
        <f t="shared" si="24"/>
        <v>0</v>
      </c>
      <c r="G531" s="97">
        <f t="shared" si="25"/>
        <v>0</v>
      </c>
      <c r="H531" s="95">
        <f t="shared" si="26"/>
        <v>0</v>
      </c>
    </row>
    <row r="532" spans="1:8" s="96" customFormat="1" hidden="1">
      <c r="A532" s="100">
        <f>'Total Invoice'!H553</f>
        <v>0</v>
      </c>
      <c r="B532" s="141">
        <f>'[1]Copy paste to Here'!C546</f>
        <v>0</v>
      </c>
      <c r="C532" s="141"/>
      <c r="D532" s="99"/>
      <c r="E532" s="98"/>
      <c r="F532" s="98">
        <f t="shared" si="24"/>
        <v>0</v>
      </c>
      <c r="G532" s="97">
        <f t="shared" si="25"/>
        <v>0</v>
      </c>
      <c r="H532" s="95">
        <f t="shared" si="26"/>
        <v>0</v>
      </c>
    </row>
    <row r="533" spans="1:8" s="96" customFormat="1" hidden="1">
      <c r="A533" s="100">
        <f>'Total Invoice'!H554</f>
        <v>0</v>
      </c>
      <c r="B533" s="141">
        <f>'[1]Copy paste to Here'!C547</f>
        <v>0</v>
      </c>
      <c r="C533" s="141"/>
      <c r="D533" s="99"/>
      <c r="E533" s="98"/>
      <c r="F533" s="98">
        <f t="shared" si="24"/>
        <v>0</v>
      </c>
      <c r="G533" s="97">
        <f t="shared" si="25"/>
        <v>0</v>
      </c>
      <c r="H533" s="95">
        <f t="shared" si="26"/>
        <v>0</v>
      </c>
    </row>
    <row r="534" spans="1:8" s="96" customFormat="1" hidden="1">
      <c r="A534" s="100">
        <f>'Total Invoice'!H555</f>
        <v>0</v>
      </c>
      <c r="B534" s="141">
        <f>'[1]Copy paste to Here'!C548</f>
        <v>0</v>
      </c>
      <c r="C534" s="141"/>
      <c r="D534" s="99"/>
      <c r="E534" s="98"/>
      <c r="F534" s="98">
        <f t="shared" si="24"/>
        <v>0</v>
      </c>
      <c r="G534" s="97">
        <f t="shared" si="25"/>
        <v>0</v>
      </c>
      <c r="H534" s="95">
        <f t="shared" si="26"/>
        <v>0</v>
      </c>
    </row>
    <row r="535" spans="1:8" s="96" customFormat="1" hidden="1">
      <c r="A535" s="100">
        <f>'Total Invoice'!H556</f>
        <v>0</v>
      </c>
      <c r="B535" s="141">
        <f>'[1]Copy paste to Here'!C549</f>
        <v>0</v>
      </c>
      <c r="C535" s="141"/>
      <c r="D535" s="99"/>
      <c r="E535" s="98"/>
      <c r="F535" s="98">
        <f t="shared" si="24"/>
        <v>0</v>
      </c>
      <c r="G535" s="97">
        <f t="shared" si="25"/>
        <v>0</v>
      </c>
      <c r="H535" s="95">
        <f t="shared" si="26"/>
        <v>0</v>
      </c>
    </row>
    <row r="536" spans="1:8" s="96" customFormat="1" hidden="1">
      <c r="A536" s="100">
        <f>'Total Invoice'!H557</f>
        <v>0</v>
      </c>
      <c r="B536" s="141">
        <f>'[1]Copy paste to Here'!C550</f>
        <v>0</v>
      </c>
      <c r="C536" s="141"/>
      <c r="D536" s="99"/>
      <c r="E536" s="98"/>
      <c r="F536" s="98">
        <f t="shared" si="24"/>
        <v>0</v>
      </c>
      <c r="G536" s="97">
        <f t="shared" si="25"/>
        <v>0</v>
      </c>
      <c r="H536" s="95">
        <f t="shared" si="26"/>
        <v>0</v>
      </c>
    </row>
    <row r="537" spans="1:8" s="96" customFormat="1" hidden="1">
      <c r="A537" s="100">
        <f>'Total Invoice'!H558</f>
        <v>0</v>
      </c>
      <c r="B537" s="141">
        <f>'[1]Copy paste to Here'!C551</f>
        <v>0</v>
      </c>
      <c r="C537" s="141"/>
      <c r="D537" s="99"/>
      <c r="E537" s="98"/>
      <c r="F537" s="98">
        <f t="shared" si="24"/>
        <v>0</v>
      </c>
      <c r="G537" s="97">
        <f t="shared" si="25"/>
        <v>0</v>
      </c>
      <c r="H537" s="95">
        <f t="shared" si="26"/>
        <v>0</v>
      </c>
    </row>
    <row r="538" spans="1:8" s="96" customFormat="1" hidden="1">
      <c r="A538" s="100">
        <f>'Total Invoice'!H559</f>
        <v>0</v>
      </c>
      <c r="B538" s="141">
        <f>'[1]Copy paste to Here'!C552</f>
        <v>0</v>
      </c>
      <c r="C538" s="141"/>
      <c r="D538" s="99"/>
      <c r="E538" s="98"/>
      <c r="F538" s="98">
        <f t="shared" si="24"/>
        <v>0</v>
      </c>
      <c r="G538" s="97">
        <f t="shared" si="25"/>
        <v>0</v>
      </c>
      <c r="H538" s="95">
        <f t="shared" si="26"/>
        <v>0</v>
      </c>
    </row>
    <row r="539" spans="1:8" s="96" customFormat="1" hidden="1">
      <c r="A539" s="100">
        <f>'Total Invoice'!H560</f>
        <v>0</v>
      </c>
      <c r="B539" s="141">
        <f>'[1]Copy paste to Here'!C553</f>
        <v>0</v>
      </c>
      <c r="C539" s="141"/>
      <c r="D539" s="99"/>
      <c r="E539" s="98"/>
      <c r="F539" s="98">
        <f t="shared" si="24"/>
        <v>0</v>
      </c>
      <c r="G539" s="97">
        <f t="shared" si="25"/>
        <v>0</v>
      </c>
      <c r="H539" s="95">
        <f t="shared" si="26"/>
        <v>0</v>
      </c>
    </row>
    <row r="540" spans="1:8" s="96" customFormat="1" hidden="1">
      <c r="A540" s="100">
        <f>'Total Invoice'!H561</f>
        <v>0</v>
      </c>
      <c r="B540" s="141">
        <f>'[1]Copy paste to Here'!C554</f>
        <v>0</v>
      </c>
      <c r="C540" s="141"/>
      <c r="D540" s="99"/>
      <c r="E540" s="98"/>
      <c r="F540" s="98">
        <f t="shared" si="24"/>
        <v>0</v>
      </c>
      <c r="G540" s="97">
        <f t="shared" si="25"/>
        <v>0</v>
      </c>
      <c r="H540" s="95">
        <f t="shared" si="26"/>
        <v>0</v>
      </c>
    </row>
    <row r="541" spans="1:8" s="96" customFormat="1" hidden="1">
      <c r="A541" s="100">
        <f>'Total Invoice'!H562</f>
        <v>0</v>
      </c>
      <c r="B541" s="141">
        <f>'[1]Copy paste to Here'!C555</f>
        <v>0</v>
      </c>
      <c r="C541" s="141"/>
      <c r="D541" s="99"/>
      <c r="E541" s="98"/>
      <c r="F541" s="98">
        <f t="shared" si="24"/>
        <v>0</v>
      </c>
      <c r="G541" s="97">
        <f t="shared" si="25"/>
        <v>0</v>
      </c>
      <c r="H541" s="95">
        <f t="shared" si="26"/>
        <v>0</v>
      </c>
    </row>
    <row r="542" spans="1:8" s="96" customFormat="1" hidden="1">
      <c r="A542" s="100">
        <f>'Total Invoice'!H563</f>
        <v>0</v>
      </c>
      <c r="B542" s="141">
        <f>'[1]Copy paste to Here'!C556</f>
        <v>0</v>
      </c>
      <c r="C542" s="141"/>
      <c r="D542" s="99"/>
      <c r="E542" s="98"/>
      <c r="F542" s="98">
        <f t="shared" si="24"/>
        <v>0</v>
      </c>
      <c r="G542" s="97">
        <f t="shared" si="25"/>
        <v>0</v>
      </c>
      <c r="H542" s="95">
        <f t="shared" si="26"/>
        <v>0</v>
      </c>
    </row>
    <row r="543" spans="1:8" s="96" customFormat="1" hidden="1">
      <c r="A543" s="100">
        <f>'Total Invoice'!H564</f>
        <v>0</v>
      </c>
      <c r="B543" s="141">
        <f>'[1]Copy paste to Here'!C557</f>
        <v>0</v>
      </c>
      <c r="C543" s="141"/>
      <c r="D543" s="99"/>
      <c r="E543" s="98"/>
      <c r="F543" s="98">
        <f t="shared" si="24"/>
        <v>0</v>
      </c>
      <c r="G543" s="97">
        <f t="shared" si="25"/>
        <v>0</v>
      </c>
      <c r="H543" s="95">
        <f t="shared" si="26"/>
        <v>0</v>
      </c>
    </row>
    <row r="544" spans="1:8" s="96" customFormat="1" hidden="1">
      <c r="A544" s="100">
        <f>'Total Invoice'!H565</f>
        <v>0</v>
      </c>
      <c r="B544" s="141">
        <f>'[1]Copy paste to Here'!C558</f>
        <v>0</v>
      </c>
      <c r="C544" s="141"/>
      <c r="D544" s="99"/>
      <c r="E544" s="98"/>
      <c r="F544" s="98">
        <f t="shared" si="24"/>
        <v>0</v>
      </c>
      <c r="G544" s="97">
        <f t="shared" si="25"/>
        <v>0</v>
      </c>
      <c r="H544" s="95">
        <f t="shared" si="26"/>
        <v>0</v>
      </c>
    </row>
    <row r="545" spans="1:8" s="96" customFormat="1" hidden="1">
      <c r="A545" s="100">
        <f>'Total Invoice'!H566</f>
        <v>0</v>
      </c>
      <c r="B545" s="141">
        <f>'[1]Copy paste to Here'!C559</f>
        <v>0</v>
      </c>
      <c r="C545" s="141"/>
      <c r="D545" s="99"/>
      <c r="E545" s="98"/>
      <c r="F545" s="98">
        <f t="shared" si="24"/>
        <v>0</v>
      </c>
      <c r="G545" s="97">
        <f t="shared" si="25"/>
        <v>0</v>
      </c>
      <c r="H545" s="95">
        <f t="shared" si="26"/>
        <v>0</v>
      </c>
    </row>
    <row r="546" spans="1:8" s="96" customFormat="1" hidden="1">
      <c r="A546" s="100">
        <f>'Total Invoice'!H567</f>
        <v>0</v>
      </c>
      <c r="B546" s="141">
        <f>'[1]Copy paste to Here'!C560</f>
        <v>0</v>
      </c>
      <c r="C546" s="141"/>
      <c r="D546" s="99"/>
      <c r="E546" s="98"/>
      <c r="F546" s="98">
        <f t="shared" si="24"/>
        <v>0</v>
      </c>
      <c r="G546" s="97">
        <f t="shared" si="25"/>
        <v>0</v>
      </c>
      <c r="H546" s="95">
        <f t="shared" si="26"/>
        <v>0</v>
      </c>
    </row>
    <row r="547" spans="1:8" s="96" customFormat="1" hidden="1">
      <c r="A547" s="100">
        <f>'Total Invoice'!H568</f>
        <v>0</v>
      </c>
      <c r="B547" s="141">
        <f>'[1]Copy paste to Here'!C561</f>
        <v>0</v>
      </c>
      <c r="C547" s="141"/>
      <c r="D547" s="99"/>
      <c r="E547" s="98"/>
      <c r="F547" s="98">
        <f t="shared" si="24"/>
        <v>0</v>
      </c>
      <c r="G547" s="97">
        <f t="shared" si="25"/>
        <v>0</v>
      </c>
      <c r="H547" s="95">
        <f t="shared" si="26"/>
        <v>0</v>
      </c>
    </row>
    <row r="548" spans="1:8" s="96" customFormat="1" hidden="1">
      <c r="A548" s="100">
        <f>'Total Invoice'!H569</f>
        <v>0</v>
      </c>
      <c r="B548" s="141">
        <f>'[1]Copy paste to Here'!C562</f>
        <v>0</v>
      </c>
      <c r="C548" s="141"/>
      <c r="D548" s="99"/>
      <c r="E548" s="98"/>
      <c r="F548" s="98">
        <f t="shared" si="24"/>
        <v>0</v>
      </c>
      <c r="G548" s="97">
        <f t="shared" si="25"/>
        <v>0</v>
      </c>
      <c r="H548" s="95">
        <f t="shared" si="26"/>
        <v>0</v>
      </c>
    </row>
    <row r="549" spans="1:8" s="96" customFormat="1" hidden="1">
      <c r="A549" s="100">
        <f>'Total Invoice'!H570</f>
        <v>0</v>
      </c>
      <c r="B549" s="141">
        <f>'[1]Copy paste to Here'!C563</f>
        <v>0</v>
      </c>
      <c r="C549" s="141"/>
      <c r="D549" s="99"/>
      <c r="E549" s="98"/>
      <c r="F549" s="98">
        <f t="shared" si="24"/>
        <v>0</v>
      </c>
      <c r="G549" s="97">
        <f t="shared" si="25"/>
        <v>0</v>
      </c>
      <c r="H549" s="95">
        <f t="shared" si="26"/>
        <v>0</v>
      </c>
    </row>
    <row r="550" spans="1:8" s="96" customFormat="1" hidden="1">
      <c r="A550" s="100">
        <f>'Total Invoice'!H571</f>
        <v>0</v>
      </c>
      <c r="B550" s="141">
        <f>'[1]Copy paste to Here'!C564</f>
        <v>0</v>
      </c>
      <c r="C550" s="141"/>
      <c r="D550" s="99"/>
      <c r="E550" s="98"/>
      <c r="F550" s="98">
        <f t="shared" si="24"/>
        <v>0</v>
      </c>
      <c r="G550" s="97">
        <f t="shared" si="25"/>
        <v>0</v>
      </c>
      <c r="H550" s="95">
        <f t="shared" si="26"/>
        <v>0</v>
      </c>
    </row>
    <row r="551" spans="1:8" s="96" customFormat="1" hidden="1">
      <c r="A551" s="100">
        <f>'Total Invoice'!H572</f>
        <v>0</v>
      </c>
      <c r="B551" s="141">
        <f>'[1]Copy paste to Here'!C565</f>
        <v>0</v>
      </c>
      <c r="C551" s="141"/>
      <c r="D551" s="99"/>
      <c r="E551" s="98"/>
      <c r="F551" s="98">
        <f t="shared" si="24"/>
        <v>0</v>
      </c>
      <c r="G551" s="97">
        <f t="shared" si="25"/>
        <v>0</v>
      </c>
      <c r="H551" s="95">
        <f t="shared" si="26"/>
        <v>0</v>
      </c>
    </row>
    <row r="552" spans="1:8" s="96" customFormat="1" hidden="1">
      <c r="A552" s="100">
        <f>'Total Invoice'!H573</f>
        <v>0</v>
      </c>
      <c r="B552" s="141">
        <f>'[1]Copy paste to Here'!C566</f>
        <v>0</v>
      </c>
      <c r="C552" s="141"/>
      <c r="D552" s="99"/>
      <c r="E552" s="98"/>
      <c r="F552" s="98">
        <f t="shared" si="24"/>
        <v>0</v>
      </c>
      <c r="G552" s="97">
        <f t="shared" si="25"/>
        <v>0</v>
      </c>
      <c r="H552" s="95">
        <f t="shared" si="26"/>
        <v>0</v>
      </c>
    </row>
    <row r="553" spans="1:8" s="96" customFormat="1" hidden="1">
      <c r="A553" s="100">
        <f>'Total Invoice'!H574</f>
        <v>0</v>
      </c>
      <c r="B553" s="141">
        <f>'[1]Copy paste to Here'!C567</f>
        <v>0</v>
      </c>
      <c r="C553" s="141"/>
      <c r="D553" s="99"/>
      <c r="E553" s="98"/>
      <c r="F553" s="98">
        <f t="shared" si="24"/>
        <v>0</v>
      </c>
      <c r="G553" s="97">
        <f t="shared" si="25"/>
        <v>0</v>
      </c>
      <c r="H553" s="95">
        <f t="shared" si="26"/>
        <v>0</v>
      </c>
    </row>
    <row r="554" spans="1:8" s="96" customFormat="1" hidden="1">
      <c r="A554" s="100">
        <f>'Total Invoice'!H575</f>
        <v>0</v>
      </c>
      <c r="B554" s="141">
        <f>'[1]Copy paste to Here'!C568</f>
        <v>0</v>
      </c>
      <c r="C554" s="141"/>
      <c r="D554" s="99"/>
      <c r="E554" s="98"/>
      <c r="F554" s="98">
        <f t="shared" si="24"/>
        <v>0</v>
      </c>
      <c r="G554" s="97">
        <f t="shared" si="25"/>
        <v>0</v>
      </c>
      <c r="H554" s="95">
        <f t="shared" si="26"/>
        <v>0</v>
      </c>
    </row>
    <row r="555" spans="1:8" s="96" customFormat="1" hidden="1">
      <c r="A555" s="100">
        <f>'Total Invoice'!H576</f>
        <v>0</v>
      </c>
      <c r="B555" s="141">
        <f>'[1]Copy paste to Here'!C569</f>
        <v>0</v>
      </c>
      <c r="C555" s="141"/>
      <c r="D555" s="99"/>
      <c r="E555" s="98"/>
      <c r="F555" s="98">
        <f t="shared" si="24"/>
        <v>0</v>
      </c>
      <c r="G555" s="97">
        <f t="shared" si="25"/>
        <v>0</v>
      </c>
      <c r="H555" s="95">
        <f t="shared" si="26"/>
        <v>0</v>
      </c>
    </row>
    <row r="556" spans="1:8" s="96" customFormat="1" hidden="1">
      <c r="A556" s="100">
        <f>'Total Invoice'!H577</f>
        <v>0</v>
      </c>
      <c r="B556" s="141">
        <f>'[1]Copy paste to Here'!C570</f>
        <v>0</v>
      </c>
      <c r="C556" s="141"/>
      <c r="D556" s="99"/>
      <c r="E556" s="98"/>
      <c r="F556" s="98">
        <f t="shared" si="24"/>
        <v>0</v>
      </c>
      <c r="G556" s="97">
        <f t="shared" si="25"/>
        <v>0</v>
      </c>
      <c r="H556" s="95">
        <f t="shared" si="26"/>
        <v>0</v>
      </c>
    </row>
    <row r="557" spans="1:8" s="96" customFormat="1" hidden="1">
      <c r="A557" s="100">
        <f>'Total Invoice'!H578</f>
        <v>0</v>
      </c>
      <c r="B557" s="141">
        <f>'[1]Copy paste to Here'!C571</f>
        <v>0</v>
      </c>
      <c r="C557" s="141"/>
      <c r="D557" s="99"/>
      <c r="E557" s="98"/>
      <c r="F557" s="98">
        <f t="shared" si="24"/>
        <v>0</v>
      </c>
      <c r="G557" s="97">
        <f t="shared" si="25"/>
        <v>0</v>
      </c>
      <c r="H557" s="95">
        <f t="shared" si="26"/>
        <v>0</v>
      </c>
    </row>
    <row r="558" spans="1:8" s="96" customFormat="1" hidden="1">
      <c r="A558" s="100">
        <f>'Total Invoice'!H579</f>
        <v>0</v>
      </c>
      <c r="B558" s="141">
        <f>'[1]Copy paste to Here'!C572</f>
        <v>0</v>
      </c>
      <c r="C558" s="141"/>
      <c r="D558" s="99"/>
      <c r="E558" s="98"/>
      <c r="F558" s="98">
        <f t="shared" si="24"/>
        <v>0</v>
      </c>
      <c r="G558" s="97">
        <f t="shared" si="25"/>
        <v>0</v>
      </c>
      <c r="H558" s="95">
        <f t="shared" si="26"/>
        <v>0</v>
      </c>
    </row>
    <row r="559" spans="1:8" s="96" customFormat="1" hidden="1">
      <c r="A559" s="100">
        <f>'Total Invoice'!H580</f>
        <v>0</v>
      </c>
      <c r="B559" s="141">
        <f>'[1]Copy paste to Here'!C573</f>
        <v>0</v>
      </c>
      <c r="C559" s="141"/>
      <c r="D559" s="99"/>
      <c r="E559" s="98"/>
      <c r="F559" s="98">
        <f t="shared" si="24"/>
        <v>0</v>
      </c>
      <c r="G559" s="97">
        <f t="shared" si="25"/>
        <v>0</v>
      </c>
      <c r="H559" s="95">
        <f t="shared" si="26"/>
        <v>0</v>
      </c>
    </row>
    <row r="560" spans="1:8" s="96" customFormat="1" hidden="1">
      <c r="A560" s="100">
        <f>'Total Invoice'!H581</f>
        <v>0</v>
      </c>
      <c r="B560" s="141">
        <f>'[1]Copy paste to Here'!C574</f>
        <v>0</v>
      </c>
      <c r="C560" s="141"/>
      <c r="D560" s="99"/>
      <c r="E560" s="98"/>
      <c r="F560" s="98">
        <f t="shared" si="24"/>
        <v>0</v>
      </c>
      <c r="G560" s="97">
        <f t="shared" si="25"/>
        <v>0</v>
      </c>
      <c r="H560" s="95">
        <f t="shared" si="26"/>
        <v>0</v>
      </c>
    </row>
    <row r="561" spans="1:8" s="96" customFormat="1" hidden="1">
      <c r="A561" s="100">
        <f>'Total Invoice'!H582</f>
        <v>0</v>
      </c>
      <c r="B561" s="141">
        <f>'[1]Copy paste to Here'!C575</f>
        <v>0</v>
      </c>
      <c r="C561" s="141"/>
      <c r="D561" s="99"/>
      <c r="E561" s="98"/>
      <c r="F561" s="98">
        <f t="shared" si="24"/>
        <v>0</v>
      </c>
      <c r="G561" s="97">
        <f t="shared" si="25"/>
        <v>0</v>
      </c>
      <c r="H561" s="95">
        <f t="shared" si="26"/>
        <v>0</v>
      </c>
    </row>
    <row r="562" spans="1:8" s="96" customFormat="1" hidden="1">
      <c r="A562" s="100">
        <f>'Total Invoice'!H583</f>
        <v>0</v>
      </c>
      <c r="B562" s="141">
        <f>'[1]Copy paste to Here'!C576</f>
        <v>0</v>
      </c>
      <c r="C562" s="141"/>
      <c r="D562" s="99"/>
      <c r="E562" s="98"/>
      <c r="F562" s="98">
        <f t="shared" si="24"/>
        <v>0</v>
      </c>
      <c r="G562" s="97">
        <f t="shared" si="25"/>
        <v>0</v>
      </c>
      <c r="H562" s="95">
        <f t="shared" si="26"/>
        <v>0</v>
      </c>
    </row>
    <row r="563" spans="1:8" s="96" customFormat="1" hidden="1">
      <c r="A563" s="100">
        <f>'Total Invoice'!H584</f>
        <v>0</v>
      </c>
      <c r="B563" s="141">
        <f>'[1]Copy paste to Here'!C577</f>
        <v>0</v>
      </c>
      <c r="C563" s="141"/>
      <c r="D563" s="99"/>
      <c r="E563" s="98"/>
      <c r="F563" s="98">
        <f t="shared" si="24"/>
        <v>0</v>
      </c>
      <c r="G563" s="97">
        <f t="shared" si="25"/>
        <v>0</v>
      </c>
      <c r="H563" s="95">
        <f t="shared" si="26"/>
        <v>0</v>
      </c>
    </row>
    <row r="564" spans="1:8" s="96" customFormat="1" hidden="1">
      <c r="A564" s="100">
        <f>'Total Invoice'!H585</f>
        <v>0</v>
      </c>
      <c r="B564" s="141">
        <f>'[1]Copy paste to Here'!C578</f>
        <v>0</v>
      </c>
      <c r="C564" s="141"/>
      <c r="D564" s="99"/>
      <c r="E564" s="98"/>
      <c r="F564" s="98">
        <f t="shared" si="24"/>
        <v>0</v>
      </c>
      <c r="G564" s="97">
        <f t="shared" si="25"/>
        <v>0</v>
      </c>
      <c r="H564" s="95">
        <f t="shared" si="26"/>
        <v>0</v>
      </c>
    </row>
    <row r="565" spans="1:8" s="96" customFormat="1" hidden="1">
      <c r="A565" s="100">
        <f>'Total Invoice'!H586</f>
        <v>0</v>
      </c>
      <c r="B565" s="141">
        <f>'[1]Copy paste to Here'!C579</f>
        <v>0</v>
      </c>
      <c r="C565" s="141"/>
      <c r="D565" s="99"/>
      <c r="E565" s="98"/>
      <c r="F565" s="98">
        <f t="shared" si="24"/>
        <v>0</v>
      </c>
      <c r="G565" s="97">
        <f t="shared" si="25"/>
        <v>0</v>
      </c>
      <c r="H565" s="95">
        <f t="shared" si="26"/>
        <v>0</v>
      </c>
    </row>
    <row r="566" spans="1:8" s="96" customFormat="1" hidden="1">
      <c r="A566" s="100">
        <f>'Total Invoice'!H587</f>
        <v>0</v>
      </c>
      <c r="B566" s="141">
        <f>'[1]Copy paste to Here'!C580</f>
        <v>0</v>
      </c>
      <c r="C566" s="141"/>
      <c r="D566" s="99"/>
      <c r="E566" s="98"/>
      <c r="F566" s="98">
        <f t="shared" si="24"/>
        <v>0</v>
      </c>
      <c r="G566" s="97">
        <f t="shared" si="25"/>
        <v>0</v>
      </c>
      <c r="H566" s="95">
        <f t="shared" si="26"/>
        <v>0</v>
      </c>
    </row>
    <row r="567" spans="1:8" s="96" customFormat="1" hidden="1">
      <c r="A567" s="100">
        <f>'Total Invoice'!H588</f>
        <v>0</v>
      </c>
      <c r="B567" s="141">
        <f>'[1]Copy paste to Here'!C581</f>
        <v>0</v>
      </c>
      <c r="C567" s="141"/>
      <c r="D567" s="99"/>
      <c r="E567" s="98"/>
      <c r="F567" s="98">
        <f t="shared" si="24"/>
        <v>0</v>
      </c>
      <c r="G567" s="97">
        <f t="shared" si="25"/>
        <v>0</v>
      </c>
      <c r="H567" s="95">
        <f t="shared" si="26"/>
        <v>0</v>
      </c>
    </row>
    <row r="568" spans="1:8" s="96" customFormat="1" hidden="1">
      <c r="A568" s="100">
        <f>'Total Invoice'!H589</f>
        <v>0</v>
      </c>
      <c r="B568" s="141">
        <f>'[1]Copy paste to Here'!C582</f>
        <v>0</v>
      </c>
      <c r="C568" s="141"/>
      <c r="D568" s="99"/>
      <c r="E568" s="98"/>
      <c r="F568" s="98">
        <f t="shared" si="24"/>
        <v>0</v>
      </c>
      <c r="G568" s="97">
        <f t="shared" si="25"/>
        <v>0</v>
      </c>
      <c r="H568" s="95">
        <f t="shared" si="26"/>
        <v>0</v>
      </c>
    </row>
    <row r="569" spans="1:8" s="96" customFormat="1" hidden="1">
      <c r="A569" s="100">
        <f>'Total Invoice'!H590</f>
        <v>0</v>
      </c>
      <c r="B569" s="141">
        <f>'[1]Copy paste to Here'!C583</f>
        <v>0</v>
      </c>
      <c r="C569" s="141"/>
      <c r="D569" s="99"/>
      <c r="E569" s="98"/>
      <c r="F569" s="98">
        <f t="shared" si="24"/>
        <v>0</v>
      </c>
      <c r="G569" s="97">
        <f t="shared" si="25"/>
        <v>0</v>
      </c>
      <c r="H569" s="95">
        <f t="shared" si="26"/>
        <v>0</v>
      </c>
    </row>
    <row r="570" spans="1:8" s="96" customFormat="1" hidden="1">
      <c r="A570" s="100">
        <f>'Total Invoice'!H591</f>
        <v>0</v>
      </c>
      <c r="B570" s="141">
        <f>'[1]Copy paste to Here'!C584</f>
        <v>0</v>
      </c>
      <c r="C570" s="141"/>
      <c r="D570" s="99"/>
      <c r="E570" s="98"/>
      <c r="F570" s="98">
        <f t="shared" si="24"/>
        <v>0</v>
      </c>
      <c r="G570" s="97">
        <f t="shared" si="25"/>
        <v>0</v>
      </c>
      <c r="H570" s="95">
        <f t="shared" si="26"/>
        <v>0</v>
      </c>
    </row>
    <row r="571" spans="1:8" s="96" customFormat="1" hidden="1">
      <c r="A571" s="100">
        <f>'Total Invoice'!H592</f>
        <v>0</v>
      </c>
      <c r="B571" s="141">
        <f>'[1]Copy paste to Here'!C585</f>
        <v>0</v>
      </c>
      <c r="C571" s="141"/>
      <c r="D571" s="99"/>
      <c r="E571" s="98"/>
      <c r="F571" s="98">
        <f t="shared" si="24"/>
        <v>0</v>
      </c>
      <c r="G571" s="97">
        <f t="shared" si="25"/>
        <v>0</v>
      </c>
      <c r="H571" s="95">
        <f t="shared" si="26"/>
        <v>0</v>
      </c>
    </row>
    <row r="572" spans="1:8" s="96" customFormat="1" hidden="1">
      <c r="A572" s="100">
        <f>'Total Invoice'!H593</f>
        <v>0</v>
      </c>
      <c r="B572" s="141">
        <f>'[1]Copy paste to Here'!C586</f>
        <v>0</v>
      </c>
      <c r="C572" s="141"/>
      <c r="D572" s="99"/>
      <c r="E572" s="98"/>
      <c r="F572" s="98">
        <f t="shared" si="24"/>
        <v>0</v>
      </c>
      <c r="G572" s="97">
        <f t="shared" si="25"/>
        <v>0</v>
      </c>
      <c r="H572" s="95">
        <f t="shared" si="26"/>
        <v>0</v>
      </c>
    </row>
    <row r="573" spans="1:8" s="96" customFormat="1" hidden="1">
      <c r="A573" s="100">
        <f>'Total Invoice'!H594</f>
        <v>0</v>
      </c>
      <c r="B573" s="141">
        <f>'[1]Copy paste to Here'!C587</f>
        <v>0</v>
      </c>
      <c r="C573" s="141"/>
      <c r="D573" s="99"/>
      <c r="E573" s="98"/>
      <c r="F573" s="98">
        <f t="shared" si="24"/>
        <v>0</v>
      </c>
      <c r="G573" s="97">
        <f t="shared" si="25"/>
        <v>0</v>
      </c>
      <c r="H573" s="95">
        <f t="shared" si="26"/>
        <v>0</v>
      </c>
    </row>
    <row r="574" spans="1:8" s="96" customFormat="1" hidden="1">
      <c r="A574" s="100">
        <f>'Total Invoice'!H595</f>
        <v>0</v>
      </c>
      <c r="B574" s="141">
        <f>'[1]Copy paste to Here'!C588</f>
        <v>0</v>
      </c>
      <c r="C574" s="141"/>
      <c r="D574" s="99"/>
      <c r="E574" s="98"/>
      <c r="F574" s="98">
        <f t="shared" si="24"/>
        <v>0</v>
      </c>
      <c r="G574" s="97">
        <f t="shared" si="25"/>
        <v>0</v>
      </c>
      <c r="H574" s="95">
        <f t="shared" si="26"/>
        <v>0</v>
      </c>
    </row>
    <row r="575" spans="1:8" s="96" customFormat="1" hidden="1">
      <c r="A575" s="100">
        <f>'Total Invoice'!H596</f>
        <v>0</v>
      </c>
      <c r="B575" s="141">
        <f>'[1]Copy paste to Here'!C589</f>
        <v>0</v>
      </c>
      <c r="C575" s="141"/>
      <c r="D575" s="99"/>
      <c r="E575" s="98"/>
      <c r="F575" s="98">
        <f t="shared" si="24"/>
        <v>0</v>
      </c>
      <c r="G575" s="97">
        <f t="shared" si="25"/>
        <v>0</v>
      </c>
      <c r="H575" s="95">
        <f t="shared" si="26"/>
        <v>0</v>
      </c>
    </row>
    <row r="576" spans="1:8" s="96" customFormat="1" hidden="1">
      <c r="A576" s="100">
        <f>'Total Invoice'!H597</f>
        <v>0</v>
      </c>
      <c r="B576" s="141">
        <f>'[1]Copy paste to Here'!C590</f>
        <v>0</v>
      </c>
      <c r="C576" s="141"/>
      <c r="D576" s="99"/>
      <c r="E576" s="98"/>
      <c r="F576" s="98">
        <f t="shared" si="24"/>
        <v>0</v>
      </c>
      <c r="G576" s="97">
        <f t="shared" si="25"/>
        <v>0</v>
      </c>
      <c r="H576" s="95">
        <f t="shared" si="26"/>
        <v>0</v>
      </c>
    </row>
    <row r="577" spans="1:8" s="96" customFormat="1" hidden="1">
      <c r="A577" s="100">
        <f>'Total Invoice'!H598</f>
        <v>0</v>
      </c>
      <c r="B577" s="141">
        <f>'[1]Copy paste to Here'!C591</f>
        <v>0</v>
      </c>
      <c r="C577" s="141"/>
      <c r="D577" s="99"/>
      <c r="E577" s="98"/>
      <c r="F577" s="98">
        <f t="shared" si="24"/>
        <v>0</v>
      </c>
      <c r="G577" s="97">
        <f t="shared" si="25"/>
        <v>0</v>
      </c>
      <c r="H577" s="95">
        <f t="shared" si="26"/>
        <v>0</v>
      </c>
    </row>
    <row r="578" spans="1:8" s="96" customFormat="1" hidden="1">
      <c r="A578" s="100">
        <f>'Total Invoice'!H599</f>
        <v>0</v>
      </c>
      <c r="B578" s="141">
        <f>'[1]Copy paste to Here'!C592</f>
        <v>0</v>
      </c>
      <c r="C578" s="141"/>
      <c r="D578" s="99"/>
      <c r="E578" s="98"/>
      <c r="F578" s="98">
        <f t="shared" si="24"/>
        <v>0</v>
      </c>
      <c r="G578" s="97">
        <f t="shared" si="25"/>
        <v>0</v>
      </c>
      <c r="H578" s="95">
        <f t="shared" si="26"/>
        <v>0</v>
      </c>
    </row>
    <row r="579" spans="1:8" s="96" customFormat="1" hidden="1">
      <c r="A579" s="100">
        <f>'Total Invoice'!H600</f>
        <v>0</v>
      </c>
      <c r="B579" s="141">
        <f>'[1]Copy paste to Here'!C593</f>
        <v>0</v>
      </c>
      <c r="C579" s="141"/>
      <c r="D579" s="99"/>
      <c r="E579" s="98"/>
      <c r="F579" s="98">
        <f t="shared" si="24"/>
        <v>0</v>
      </c>
      <c r="G579" s="97">
        <f t="shared" si="25"/>
        <v>0</v>
      </c>
      <c r="H579" s="95">
        <f t="shared" si="26"/>
        <v>0</v>
      </c>
    </row>
    <row r="580" spans="1:8" s="96" customFormat="1" hidden="1">
      <c r="A580" s="100">
        <f>'Total Invoice'!H601</f>
        <v>0</v>
      </c>
      <c r="B580" s="141">
        <f>'[1]Copy paste to Here'!C594</f>
        <v>0</v>
      </c>
      <c r="C580" s="141"/>
      <c r="D580" s="99"/>
      <c r="E580" s="98"/>
      <c r="F580" s="98">
        <f t="shared" si="24"/>
        <v>0</v>
      </c>
      <c r="G580" s="97">
        <f t="shared" si="25"/>
        <v>0</v>
      </c>
      <c r="H580" s="95">
        <f t="shared" si="26"/>
        <v>0</v>
      </c>
    </row>
    <row r="581" spans="1:8" s="96" customFormat="1" hidden="1">
      <c r="A581" s="100">
        <f>'Total Invoice'!H602</f>
        <v>0</v>
      </c>
      <c r="B581" s="141">
        <f>'[1]Copy paste to Here'!C595</f>
        <v>0</v>
      </c>
      <c r="C581" s="141"/>
      <c r="D581" s="99"/>
      <c r="E581" s="98"/>
      <c r="F581" s="98">
        <f t="shared" si="24"/>
        <v>0</v>
      </c>
      <c r="G581" s="97">
        <f t="shared" si="25"/>
        <v>0</v>
      </c>
      <c r="H581" s="95">
        <f t="shared" si="26"/>
        <v>0</v>
      </c>
    </row>
    <row r="582" spans="1:8" s="96" customFormat="1" hidden="1">
      <c r="A582" s="100">
        <f>'Total Invoice'!H603</f>
        <v>0</v>
      </c>
      <c r="B582" s="141">
        <f>'[1]Copy paste to Here'!C596</f>
        <v>0</v>
      </c>
      <c r="C582" s="141"/>
      <c r="D582" s="99"/>
      <c r="E582" s="98"/>
      <c r="F582" s="98">
        <f t="shared" si="24"/>
        <v>0</v>
      </c>
      <c r="G582" s="97">
        <f t="shared" si="25"/>
        <v>0</v>
      </c>
      <c r="H582" s="95">
        <f t="shared" si="26"/>
        <v>0</v>
      </c>
    </row>
    <row r="583" spans="1:8" s="96" customFormat="1" hidden="1">
      <c r="A583" s="100">
        <f>'Total Invoice'!H604</f>
        <v>0</v>
      </c>
      <c r="B583" s="141">
        <f>'[1]Copy paste to Here'!C597</f>
        <v>0</v>
      </c>
      <c r="C583" s="141"/>
      <c r="D583" s="99"/>
      <c r="E583" s="98"/>
      <c r="F583" s="98">
        <f t="shared" si="24"/>
        <v>0</v>
      </c>
      <c r="G583" s="97">
        <f t="shared" si="25"/>
        <v>0</v>
      </c>
      <c r="H583" s="95">
        <f t="shared" si="26"/>
        <v>0</v>
      </c>
    </row>
    <row r="584" spans="1:8" s="96" customFormat="1" hidden="1">
      <c r="A584" s="100">
        <f>'Total Invoice'!H605</f>
        <v>0</v>
      </c>
      <c r="B584" s="141">
        <f>'[1]Copy paste to Here'!C598</f>
        <v>0</v>
      </c>
      <c r="C584" s="141"/>
      <c r="D584" s="99"/>
      <c r="E584" s="98"/>
      <c r="F584" s="98">
        <f t="shared" si="24"/>
        <v>0</v>
      </c>
      <c r="G584" s="97">
        <f t="shared" si="25"/>
        <v>0</v>
      </c>
      <c r="H584" s="95">
        <f t="shared" si="26"/>
        <v>0</v>
      </c>
    </row>
    <row r="585" spans="1:8" s="96" customFormat="1" hidden="1">
      <c r="A585" s="100">
        <f>'Total Invoice'!H606</f>
        <v>0</v>
      </c>
      <c r="B585" s="141">
        <f>'[1]Copy paste to Here'!C599</f>
        <v>0</v>
      </c>
      <c r="C585" s="141"/>
      <c r="D585" s="99"/>
      <c r="E585" s="98"/>
      <c r="F585" s="98">
        <f t="shared" ref="F585:F648" si="27">D585*E585</f>
        <v>0</v>
      </c>
      <c r="G585" s="97">
        <f t="shared" ref="G585:G648" si="28">E585*$E$14</f>
        <v>0</v>
      </c>
      <c r="H585" s="95">
        <f t="shared" ref="H585:H648" si="29">D585*G585</f>
        <v>0</v>
      </c>
    </row>
    <row r="586" spans="1:8" s="96" customFormat="1" hidden="1">
      <c r="A586" s="100">
        <f>'Total Invoice'!H607</f>
        <v>0</v>
      </c>
      <c r="B586" s="141">
        <f>'[1]Copy paste to Here'!C600</f>
        <v>0</v>
      </c>
      <c r="C586" s="141"/>
      <c r="D586" s="99"/>
      <c r="E586" s="98"/>
      <c r="F586" s="98">
        <f t="shared" si="27"/>
        <v>0</v>
      </c>
      <c r="G586" s="97">
        <f t="shared" si="28"/>
        <v>0</v>
      </c>
      <c r="H586" s="95">
        <f t="shared" si="29"/>
        <v>0</v>
      </c>
    </row>
    <row r="587" spans="1:8" s="96" customFormat="1" hidden="1">
      <c r="A587" s="100">
        <f>'Total Invoice'!H608</f>
        <v>0</v>
      </c>
      <c r="B587" s="141">
        <f>'[1]Copy paste to Here'!C601</f>
        <v>0</v>
      </c>
      <c r="C587" s="141"/>
      <c r="D587" s="99"/>
      <c r="E587" s="98"/>
      <c r="F587" s="98">
        <f t="shared" si="27"/>
        <v>0</v>
      </c>
      <c r="G587" s="97">
        <f t="shared" si="28"/>
        <v>0</v>
      </c>
      <c r="H587" s="95">
        <f t="shared" si="29"/>
        <v>0</v>
      </c>
    </row>
    <row r="588" spans="1:8" s="96" customFormat="1" hidden="1">
      <c r="A588" s="100">
        <f>'Total Invoice'!H609</f>
        <v>0</v>
      </c>
      <c r="B588" s="141">
        <f>'[1]Copy paste to Here'!C602</f>
        <v>0</v>
      </c>
      <c r="C588" s="141"/>
      <c r="D588" s="99"/>
      <c r="E588" s="98"/>
      <c r="F588" s="98">
        <f t="shared" si="27"/>
        <v>0</v>
      </c>
      <c r="G588" s="97">
        <f t="shared" si="28"/>
        <v>0</v>
      </c>
      <c r="H588" s="95">
        <f t="shared" si="29"/>
        <v>0</v>
      </c>
    </row>
    <row r="589" spans="1:8" s="96" customFormat="1" hidden="1">
      <c r="A589" s="100">
        <f>'Total Invoice'!H610</f>
        <v>0</v>
      </c>
      <c r="B589" s="141">
        <f>'[1]Copy paste to Here'!C603</f>
        <v>0</v>
      </c>
      <c r="C589" s="141"/>
      <c r="D589" s="99"/>
      <c r="E589" s="98"/>
      <c r="F589" s="98">
        <f t="shared" si="27"/>
        <v>0</v>
      </c>
      <c r="G589" s="97">
        <f t="shared" si="28"/>
        <v>0</v>
      </c>
      <c r="H589" s="95">
        <f t="shared" si="29"/>
        <v>0</v>
      </c>
    </row>
    <row r="590" spans="1:8" s="96" customFormat="1" hidden="1">
      <c r="A590" s="100">
        <f>'Total Invoice'!H611</f>
        <v>0</v>
      </c>
      <c r="B590" s="141">
        <f>'[1]Copy paste to Here'!C604</f>
        <v>0</v>
      </c>
      <c r="C590" s="141"/>
      <c r="D590" s="99"/>
      <c r="E590" s="98"/>
      <c r="F590" s="98">
        <f t="shared" si="27"/>
        <v>0</v>
      </c>
      <c r="G590" s="97">
        <f t="shared" si="28"/>
        <v>0</v>
      </c>
      <c r="H590" s="95">
        <f t="shared" si="29"/>
        <v>0</v>
      </c>
    </row>
    <row r="591" spans="1:8" s="96" customFormat="1" hidden="1">
      <c r="A591" s="100">
        <f>'Total Invoice'!H612</f>
        <v>0</v>
      </c>
      <c r="B591" s="141">
        <f>'[1]Copy paste to Here'!C605</f>
        <v>0</v>
      </c>
      <c r="C591" s="141"/>
      <c r="D591" s="99"/>
      <c r="E591" s="98"/>
      <c r="F591" s="98">
        <f t="shared" si="27"/>
        <v>0</v>
      </c>
      <c r="G591" s="97">
        <f t="shared" si="28"/>
        <v>0</v>
      </c>
      <c r="H591" s="95">
        <f t="shared" si="29"/>
        <v>0</v>
      </c>
    </row>
    <row r="592" spans="1:8" s="96" customFormat="1" hidden="1">
      <c r="A592" s="100">
        <f>'Total Invoice'!H613</f>
        <v>0</v>
      </c>
      <c r="B592" s="141">
        <f>'[1]Copy paste to Here'!C606</f>
        <v>0</v>
      </c>
      <c r="C592" s="141"/>
      <c r="D592" s="99"/>
      <c r="E592" s="98"/>
      <c r="F592" s="98">
        <f t="shared" si="27"/>
        <v>0</v>
      </c>
      <c r="G592" s="97">
        <f t="shared" si="28"/>
        <v>0</v>
      </c>
      <c r="H592" s="95">
        <f t="shared" si="29"/>
        <v>0</v>
      </c>
    </row>
    <row r="593" spans="1:8" s="96" customFormat="1" hidden="1">
      <c r="A593" s="100">
        <f>'Total Invoice'!H614</f>
        <v>0</v>
      </c>
      <c r="B593" s="141">
        <f>'[1]Copy paste to Here'!C607</f>
        <v>0</v>
      </c>
      <c r="C593" s="141"/>
      <c r="D593" s="99"/>
      <c r="E593" s="98"/>
      <c r="F593" s="98">
        <f t="shared" si="27"/>
        <v>0</v>
      </c>
      <c r="G593" s="97">
        <f t="shared" si="28"/>
        <v>0</v>
      </c>
      <c r="H593" s="95">
        <f t="shared" si="29"/>
        <v>0</v>
      </c>
    </row>
    <row r="594" spans="1:8" s="96" customFormat="1" hidden="1">
      <c r="A594" s="100">
        <f>'Total Invoice'!H615</f>
        <v>0</v>
      </c>
      <c r="B594" s="141">
        <f>'[1]Copy paste to Here'!C608</f>
        <v>0</v>
      </c>
      <c r="C594" s="141"/>
      <c r="D594" s="99"/>
      <c r="E594" s="98"/>
      <c r="F594" s="98">
        <f t="shared" si="27"/>
        <v>0</v>
      </c>
      <c r="G594" s="97">
        <f t="shared" si="28"/>
        <v>0</v>
      </c>
      <c r="H594" s="95">
        <f t="shared" si="29"/>
        <v>0</v>
      </c>
    </row>
    <row r="595" spans="1:8" s="96" customFormat="1" hidden="1">
      <c r="A595" s="100">
        <f>'Total Invoice'!H616</f>
        <v>0</v>
      </c>
      <c r="B595" s="141">
        <f>'[1]Copy paste to Here'!C609</f>
        <v>0</v>
      </c>
      <c r="C595" s="141"/>
      <c r="D595" s="99"/>
      <c r="E595" s="98"/>
      <c r="F595" s="98">
        <f t="shared" si="27"/>
        <v>0</v>
      </c>
      <c r="G595" s="97">
        <f t="shared" si="28"/>
        <v>0</v>
      </c>
      <c r="H595" s="95">
        <f t="shared" si="29"/>
        <v>0</v>
      </c>
    </row>
    <row r="596" spans="1:8" s="96" customFormat="1" hidden="1">
      <c r="A596" s="100">
        <f>'Total Invoice'!H617</f>
        <v>0</v>
      </c>
      <c r="B596" s="141">
        <f>'[1]Copy paste to Here'!C610</f>
        <v>0</v>
      </c>
      <c r="C596" s="141"/>
      <c r="D596" s="99"/>
      <c r="E596" s="98"/>
      <c r="F596" s="98">
        <f t="shared" si="27"/>
        <v>0</v>
      </c>
      <c r="G596" s="97">
        <f t="shared" si="28"/>
        <v>0</v>
      </c>
      <c r="H596" s="95">
        <f t="shared" si="29"/>
        <v>0</v>
      </c>
    </row>
    <row r="597" spans="1:8" s="96" customFormat="1" hidden="1">
      <c r="A597" s="100">
        <f>'Total Invoice'!H618</f>
        <v>0</v>
      </c>
      <c r="B597" s="141">
        <f>'[1]Copy paste to Here'!C611</f>
        <v>0</v>
      </c>
      <c r="C597" s="141"/>
      <c r="D597" s="99"/>
      <c r="E597" s="98"/>
      <c r="F597" s="98">
        <f t="shared" si="27"/>
        <v>0</v>
      </c>
      <c r="G597" s="97">
        <f t="shared" si="28"/>
        <v>0</v>
      </c>
      <c r="H597" s="95">
        <f t="shared" si="29"/>
        <v>0</v>
      </c>
    </row>
    <row r="598" spans="1:8" s="96" customFormat="1" hidden="1">
      <c r="A598" s="100">
        <f>'Total Invoice'!H619</f>
        <v>0</v>
      </c>
      <c r="B598" s="141">
        <f>'[1]Copy paste to Here'!C612</f>
        <v>0</v>
      </c>
      <c r="C598" s="141"/>
      <c r="D598" s="99"/>
      <c r="E598" s="98"/>
      <c r="F598" s="98">
        <f t="shared" si="27"/>
        <v>0</v>
      </c>
      <c r="G598" s="97">
        <f t="shared" si="28"/>
        <v>0</v>
      </c>
      <c r="H598" s="95">
        <f t="shared" si="29"/>
        <v>0</v>
      </c>
    </row>
    <row r="599" spans="1:8" s="96" customFormat="1" hidden="1">
      <c r="A599" s="100">
        <f>'Total Invoice'!H620</f>
        <v>0</v>
      </c>
      <c r="B599" s="141">
        <f>'[1]Copy paste to Here'!C613</f>
        <v>0</v>
      </c>
      <c r="C599" s="141"/>
      <c r="D599" s="99"/>
      <c r="E599" s="98"/>
      <c r="F599" s="98">
        <f t="shared" si="27"/>
        <v>0</v>
      </c>
      <c r="G599" s="97">
        <f t="shared" si="28"/>
        <v>0</v>
      </c>
      <c r="H599" s="95">
        <f t="shared" si="29"/>
        <v>0</v>
      </c>
    </row>
    <row r="600" spans="1:8" s="96" customFormat="1" hidden="1">
      <c r="A600" s="100">
        <f>'Total Invoice'!H621</f>
        <v>0</v>
      </c>
      <c r="B600" s="141">
        <f>'[1]Copy paste to Here'!C614</f>
        <v>0</v>
      </c>
      <c r="C600" s="141"/>
      <c r="D600" s="99"/>
      <c r="E600" s="98"/>
      <c r="F600" s="98">
        <f t="shared" si="27"/>
        <v>0</v>
      </c>
      <c r="G600" s="97">
        <f t="shared" si="28"/>
        <v>0</v>
      </c>
      <c r="H600" s="95">
        <f t="shared" si="29"/>
        <v>0</v>
      </c>
    </row>
    <row r="601" spans="1:8" s="96" customFormat="1" hidden="1">
      <c r="A601" s="100">
        <f>'Total Invoice'!H622</f>
        <v>0</v>
      </c>
      <c r="B601" s="141">
        <f>'[1]Copy paste to Here'!C615</f>
        <v>0</v>
      </c>
      <c r="C601" s="141"/>
      <c r="D601" s="99"/>
      <c r="E601" s="98"/>
      <c r="F601" s="98">
        <f t="shared" si="27"/>
        <v>0</v>
      </c>
      <c r="G601" s="97">
        <f t="shared" si="28"/>
        <v>0</v>
      </c>
      <c r="H601" s="95">
        <f t="shared" si="29"/>
        <v>0</v>
      </c>
    </row>
    <row r="602" spans="1:8" s="96" customFormat="1" hidden="1">
      <c r="A602" s="100">
        <f>'Total Invoice'!H623</f>
        <v>0</v>
      </c>
      <c r="B602" s="141">
        <f>'[1]Copy paste to Here'!C616</f>
        <v>0</v>
      </c>
      <c r="C602" s="141"/>
      <c r="D602" s="99"/>
      <c r="E602" s="98"/>
      <c r="F602" s="98">
        <f t="shared" si="27"/>
        <v>0</v>
      </c>
      <c r="G602" s="97">
        <f t="shared" si="28"/>
        <v>0</v>
      </c>
      <c r="H602" s="95">
        <f t="shared" si="29"/>
        <v>0</v>
      </c>
    </row>
    <row r="603" spans="1:8" s="96" customFormat="1" hidden="1">
      <c r="A603" s="100">
        <f>'Total Invoice'!H624</f>
        <v>0</v>
      </c>
      <c r="B603" s="141">
        <f>'[1]Copy paste to Here'!C617</f>
        <v>0</v>
      </c>
      <c r="C603" s="141"/>
      <c r="D603" s="99"/>
      <c r="E603" s="98"/>
      <c r="F603" s="98">
        <f t="shared" si="27"/>
        <v>0</v>
      </c>
      <c r="G603" s="97">
        <f t="shared" si="28"/>
        <v>0</v>
      </c>
      <c r="H603" s="95">
        <f t="shared" si="29"/>
        <v>0</v>
      </c>
    </row>
    <row r="604" spans="1:8" s="96" customFormat="1" hidden="1">
      <c r="A604" s="100">
        <f>'Total Invoice'!H625</f>
        <v>0</v>
      </c>
      <c r="B604" s="141">
        <f>'[1]Copy paste to Here'!C618</f>
        <v>0</v>
      </c>
      <c r="C604" s="141"/>
      <c r="D604" s="99"/>
      <c r="E604" s="98"/>
      <c r="F604" s="98">
        <f t="shared" si="27"/>
        <v>0</v>
      </c>
      <c r="G604" s="97">
        <f t="shared" si="28"/>
        <v>0</v>
      </c>
      <c r="H604" s="95">
        <f t="shared" si="29"/>
        <v>0</v>
      </c>
    </row>
    <row r="605" spans="1:8" s="96" customFormat="1" hidden="1">
      <c r="A605" s="100">
        <f>'Total Invoice'!H626</f>
        <v>0</v>
      </c>
      <c r="B605" s="141">
        <f>'[1]Copy paste to Here'!C619</f>
        <v>0</v>
      </c>
      <c r="C605" s="141"/>
      <c r="D605" s="99"/>
      <c r="E605" s="98"/>
      <c r="F605" s="98">
        <f t="shared" si="27"/>
        <v>0</v>
      </c>
      <c r="G605" s="97">
        <f t="shared" si="28"/>
        <v>0</v>
      </c>
      <c r="H605" s="95">
        <f t="shared" si="29"/>
        <v>0</v>
      </c>
    </row>
    <row r="606" spans="1:8" s="96" customFormat="1" hidden="1">
      <c r="A606" s="100">
        <f>'Total Invoice'!H627</f>
        <v>0</v>
      </c>
      <c r="B606" s="141">
        <f>'[1]Copy paste to Here'!C620</f>
        <v>0</v>
      </c>
      <c r="C606" s="141"/>
      <c r="D606" s="99"/>
      <c r="E606" s="98"/>
      <c r="F606" s="98">
        <f t="shared" si="27"/>
        <v>0</v>
      </c>
      <c r="G606" s="97">
        <f t="shared" si="28"/>
        <v>0</v>
      </c>
      <c r="H606" s="95">
        <f t="shared" si="29"/>
        <v>0</v>
      </c>
    </row>
    <row r="607" spans="1:8" s="96" customFormat="1" hidden="1">
      <c r="A607" s="100">
        <f>'Total Invoice'!H628</f>
        <v>0</v>
      </c>
      <c r="B607" s="141">
        <f>'[1]Copy paste to Here'!C621</f>
        <v>0</v>
      </c>
      <c r="C607" s="141"/>
      <c r="D607" s="99"/>
      <c r="E607" s="98"/>
      <c r="F607" s="98">
        <f t="shared" si="27"/>
        <v>0</v>
      </c>
      <c r="G607" s="97">
        <f t="shared" si="28"/>
        <v>0</v>
      </c>
      <c r="H607" s="95">
        <f t="shared" si="29"/>
        <v>0</v>
      </c>
    </row>
    <row r="608" spans="1:8" s="96" customFormat="1" hidden="1">
      <c r="A608" s="100">
        <f>'Total Invoice'!H629</f>
        <v>0</v>
      </c>
      <c r="B608" s="141">
        <f>'[1]Copy paste to Here'!C622</f>
        <v>0</v>
      </c>
      <c r="C608" s="141"/>
      <c r="D608" s="99"/>
      <c r="E608" s="98"/>
      <c r="F608" s="98">
        <f t="shared" si="27"/>
        <v>0</v>
      </c>
      <c r="G608" s="97">
        <f t="shared" si="28"/>
        <v>0</v>
      </c>
      <c r="H608" s="95">
        <f t="shared" si="29"/>
        <v>0</v>
      </c>
    </row>
    <row r="609" spans="1:8" s="96" customFormat="1" hidden="1">
      <c r="A609" s="100">
        <f>'Total Invoice'!H630</f>
        <v>0</v>
      </c>
      <c r="B609" s="141">
        <f>'[1]Copy paste to Here'!C623</f>
        <v>0</v>
      </c>
      <c r="C609" s="141"/>
      <c r="D609" s="99"/>
      <c r="E609" s="98"/>
      <c r="F609" s="98">
        <f t="shared" si="27"/>
        <v>0</v>
      </c>
      <c r="G609" s="97">
        <f t="shared" si="28"/>
        <v>0</v>
      </c>
      <c r="H609" s="95">
        <f t="shared" si="29"/>
        <v>0</v>
      </c>
    </row>
    <row r="610" spans="1:8" s="96" customFormat="1" hidden="1">
      <c r="A610" s="100">
        <f>'Total Invoice'!H631</f>
        <v>0</v>
      </c>
      <c r="B610" s="141">
        <f>'[1]Copy paste to Here'!C624</f>
        <v>0</v>
      </c>
      <c r="C610" s="141"/>
      <c r="D610" s="99"/>
      <c r="E610" s="98"/>
      <c r="F610" s="98">
        <f t="shared" si="27"/>
        <v>0</v>
      </c>
      <c r="G610" s="97">
        <f t="shared" si="28"/>
        <v>0</v>
      </c>
      <c r="H610" s="95">
        <f t="shared" si="29"/>
        <v>0</v>
      </c>
    </row>
    <row r="611" spans="1:8" s="96" customFormat="1" hidden="1">
      <c r="A611" s="100">
        <f>'Total Invoice'!H632</f>
        <v>0</v>
      </c>
      <c r="B611" s="141">
        <f>'[1]Copy paste to Here'!C625</f>
        <v>0</v>
      </c>
      <c r="C611" s="141"/>
      <c r="D611" s="99"/>
      <c r="E611" s="98"/>
      <c r="F611" s="98">
        <f t="shared" si="27"/>
        <v>0</v>
      </c>
      <c r="G611" s="97">
        <f t="shared" si="28"/>
        <v>0</v>
      </c>
      <c r="H611" s="95">
        <f t="shared" si="29"/>
        <v>0</v>
      </c>
    </row>
    <row r="612" spans="1:8" s="96" customFormat="1" hidden="1">
      <c r="A612" s="100">
        <f>'Total Invoice'!H633</f>
        <v>0</v>
      </c>
      <c r="B612" s="141">
        <f>'[1]Copy paste to Here'!C626</f>
        <v>0</v>
      </c>
      <c r="C612" s="141"/>
      <c r="D612" s="99"/>
      <c r="E612" s="98"/>
      <c r="F612" s="98">
        <f t="shared" si="27"/>
        <v>0</v>
      </c>
      <c r="G612" s="97">
        <f t="shared" si="28"/>
        <v>0</v>
      </c>
      <c r="H612" s="95">
        <f t="shared" si="29"/>
        <v>0</v>
      </c>
    </row>
    <row r="613" spans="1:8" s="96" customFormat="1" hidden="1">
      <c r="A613" s="100">
        <f>'Total Invoice'!H634</f>
        <v>0</v>
      </c>
      <c r="B613" s="141">
        <f>'[1]Copy paste to Here'!C627</f>
        <v>0</v>
      </c>
      <c r="C613" s="141"/>
      <c r="D613" s="99"/>
      <c r="E613" s="98"/>
      <c r="F613" s="98">
        <f t="shared" si="27"/>
        <v>0</v>
      </c>
      <c r="G613" s="97">
        <f t="shared" si="28"/>
        <v>0</v>
      </c>
      <c r="H613" s="95">
        <f t="shared" si="29"/>
        <v>0</v>
      </c>
    </row>
    <row r="614" spans="1:8" s="96" customFormat="1" hidden="1">
      <c r="A614" s="100">
        <f>'Total Invoice'!H635</f>
        <v>0</v>
      </c>
      <c r="B614" s="141">
        <f>'[1]Copy paste to Here'!C628</f>
        <v>0</v>
      </c>
      <c r="C614" s="141"/>
      <c r="D614" s="99"/>
      <c r="E614" s="98"/>
      <c r="F614" s="98">
        <f t="shared" si="27"/>
        <v>0</v>
      </c>
      <c r="G614" s="97">
        <f t="shared" si="28"/>
        <v>0</v>
      </c>
      <c r="H614" s="95">
        <f t="shared" si="29"/>
        <v>0</v>
      </c>
    </row>
    <row r="615" spans="1:8" s="96" customFormat="1" hidden="1">
      <c r="A615" s="100">
        <f>'Total Invoice'!H636</f>
        <v>0</v>
      </c>
      <c r="B615" s="141">
        <f>'[1]Copy paste to Here'!C629</f>
        <v>0</v>
      </c>
      <c r="C615" s="141"/>
      <c r="D615" s="99"/>
      <c r="E615" s="98"/>
      <c r="F615" s="98">
        <f t="shared" si="27"/>
        <v>0</v>
      </c>
      <c r="G615" s="97">
        <f t="shared" si="28"/>
        <v>0</v>
      </c>
      <c r="H615" s="95">
        <f t="shared" si="29"/>
        <v>0</v>
      </c>
    </row>
    <row r="616" spans="1:8" s="96" customFormat="1" hidden="1">
      <c r="A616" s="100">
        <f>'Total Invoice'!H637</f>
        <v>0</v>
      </c>
      <c r="B616" s="141">
        <f>'[1]Copy paste to Here'!C630</f>
        <v>0</v>
      </c>
      <c r="C616" s="141"/>
      <c r="D616" s="99"/>
      <c r="E616" s="98"/>
      <c r="F616" s="98">
        <f t="shared" si="27"/>
        <v>0</v>
      </c>
      <c r="G616" s="97">
        <f t="shared" si="28"/>
        <v>0</v>
      </c>
      <c r="H616" s="95">
        <f t="shared" si="29"/>
        <v>0</v>
      </c>
    </row>
    <row r="617" spans="1:8" s="96" customFormat="1" hidden="1">
      <c r="A617" s="100">
        <f>'Total Invoice'!H638</f>
        <v>0</v>
      </c>
      <c r="B617" s="141">
        <f>'[1]Copy paste to Here'!C631</f>
        <v>0</v>
      </c>
      <c r="C617" s="141"/>
      <c r="D617" s="99"/>
      <c r="E617" s="98"/>
      <c r="F617" s="98">
        <f t="shared" si="27"/>
        <v>0</v>
      </c>
      <c r="G617" s="97">
        <f t="shared" si="28"/>
        <v>0</v>
      </c>
      <c r="H617" s="95">
        <f t="shared" si="29"/>
        <v>0</v>
      </c>
    </row>
    <row r="618" spans="1:8" s="96" customFormat="1" hidden="1">
      <c r="A618" s="100">
        <f>'Total Invoice'!H639</f>
        <v>0</v>
      </c>
      <c r="B618" s="141">
        <f>'[1]Copy paste to Here'!C632</f>
        <v>0</v>
      </c>
      <c r="C618" s="141"/>
      <c r="D618" s="99"/>
      <c r="E618" s="98"/>
      <c r="F618" s="98">
        <f t="shared" si="27"/>
        <v>0</v>
      </c>
      <c r="G618" s="97">
        <f t="shared" si="28"/>
        <v>0</v>
      </c>
      <c r="H618" s="95">
        <f t="shared" si="29"/>
        <v>0</v>
      </c>
    </row>
    <row r="619" spans="1:8" s="96" customFormat="1" hidden="1">
      <c r="A619" s="100">
        <f>'Total Invoice'!H640</f>
        <v>0</v>
      </c>
      <c r="B619" s="141">
        <f>'[1]Copy paste to Here'!C633</f>
        <v>0</v>
      </c>
      <c r="C619" s="141"/>
      <c r="D619" s="99"/>
      <c r="E619" s="98"/>
      <c r="F619" s="98">
        <f t="shared" si="27"/>
        <v>0</v>
      </c>
      <c r="G619" s="97">
        <f t="shared" si="28"/>
        <v>0</v>
      </c>
      <c r="H619" s="95">
        <f t="shared" si="29"/>
        <v>0</v>
      </c>
    </row>
    <row r="620" spans="1:8" s="96" customFormat="1" hidden="1">
      <c r="A620" s="100">
        <f>'Total Invoice'!H641</f>
        <v>0</v>
      </c>
      <c r="B620" s="141">
        <f>'[1]Copy paste to Here'!C634</f>
        <v>0</v>
      </c>
      <c r="C620" s="141"/>
      <c r="D620" s="99"/>
      <c r="E620" s="98"/>
      <c r="F620" s="98">
        <f t="shared" si="27"/>
        <v>0</v>
      </c>
      <c r="G620" s="97">
        <f t="shared" si="28"/>
        <v>0</v>
      </c>
      <c r="H620" s="95">
        <f t="shared" si="29"/>
        <v>0</v>
      </c>
    </row>
    <row r="621" spans="1:8" s="96" customFormat="1" hidden="1">
      <c r="A621" s="100">
        <f>'Total Invoice'!H642</f>
        <v>0</v>
      </c>
      <c r="B621" s="141">
        <f>'[1]Copy paste to Here'!C635</f>
        <v>0</v>
      </c>
      <c r="C621" s="141"/>
      <c r="D621" s="99"/>
      <c r="E621" s="98"/>
      <c r="F621" s="98">
        <f t="shared" si="27"/>
        <v>0</v>
      </c>
      <c r="G621" s="97">
        <f t="shared" si="28"/>
        <v>0</v>
      </c>
      <c r="H621" s="95">
        <f t="shared" si="29"/>
        <v>0</v>
      </c>
    </row>
    <row r="622" spans="1:8" s="96" customFormat="1" hidden="1">
      <c r="A622" s="100">
        <f>'Total Invoice'!H643</f>
        <v>0</v>
      </c>
      <c r="B622" s="141">
        <f>'[1]Copy paste to Here'!C636</f>
        <v>0</v>
      </c>
      <c r="C622" s="141"/>
      <c r="D622" s="99"/>
      <c r="E622" s="98"/>
      <c r="F622" s="98">
        <f t="shared" si="27"/>
        <v>0</v>
      </c>
      <c r="G622" s="97">
        <f t="shared" si="28"/>
        <v>0</v>
      </c>
      <c r="H622" s="95">
        <f t="shared" si="29"/>
        <v>0</v>
      </c>
    </row>
    <row r="623" spans="1:8" s="96" customFormat="1" hidden="1">
      <c r="A623" s="100">
        <f>'Total Invoice'!H644</f>
        <v>0</v>
      </c>
      <c r="B623" s="141">
        <f>'[1]Copy paste to Here'!C637</f>
        <v>0</v>
      </c>
      <c r="C623" s="141"/>
      <c r="D623" s="99"/>
      <c r="E623" s="98"/>
      <c r="F623" s="98">
        <f t="shared" si="27"/>
        <v>0</v>
      </c>
      <c r="G623" s="97">
        <f t="shared" si="28"/>
        <v>0</v>
      </c>
      <c r="H623" s="95">
        <f t="shared" si="29"/>
        <v>0</v>
      </c>
    </row>
    <row r="624" spans="1:8" s="96" customFormat="1" hidden="1">
      <c r="A624" s="100">
        <f>'Total Invoice'!H645</f>
        <v>0</v>
      </c>
      <c r="B624" s="141">
        <f>'[1]Copy paste to Here'!C638</f>
        <v>0</v>
      </c>
      <c r="C624" s="141"/>
      <c r="D624" s="99"/>
      <c r="E624" s="98"/>
      <c r="F624" s="98">
        <f t="shared" si="27"/>
        <v>0</v>
      </c>
      <c r="G624" s="97">
        <f t="shared" si="28"/>
        <v>0</v>
      </c>
      <c r="H624" s="95">
        <f t="shared" si="29"/>
        <v>0</v>
      </c>
    </row>
    <row r="625" spans="1:8" s="96" customFormat="1" hidden="1">
      <c r="A625" s="100">
        <f>'Total Invoice'!H646</f>
        <v>0</v>
      </c>
      <c r="B625" s="141">
        <f>'[1]Copy paste to Here'!C639</f>
        <v>0</v>
      </c>
      <c r="C625" s="141"/>
      <c r="D625" s="99"/>
      <c r="E625" s="98"/>
      <c r="F625" s="98">
        <f t="shared" si="27"/>
        <v>0</v>
      </c>
      <c r="G625" s="97">
        <f t="shared" si="28"/>
        <v>0</v>
      </c>
      <c r="H625" s="95">
        <f t="shared" si="29"/>
        <v>0</v>
      </c>
    </row>
    <row r="626" spans="1:8" s="96" customFormat="1" hidden="1">
      <c r="A626" s="100">
        <f>'Total Invoice'!H647</f>
        <v>0</v>
      </c>
      <c r="B626" s="141">
        <f>'[1]Copy paste to Here'!C640</f>
        <v>0</v>
      </c>
      <c r="C626" s="141"/>
      <c r="D626" s="99"/>
      <c r="E626" s="98"/>
      <c r="F626" s="98">
        <f t="shared" si="27"/>
        <v>0</v>
      </c>
      <c r="G626" s="97">
        <f t="shared" si="28"/>
        <v>0</v>
      </c>
      <c r="H626" s="95">
        <f t="shared" si="29"/>
        <v>0</v>
      </c>
    </row>
    <row r="627" spans="1:8" s="96" customFormat="1" hidden="1">
      <c r="A627" s="100">
        <f>'Total Invoice'!H648</f>
        <v>0</v>
      </c>
      <c r="B627" s="141">
        <f>'[1]Copy paste to Here'!C641</f>
        <v>0</v>
      </c>
      <c r="C627" s="141"/>
      <c r="D627" s="99"/>
      <c r="E627" s="98"/>
      <c r="F627" s="98">
        <f t="shared" si="27"/>
        <v>0</v>
      </c>
      <c r="G627" s="97">
        <f t="shared" si="28"/>
        <v>0</v>
      </c>
      <c r="H627" s="95">
        <f t="shared" si="29"/>
        <v>0</v>
      </c>
    </row>
    <row r="628" spans="1:8" s="96" customFormat="1" hidden="1">
      <c r="A628" s="100">
        <f>'Total Invoice'!H649</f>
        <v>0</v>
      </c>
      <c r="B628" s="141">
        <f>'[1]Copy paste to Here'!C642</f>
        <v>0</v>
      </c>
      <c r="C628" s="141"/>
      <c r="D628" s="99"/>
      <c r="E628" s="98"/>
      <c r="F628" s="98">
        <f t="shared" si="27"/>
        <v>0</v>
      </c>
      <c r="G628" s="97">
        <f t="shared" si="28"/>
        <v>0</v>
      </c>
      <c r="H628" s="95">
        <f t="shared" si="29"/>
        <v>0</v>
      </c>
    </row>
    <row r="629" spans="1:8" s="96" customFormat="1" hidden="1">
      <c r="A629" s="100">
        <f>'Total Invoice'!H650</f>
        <v>0</v>
      </c>
      <c r="B629" s="141">
        <f>'[1]Copy paste to Here'!C643</f>
        <v>0</v>
      </c>
      <c r="C629" s="141"/>
      <c r="D629" s="99"/>
      <c r="E629" s="98"/>
      <c r="F629" s="98">
        <f t="shared" si="27"/>
        <v>0</v>
      </c>
      <c r="G629" s="97">
        <f t="shared" si="28"/>
        <v>0</v>
      </c>
      <c r="H629" s="95">
        <f t="shared" si="29"/>
        <v>0</v>
      </c>
    </row>
    <row r="630" spans="1:8" s="96" customFormat="1" hidden="1">
      <c r="A630" s="100">
        <f>'Total Invoice'!H651</f>
        <v>0</v>
      </c>
      <c r="B630" s="141">
        <f>'[1]Copy paste to Here'!C644</f>
        <v>0</v>
      </c>
      <c r="C630" s="141"/>
      <c r="D630" s="99"/>
      <c r="E630" s="98"/>
      <c r="F630" s="98">
        <f t="shared" si="27"/>
        <v>0</v>
      </c>
      <c r="G630" s="97">
        <f t="shared" si="28"/>
        <v>0</v>
      </c>
      <c r="H630" s="95">
        <f t="shared" si="29"/>
        <v>0</v>
      </c>
    </row>
    <row r="631" spans="1:8" s="96" customFormat="1" hidden="1">
      <c r="A631" s="100">
        <f>'Total Invoice'!H652</f>
        <v>0</v>
      </c>
      <c r="B631" s="141">
        <f>'[1]Copy paste to Here'!C645</f>
        <v>0</v>
      </c>
      <c r="C631" s="141"/>
      <c r="D631" s="99"/>
      <c r="E631" s="98"/>
      <c r="F631" s="98">
        <f t="shared" si="27"/>
        <v>0</v>
      </c>
      <c r="G631" s="97">
        <f t="shared" si="28"/>
        <v>0</v>
      </c>
      <c r="H631" s="95">
        <f t="shared" si="29"/>
        <v>0</v>
      </c>
    </row>
    <row r="632" spans="1:8" s="96" customFormat="1" hidden="1">
      <c r="A632" s="100">
        <f>'Total Invoice'!H653</f>
        <v>0</v>
      </c>
      <c r="B632" s="141">
        <f>'[1]Copy paste to Here'!C646</f>
        <v>0</v>
      </c>
      <c r="C632" s="141"/>
      <c r="D632" s="99"/>
      <c r="E632" s="98"/>
      <c r="F632" s="98">
        <f t="shared" si="27"/>
        <v>0</v>
      </c>
      <c r="G632" s="97">
        <f t="shared" si="28"/>
        <v>0</v>
      </c>
      <c r="H632" s="95">
        <f t="shared" si="29"/>
        <v>0</v>
      </c>
    </row>
    <row r="633" spans="1:8" s="96" customFormat="1" hidden="1">
      <c r="A633" s="100">
        <f>'Total Invoice'!H654</f>
        <v>0</v>
      </c>
      <c r="B633" s="141">
        <f>'[1]Copy paste to Here'!C647</f>
        <v>0</v>
      </c>
      <c r="C633" s="141"/>
      <c r="D633" s="99"/>
      <c r="E633" s="98"/>
      <c r="F633" s="98">
        <f t="shared" si="27"/>
        <v>0</v>
      </c>
      <c r="G633" s="97">
        <f t="shared" si="28"/>
        <v>0</v>
      </c>
      <c r="H633" s="95">
        <f t="shared" si="29"/>
        <v>0</v>
      </c>
    </row>
    <row r="634" spans="1:8" s="96" customFormat="1" hidden="1">
      <c r="A634" s="100">
        <f>'Total Invoice'!H655</f>
        <v>0</v>
      </c>
      <c r="B634" s="141">
        <f>'[1]Copy paste to Here'!C648</f>
        <v>0</v>
      </c>
      <c r="C634" s="141"/>
      <c r="D634" s="99"/>
      <c r="E634" s="98"/>
      <c r="F634" s="98">
        <f t="shared" si="27"/>
        <v>0</v>
      </c>
      <c r="G634" s="97">
        <f t="shared" si="28"/>
        <v>0</v>
      </c>
      <c r="H634" s="95">
        <f t="shared" si="29"/>
        <v>0</v>
      </c>
    </row>
    <row r="635" spans="1:8" s="96" customFormat="1" hidden="1">
      <c r="A635" s="100">
        <f>'Total Invoice'!H656</f>
        <v>0</v>
      </c>
      <c r="B635" s="141">
        <f>'[1]Copy paste to Here'!C649</f>
        <v>0</v>
      </c>
      <c r="C635" s="141"/>
      <c r="D635" s="99"/>
      <c r="E635" s="98"/>
      <c r="F635" s="98">
        <f t="shared" si="27"/>
        <v>0</v>
      </c>
      <c r="G635" s="97">
        <f t="shared" si="28"/>
        <v>0</v>
      </c>
      <c r="H635" s="95">
        <f t="shared" si="29"/>
        <v>0</v>
      </c>
    </row>
    <row r="636" spans="1:8" s="96" customFormat="1" hidden="1">
      <c r="A636" s="100">
        <f>'Total Invoice'!H657</f>
        <v>0</v>
      </c>
      <c r="B636" s="141">
        <f>'[1]Copy paste to Here'!C650</f>
        <v>0</v>
      </c>
      <c r="C636" s="141"/>
      <c r="D636" s="99"/>
      <c r="E636" s="98"/>
      <c r="F636" s="98">
        <f t="shared" si="27"/>
        <v>0</v>
      </c>
      <c r="G636" s="97">
        <f t="shared" si="28"/>
        <v>0</v>
      </c>
      <c r="H636" s="95">
        <f t="shared" si="29"/>
        <v>0</v>
      </c>
    </row>
    <row r="637" spans="1:8" s="96" customFormat="1" hidden="1">
      <c r="A637" s="100">
        <f>'Total Invoice'!H658</f>
        <v>0</v>
      </c>
      <c r="B637" s="141">
        <f>'[1]Copy paste to Here'!C651</f>
        <v>0</v>
      </c>
      <c r="C637" s="141"/>
      <c r="D637" s="99"/>
      <c r="E637" s="98"/>
      <c r="F637" s="98">
        <f t="shared" si="27"/>
        <v>0</v>
      </c>
      <c r="G637" s="97">
        <f t="shared" si="28"/>
        <v>0</v>
      </c>
      <c r="H637" s="95">
        <f t="shared" si="29"/>
        <v>0</v>
      </c>
    </row>
    <row r="638" spans="1:8" s="96" customFormat="1" hidden="1">
      <c r="A638" s="100">
        <f>'Total Invoice'!H659</f>
        <v>0</v>
      </c>
      <c r="B638" s="141">
        <f>'[1]Copy paste to Here'!C652</f>
        <v>0</v>
      </c>
      <c r="C638" s="141"/>
      <c r="D638" s="99"/>
      <c r="E638" s="98"/>
      <c r="F638" s="98">
        <f t="shared" si="27"/>
        <v>0</v>
      </c>
      <c r="G638" s="97">
        <f t="shared" si="28"/>
        <v>0</v>
      </c>
      <c r="H638" s="95">
        <f t="shared" si="29"/>
        <v>0</v>
      </c>
    </row>
    <row r="639" spans="1:8" s="96" customFormat="1" hidden="1">
      <c r="A639" s="100">
        <f>'Total Invoice'!H660</f>
        <v>0</v>
      </c>
      <c r="B639" s="141">
        <f>'[1]Copy paste to Here'!C653</f>
        <v>0</v>
      </c>
      <c r="C639" s="141"/>
      <c r="D639" s="99"/>
      <c r="E639" s="98"/>
      <c r="F639" s="98">
        <f t="shared" si="27"/>
        <v>0</v>
      </c>
      <c r="G639" s="97">
        <f t="shared" si="28"/>
        <v>0</v>
      </c>
      <c r="H639" s="95">
        <f t="shared" si="29"/>
        <v>0</v>
      </c>
    </row>
    <row r="640" spans="1:8" s="96" customFormat="1" hidden="1">
      <c r="A640" s="100">
        <f>'Total Invoice'!H661</f>
        <v>0</v>
      </c>
      <c r="B640" s="141">
        <f>'[1]Copy paste to Here'!C654</f>
        <v>0</v>
      </c>
      <c r="C640" s="141"/>
      <c r="D640" s="99"/>
      <c r="E640" s="98"/>
      <c r="F640" s="98">
        <f t="shared" si="27"/>
        <v>0</v>
      </c>
      <c r="G640" s="97">
        <f t="shared" si="28"/>
        <v>0</v>
      </c>
      <c r="H640" s="95">
        <f t="shared" si="29"/>
        <v>0</v>
      </c>
    </row>
    <row r="641" spans="1:8" s="96" customFormat="1" hidden="1">
      <c r="A641" s="100">
        <f>'Total Invoice'!H662</f>
        <v>0</v>
      </c>
      <c r="B641" s="141">
        <f>'[1]Copy paste to Here'!C655</f>
        <v>0</v>
      </c>
      <c r="C641" s="141"/>
      <c r="D641" s="99"/>
      <c r="E641" s="98"/>
      <c r="F641" s="98">
        <f t="shared" si="27"/>
        <v>0</v>
      </c>
      <c r="G641" s="97">
        <f t="shared" si="28"/>
        <v>0</v>
      </c>
      <c r="H641" s="95">
        <f t="shared" si="29"/>
        <v>0</v>
      </c>
    </row>
    <row r="642" spans="1:8" s="96" customFormat="1" hidden="1">
      <c r="A642" s="100">
        <f>'Total Invoice'!H663</f>
        <v>0</v>
      </c>
      <c r="B642" s="141">
        <f>'[1]Copy paste to Here'!C656</f>
        <v>0</v>
      </c>
      <c r="C642" s="141"/>
      <c r="D642" s="99"/>
      <c r="E642" s="98"/>
      <c r="F642" s="98">
        <f t="shared" si="27"/>
        <v>0</v>
      </c>
      <c r="G642" s="97">
        <f t="shared" si="28"/>
        <v>0</v>
      </c>
      <c r="H642" s="95">
        <f t="shared" si="29"/>
        <v>0</v>
      </c>
    </row>
    <row r="643" spans="1:8" s="96" customFormat="1" hidden="1">
      <c r="A643" s="100">
        <f>'Total Invoice'!H664</f>
        <v>0</v>
      </c>
      <c r="B643" s="141">
        <f>'[1]Copy paste to Here'!C657</f>
        <v>0</v>
      </c>
      <c r="C643" s="141"/>
      <c r="D643" s="99"/>
      <c r="E643" s="98"/>
      <c r="F643" s="98">
        <f t="shared" si="27"/>
        <v>0</v>
      </c>
      <c r="G643" s="97">
        <f t="shared" si="28"/>
        <v>0</v>
      </c>
      <c r="H643" s="95">
        <f t="shared" si="29"/>
        <v>0</v>
      </c>
    </row>
    <row r="644" spans="1:8" s="96" customFormat="1" hidden="1">
      <c r="A644" s="100">
        <f>'Total Invoice'!H665</f>
        <v>0</v>
      </c>
      <c r="B644" s="141">
        <f>'[1]Copy paste to Here'!C658</f>
        <v>0</v>
      </c>
      <c r="C644" s="141"/>
      <c r="D644" s="99"/>
      <c r="E644" s="98"/>
      <c r="F644" s="98">
        <f t="shared" si="27"/>
        <v>0</v>
      </c>
      <c r="G644" s="97">
        <f t="shared" si="28"/>
        <v>0</v>
      </c>
      <c r="H644" s="95">
        <f t="shared" si="29"/>
        <v>0</v>
      </c>
    </row>
    <row r="645" spans="1:8" s="96" customFormat="1" hidden="1">
      <c r="A645" s="100">
        <f>'Total Invoice'!H666</f>
        <v>0</v>
      </c>
      <c r="B645" s="141">
        <f>'[1]Copy paste to Here'!C659</f>
        <v>0</v>
      </c>
      <c r="C645" s="141"/>
      <c r="D645" s="99"/>
      <c r="E645" s="98"/>
      <c r="F645" s="98">
        <f t="shared" si="27"/>
        <v>0</v>
      </c>
      <c r="G645" s="97">
        <f t="shared" si="28"/>
        <v>0</v>
      </c>
      <c r="H645" s="95">
        <f t="shared" si="29"/>
        <v>0</v>
      </c>
    </row>
    <row r="646" spans="1:8" s="96" customFormat="1" hidden="1">
      <c r="A646" s="100">
        <f>'Total Invoice'!H667</f>
        <v>0</v>
      </c>
      <c r="B646" s="141">
        <f>'[1]Copy paste to Here'!C660</f>
        <v>0</v>
      </c>
      <c r="C646" s="141"/>
      <c r="D646" s="99"/>
      <c r="E646" s="98"/>
      <c r="F646" s="98">
        <f t="shared" si="27"/>
        <v>0</v>
      </c>
      <c r="G646" s="97">
        <f t="shared" si="28"/>
        <v>0</v>
      </c>
      <c r="H646" s="95">
        <f t="shared" si="29"/>
        <v>0</v>
      </c>
    </row>
    <row r="647" spans="1:8" s="96" customFormat="1" hidden="1">
      <c r="A647" s="100">
        <f>'Total Invoice'!H668</f>
        <v>0</v>
      </c>
      <c r="B647" s="141">
        <f>'[1]Copy paste to Here'!C661</f>
        <v>0</v>
      </c>
      <c r="C647" s="141"/>
      <c r="D647" s="99"/>
      <c r="E647" s="98"/>
      <c r="F647" s="98">
        <f t="shared" si="27"/>
        <v>0</v>
      </c>
      <c r="G647" s="97">
        <f t="shared" si="28"/>
        <v>0</v>
      </c>
      <c r="H647" s="95">
        <f t="shared" si="29"/>
        <v>0</v>
      </c>
    </row>
    <row r="648" spans="1:8" s="96" customFormat="1" hidden="1">
      <c r="A648" s="100">
        <f>'Total Invoice'!H669</f>
        <v>0</v>
      </c>
      <c r="B648" s="141">
        <f>'[1]Copy paste to Here'!C662</f>
        <v>0</v>
      </c>
      <c r="C648" s="141"/>
      <c r="D648" s="99"/>
      <c r="E648" s="98"/>
      <c r="F648" s="98">
        <f t="shared" si="27"/>
        <v>0</v>
      </c>
      <c r="G648" s="97">
        <f t="shared" si="28"/>
        <v>0</v>
      </c>
      <c r="H648" s="95">
        <f t="shared" si="29"/>
        <v>0</v>
      </c>
    </row>
    <row r="649" spans="1:8" s="96" customFormat="1" hidden="1">
      <c r="A649" s="100">
        <f>'Total Invoice'!H670</f>
        <v>0</v>
      </c>
      <c r="B649" s="141">
        <f>'[1]Copy paste to Here'!C663</f>
        <v>0</v>
      </c>
      <c r="C649" s="141"/>
      <c r="D649" s="99"/>
      <c r="E649" s="98"/>
      <c r="F649" s="98">
        <f t="shared" ref="F649:F712" si="30">D649*E649</f>
        <v>0</v>
      </c>
      <c r="G649" s="97">
        <f t="shared" ref="G649:G712" si="31">E649*$E$14</f>
        <v>0</v>
      </c>
      <c r="H649" s="95">
        <f t="shared" ref="H649:H712" si="32">D649*G649</f>
        <v>0</v>
      </c>
    </row>
    <row r="650" spans="1:8" s="96" customFormat="1" hidden="1">
      <c r="A650" s="100">
        <f>'Total Invoice'!H671</f>
        <v>0</v>
      </c>
      <c r="B650" s="141">
        <f>'[1]Copy paste to Here'!C664</f>
        <v>0</v>
      </c>
      <c r="C650" s="141"/>
      <c r="D650" s="99"/>
      <c r="E650" s="98"/>
      <c r="F650" s="98">
        <f t="shared" si="30"/>
        <v>0</v>
      </c>
      <c r="G650" s="97">
        <f t="shared" si="31"/>
        <v>0</v>
      </c>
      <c r="H650" s="95">
        <f t="shared" si="32"/>
        <v>0</v>
      </c>
    </row>
    <row r="651" spans="1:8" s="96" customFormat="1" hidden="1">
      <c r="A651" s="100">
        <f>'Total Invoice'!H672</f>
        <v>0</v>
      </c>
      <c r="B651" s="141">
        <f>'[1]Copy paste to Here'!C665</f>
        <v>0</v>
      </c>
      <c r="C651" s="141"/>
      <c r="D651" s="99"/>
      <c r="E651" s="98"/>
      <c r="F651" s="98">
        <f t="shared" si="30"/>
        <v>0</v>
      </c>
      <c r="G651" s="97">
        <f t="shared" si="31"/>
        <v>0</v>
      </c>
      <c r="H651" s="95">
        <f t="shared" si="32"/>
        <v>0</v>
      </c>
    </row>
    <row r="652" spans="1:8" s="96" customFormat="1" hidden="1">
      <c r="A652" s="100">
        <f>'Total Invoice'!H673</f>
        <v>0</v>
      </c>
      <c r="B652" s="141">
        <f>'[1]Copy paste to Here'!C666</f>
        <v>0</v>
      </c>
      <c r="C652" s="141"/>
      <c r="D652" s="99"/>
      <c r="E652" s="98"/>
      <c r="F652" s="98">
        <f t="shared" si="30"/>
        <v>0</v>
      </c>
      <c r="G652" s="97">
        <f t="shared" si="31"/>
        <v>0</v>
      </c>
      <c r="H652" s="95">
        <f t="shared" si="32"/>
        <v>0</v>
      </c>
    </row>
    <row r="653" spans="1:8" s="96" customFormat="1" hidden="1">
      <c r="A653" s="100">
        <f>'Total Invoice'!H674</f>
        <v>0</v>
      </c>
      <c r="B653" s="141">
        <f>'[1]Copy paste to Here'!C667</f>
        <v>0</v>
      </c>
      <c r="C653" s="141"/>
      <c r="D653" s="99"/>
      <c r="E653" s="98"/>
      <c r="F653" s="98">
        <f t="shared" si="30"/>
        <v>0</v>
      </c>
      <c r="G653" s="97">
        <f t="shared" si="31"/>
        <v>0</v>
      </c>
      <c r="H653" s="95">
        <f t="shared" si="32"/>
        <v>0</v>
      </c>
    </row>
    <row r="654" spans="1:8" s="96" customFormat="1" hidden="1">
      <c r="A654" s="100">
        <f>'Total Invoice'!H675</f>
        <v>0</v>
      </c>
      <c r="B654" s="141">
        <f>'[1]Copy paste to Here'!C668</f>
        <v>0</v>
      </c>
      <c r="C654" s="141"/>
      <c r="D654" s="99"/>
      <c r="E654" s="98"/>
      <c r="F654" s="98">
        <f t="shared" si="30"/>
        <v>0</v>
      </c>
      <c r="G654" s="97">
        <f t="shared" si="31"/>
        <v>0</v>
      </c>
      <c r="H654" s="95">
        <f t="shared" si="32"/>
        <v>0</v>
      </c>
    </row>
    <row r="655" spans="1:8" s="96" customFormat="1" hidden="1">
      <c r="A655" s="100">
        <f>'Total Invoice'!H676</f>
        <v>0</v>
      </c>
      <c r="B655" s="141">
        <f>'[1]Copy paste to Here'!C669</f>
        <v>0</v>
      </c>
      <c r="C655" s="141"/>
      <c r="D655" s="99"/>
      <c r="E655" s="98"/>
      <c r="F655" s="98">
        <f t="shared" si="30"/>
        <v>0</v>
      </c>
      <c r="G655" s="97">
        <f t="shared" si="31"/>
        <v>0</v>
      </c>
      <c r="H655" s="95">
        <f t="shared" si="32"/>
        <v>0</v>
      </c>
    </row>
    <row r="656" spans="1:8" s="96" customFormat="1" hidden="1">
      <c r="A656" s="100">
        <f>'Total Invoice'!H677</f>
        <v>0</v>
      </c>
      <c r="B656" s="141">
        <f>'[1]Copy paste to Here'!C670</f>
        <v>0</v>
      </c>
      <c r="C656" s="141"/>
      <c r="D656" s="99"/>
      <c r="E656" s="98"/>
      <c r="F656" s="98">
        <f t="shared" si="30"/>
        <v>0</v>
      </c>
      <c r="G656" s="97">
        <f t="shared" si="31"/>
        <v>0</v>
      </c>
      <c r="H656" s="95">
        <f t="shared" si="32"/>
        <v>0</v>
      </c>
    </row>
    <row r="657" spans="1:8" s="96" customFormat="1" hidden="1">
      <c r="A657" s="100">
        <f>'Total Invoice'!H678</f>
        <v>0</v>
      </c>
      <c r="B657" s="141">
        <f>'[1]Copy paste to Here'!C671</f>
        <v>0</v>
      </c>
      <c r="C657" s="141"/>
      <c r="D657" s="99"/>
      <c r="E657" s="98"/>
      <c r="F657" s="98">
        <f t="shared" si="30"/>
        <v>0</v>
      </c>
      <c r="G657" s="97">
        <f t="shared" si="31"/>
        <v>0</v>
      </c>
      <c r="H657" s="95">
        <f t="shared" si="32"/>
        <v>0</v>
      </c>
    </row>
    <row r="658" spans="1:8" s="96" customFormat="1" hidden="1">
      <c r="A658" s="100">
        <f>'Total Invoice'!H679</f>
        <v>0</v>
      </c>
      <c r="B658" s="141">
        <f>'[1]Copy paste to Here'!C672</f>
        <v>0</v>
      </c>
      <c r="C658" s="141"/>
      <c r="D658" s="99"/>
      <c r="E658" s="98"/>
      <c r="F658" s="98">
        <f t="shared" si="30"/>
        <v>0</v>
      </c>
      <c r="G658" s="97">
        <f t="shared" si="31"/>
        <v>0</v>
      </c>
      <c r="H658" s="95">
        <f t="shared" si="32"/>
        <v>0</v>
      </c>
    </row>
    <row r="659" spans="1:8" s="96" customFormat="1" hidden="1">
      <c r="A659" s="100">
        <f>'Total Invoice'!H680</f>
        <v>0</v>
      </c>
      <c r="B659" s="141">
        <f>'[1]Copy paste to Here'!C673</f>
        <v>0</v>
      </c>
      <c r="C659" s="141"/>
      <c r="D659" s="99"/>
      <c r="E659" s="98"/>
      <c r="F659" s="98">
        <f t="shared" si="30"/>
        <v>0</v>
      </c>
      <c r="G659" s="97">
        <f t="shared" si="31"/>
        <v>0</v>
      </c>
      <c r="H659" s="95">
        <f t="shared" si="32"/>
        <v>0</v>
      </c>
    </row>
    <row r="660" spans="1:8" s="96" customFormat="1" hidden="1">
      <c r="A660" s="100">
        <f>'Total Invoice'!H681</f>
        <v>0</v>
      </c>
      <c r="B660" s="141">
        <f>'[1]Copy paste to Here'!C674</f>
        <v>0</v>
      </c>
      <c r="C660" s="141"/>
      <c r="D660" s="99"/>
      <c r="E660" s="98"/>
      <c r="F660" s="98">
        <f t="shared" si="30"/>
        <v>0</v>
      </c>
      <c r="G660" s="97">
        <f t="shared" si="31"/>
        <v>0</v>
      </c>
      <c r="H660" s="95">
        <f t="shared" si="32"/>
        <v>0</v>
      </c>
    </row>
    <row r="661" spans="1:8" s="96" customFormat="1" hidden="1">
      <c r="A661" s="100">
        <f>'Total Invoice'!H682</f>
        <v>0</v>
      </c>
      <c r="B661" s="141">
        <f>'[1]Copy paste to Here'!C675</f>
        <v>0</v>
      </c>
      <c r="C661" s="141"/>
      <c r="D661" s="99"/>
      <c r="E661" s="98"/>
      <c r="F661" s="98">
        <f t="shared" si="30"/>
        <v>0</v>
      </c>
      <c r="G661" s="97">
        <f t="shared" si="31"/>
        <v>0</v>
      </c>
      <c r="H661" s="95">
        <f t="shared" si="32"/>
        <v>0</v>
      </c>
    </row>
    <row r="662" spans="1:8" s="96" customFormat="1" hidden="1">
      <c r="A662" s="100">
        <f>'Total Invoice'!H683</f>
        <v>0</v>
      </c>
      <c r="B662" s="141">
        <f>'[1]Copy paste to Here'!C676</f>
        <v>0</v>
      </c>
      <c r="C662" s="141"/>
      <c r="D662" s="99"/>
      <c r="E662" s="98"/>
      <c r="F662" s="98">
        <f t="shared" si="30"/>
        <v>0</v>
      </c>
      <c r="G662" s="97">
        <f t="shared" si="31"/>
        <v>0</v>
      </c>
      <c r="H662" s="95">
        <f t="shared" si="32"/>
        <v>0</v>
      </c>
    </row>
    <row r="663" spans="1:8" s="96" customFormat="1" hidden="1">
      <c r="A663" s="100">
        <f>'Total Invoice'!H684</f>
        <v>0</v>
      </c>
      <c r="B663" s="141">
        <f>'[1]Copy paste to Here'!C677</f>
        <v>0</v>
      </c>
      <c r="C663" s="141"/>
      <c r="D663" s="99"/>
      <c r="E663" s="98"/>
      <c r="F663" s="98">
        <f t="shared" si="30"/>
        <v>0</v>
      </c>
      <c r="G663" s="97">
        <f t="shared" si="31"/>
        <v>0</v>
      </c>
      <c r="H663" s="95">
        <f t="shared" si="32"/>
        <v>0</v>
      </c>
    </row>
    <row r="664" spans="1:8" s="96" customFormat="1" hidden="1">
      <c r="A664" s="100">
        <f>'Total Invoice'!H685</f>
        <v>0</v>
      </c>
      <c r="B664" s="141">
        <f>'[1]Copy paste to Here'!C678</f>
        <v>0</v>
      </c>
      <c r="C664" s="141"/>
      <c r="D664" s="99"/>
      <c r="E664" s="98"/>
      <c r="F664" s="98">
        <f t="shared" si="30"/>
        <v>0</v>
      </c>
      <c r="G664" s="97">
        <f t="shared" si="31"/>
        <v>0</v>
      </c>
      <c r="H664" s="95">
        <f t="shared" si="32"/>
        <v>0</v>
      </c>
    </row>
    <row r="665" spans="1:8" s="96" customFormat="1" hidden="1">
      <c r="A665" s="100">
        <f>'Total Invoice'!H686</f>
        <v>0</v>
      </c>
      <c r="B665" s="141">
        <f>'[1]Copy paste to Here'!C679</f>
        <v>0</v>
      </c>
      <c r="C665" s="141"/>
      <c r="D665" s="99"/>
      <c r="E665" s="98"/>
      <c r="F665" s="98">
        <f t="shared" si="30"/>
        <v>0</v>
      </c>
      <c r="G665" s="97">
        <f t="shared" si="31"/>
        <v>0</v>
      </c>
      <c r="H665" s="95">
        <f t="shared" si="32"/>
        <v>0</v>
      </c>
    </row>
    <row r="666" spans="1:8" s="96" customFormat="1" hidden="1">
      <c r="A666" s="100">
        <f>'Total Invoice'!H687</f>
        <v>0</v>
      </c>
      <c r="B666" s="141">
        <f>'[1]Copy paste to Here'!C680</f>
        <v>0</v>
      </c>
      <c r="C666" s="141"/>
      <c r="D666" s="99"/>
      <c r="E666" s="98"/>
      <c r="F666" s="98">
        <f t="shared" si="30"/>
        <v>0</v>
      </c>
      <c r="G666" s="97">
        <f t="shared" si="31"/>
        <v>0</v>
      </c>
      <c r="H666" s="95">
        <f t="shared" si="32"/>
        <v>0</v>
      </c>
    </row>
    <row r="667" spans="1:8" s="96" customFormat="1" hidden="1">
      <c r="A667" s="100">
        <f>'Total Invoice'!H688</f>
        <v>0</v>
      </c>
      <c r="B667" s="141">
        <f>'[1]Copy paste to Here'!C681</f>
        <v>0</v>
      </c>
      <c r="C667" s="141"/>
      <c r="D667" s="99"/>
      <c r="E667" s="98"/>
      <c r="F667" s="98">
        <f t="shared" si="30"/>
        <v>0</v>
      </c>
      <c r="G667" s="97">
        <f t="shared" si="31"/>
        <v>0</v>
      </c>
      <c r="H667" s="95">
        <f t="shared" si="32"/>
        <v>0</v>
      </c>
    </row>
    <row r="668" spans="1:8" s="96" customFormat="1" hidden="1">
      <c r="A668" s="100">
        <f>'Total Invoice'!H689</f>
        <v>0</v>
      </c>
      <c r="B668" s="141">
        <f>'[1]Copy paste to Here'!C682</f>
        <v>0</v>
      </c>
      <c r="C668" s="141"/>
      <c r="D668" s="99"/>
      <c r="E668" s="98"/>
      <c r="F668" s="98">
        <f t="shared" si="30"/>
        <v>0</v>
      </c>
      <c r="G668" s="97">
        <f t="shared" si="31"/>
        <v>0</v>
      </c>
      <c r="H668" s="95">
        <f t="shared" si="32"/>
        <v>0</v>
      </c>
    </row>
    <row r="669" spans="1:8" s="96" customFormat="1" hidden="1">
      <c r="A669" s="100">
        <f>'Total Invoice'!H690</f>
        <v>0</v>
      </c>
      <c r="B669" s="141">
        <f>'[1]Copy paste to Here'!C683</f>
        <v>0</v>
      </c>
      <c r="C669" s="141"/>
      <c r="D669" s="99"/>
      <c r="E669" s="98"/>
      <c r="F669" s="98">
        <f t="shared" si="30"/>
        <v>0</v>
      </c>
      <c r="G669" s="97">
        <f t="shared" si="31"/>
        <v>0</v>
      </c>
      <c r="H669" s="95">
        <f t="shared" si="32"/>
        <v>0</v>
      </c>
    </row>
    <row r="670" spans="1:8" s="96" customFormat="1" hidden="1">
      <c r="A670" s="100">
        <f>'Total Invoice'!H691</f>
        <v>0</v>
      </c>
      <c r="B670" s="141">
        <f>'[1]Copy paste to Here'!C684</f>
        <v>0</v>
      </c>
      <c r="C670" s="141"/>
      <c r="D670" s="99"/>
      <c r="E670" s="98"/>
      <c r="F670" s="98">
        <f t="shared" si="30"/>
        <v>0</v>
      </c>
      <c r="G670" s="97">
        <f t="shared" si="31"/>
        <v>0</v>
      </c>
      <c r="H670" s="95">
        <f t="shared" si="32"/>
        <v>0</v>
      </c>
    </row>
    <row r="671" spans="1:8" s="96" customFormat="1" hidden="1">
      <c r="A671" s="100">
        <f>'Total Invoice'!H692</f>
        <v>0</v>
      </c>
      <c r="B671" s="141">
        <f>'[1]Copy paste to Here'!C685</f>
        <v>0</v>
      </c>
      <c r="C671" s="141"/>
      <c r="D671" s="99"/>
      <c r="E671" s="98"/>
      <c r="F671" s="98">
        <f t="shared" si="30"/>
        <v>0</v>
      </c>
      <c r="G671" s="97">
        <f t="shared" si="31"/>
        <v>0</v>
      </c>
      <c r="H671" s="95">
        <f t="shared" si="32"/>
        <v>0</v>
      </c>
    </row>
    <row r="672" spans="1:8" s="96" customFormat="1" hidden="1">
      <c r="A672" s="100">
        <f>'Total Invoice'!H693</f>
        <v>0</v>
      </c>
      <c r="B672" s="141">
        <f>'[1]Copy paste to Here'!C686</f>
        <v>0</v>
      </c>
      <c r="C672" s="141"/>
      <c r="D672" s="99"/>
      <c r="E672" s="98"/>
      <c r="F672" s="98">
        <f t="shared" si="30"/>
        <v>0</v>
      </c>
      <c r="G672" s="97">
        <f t="shared" si="31"/>
        <v>0</v>
      </c>
      <c r="H672" s="95">
        <f t="shared" si="32"/>
        <v>0</v>
      </c>
    </row>
    <row r="673" spans="1:8" s="96" customFormat="1" hidden="1">
      <c r="A673" s="100">
        <f>'Total Invoice'!H694</f>
        <v>0</v>
      </c>
      <c r="B673" s="141">
        <f>'[1]Copy paste to Here'!C687</f>
        <v>0</v>
      </c>
      <c r="C673" s="141"/>
      <c r="D673" s="99"/>
      <c r="E673" s="98"/>
      <c r="F673" s="98">
        <f t="shared" si="30"/>
        <v>0</v>
      </c>
      <c r="G673" s="97">
        <f t="shared" si="31"/>
        <v>0</v>
      </c>
      <c r="H673" s="95">
        <f t="shared" si="32"/>
        <v>0</v>
      </c>
    </row>
    <row r="674" spans="1:8" s="96" customFormat="1" hidden="1">
      <c r="A674" s="100">
        <f>'Total Invoice'!H695</f>
        <v>0</v>
      </c>
      <c r="B674" s="141">
        <f>'[1]Copy paste to Here'!C688</f>
        <v>0</v>
      </c>
      <c r="C674" s="141"/>
      <c r="D674" s="99"/>
      <c r="E674" s="98"/>
      <c r="F674" s="98">
        <f t="shared" si="30"/>
        <v>0</v>
      </c>
      <c r="G674" s="97">
        <f t="shared" si="31"/>
        <v>0</v>
      </c>
      <c r="H674" s="95">
        <f t="shared" si="32"/>
        <v>0</v>
      </c>
    </row>
    <row r="675" spans="1:8" s="96" customFormat="1" hidden="1">
      <c r="A675" s="100">
        <f>'Total Invoice'!H696</f>
        <v>0</v>
      </c>
      <c r="B675" s="141">
        <f>'[1]Copy paste to Here'!C689</f>
        <v>0</v>
      </c>
      <c r="C675" s="141"/>
      <c r="D675" s="99"/>
      <c r="E675" s="98"/>
      <c r="F675" s="98">
        <f t="shared" si="30"/>
        <v>0</v>
      </c>
      <c r="G675" s="97">
        <f t="shared" si="31"/>
        <v>0</v>
      </c>
      <c r="H675" s="95">
        <f t="shared" si="32"/>
        <v>0</v>
      </c>
    </row>
    <row r="676" spans="1:8" s="96" customFormat="1" hidden="1">
      <c r="A676" s="100">
        <f>'Total Invoice'!H697</f>
        <v>0</v>
      </c>
      <c r="B676" s="141">
        <f>'[1]Copy paste to Here'!C690</f>
        <v>0</v>
      </c>
      <c r="C676" s="141"/>
      <c r="D676" s="99"/>
      <c r="E676" s="98"/>
      <c r="F676" s="98">
        <f t="shared" si="30"/>
        <v>0</v>
      </c>
      <c r="G676" s="97">
        <f t="shared" si="31"/>
        <v>0</v>
      </c>
      <c r="H676" s="95">
        <f t="shared" si="32"/>
        <v>0</v>
      </c>
    </row>
    <row r="677" spans="1:8" s="96" customFormat="1" hidden="1">
      <c r="A677" s="100">
        <f>'Total Invoice'!H698</f>
        <v>0</v>
      </c>
      <c r="B677" s="141">
        <f>'[1]Copy paste to Here'!C691</f>
        <v>0</v>
      </c>
      <c r="C677" s="141"/>
      <c r="D677" s="99"/>
      <c r="E677" s="98"/>
      <c r="F677" s="98">
        <f t="shared" si="30"/>
        <v>0</v>
      </c>
      <c r="G677" s="97">
        <f t="shared" si="31"/>
        <v>0</v>
      </c>
      <c r="H677" s="95">
        <f t="shared" si="32"/>
        <v>0</v>
      </c>
    </row>
    <row r="678" spans="1:8" s="96" customFormat="1" hidden="1">
      <c r="A678" s="100">
        <f>'Total Invoice'!H699</f>
        <v>0</v>
      </c>
      <c r="B678" s="141">
        <f>'[1]Copy paste to Here'!C692</f>
        <v>0</v>
      </c>
      <c r="C678" s="141"/>
      <c r="D678" s="99"/>
      <c r="E678" s="98"/>
      <c r="F678" s="98">
        <f t="shared" si="30"/>
        <v>0</v>
      </c>
      <c r="G678" s="97">
        <f t="shared" si="31"/>
        <v>0</v>
      </c>
      <c r="H678" s="95">
        <f t="shared" si="32"/>
        <v>0</v>
      </c>
    </row>
    <row r="679" spans="1:8" s="96" customFormat="1" hidden="1">
      <c r="A679" s="100">
        <f>'Total Invoice'!H700</f>
        <v>0</v>
      </c>
      <c r="B679" s="141">
        <f>'[1]Copy paste to Here'!C693</f>
        <v>0</v>
      </c>
      <c r="C679" s="141"/>
      <c r="D679" s="99"/>
      <c r="E679" s="98"/>
      <c r="F679" s="98">
        <f t="shared" si="30"/>
        <v>0</v>
      </c>
      <c r="G679" s="97">
        <f t="shared" si="31"/>
        <v>0</v>
      </c>
      <c r="H679" s="95">
        <f t="shared" si="32"/>
        <v>0</v>
      </c>
    </row>
    <row r="680" spans="1:8" s="96" customFormat="1" hidden="1">
      <c r="A680" s="100">
        <f>'Total Invoice'!H701</f>
        <v>0</v>
      </c>
      <c r="B680" s="141">
        <f>'[1]Copy paste to Here'!C694</f>
        <v>0</v>
      </c>
      <c r="C680" s="141"/>
      <c r="D680" s="99"/>
      <c r="E680" s="98"/>
      <c r="F680" s="98">
        <f t="shared" si="30"/>
        <v>0</v>
      </c>
      <c r="G680" s="97">
        <f t="shared" si="31"/>
        <v>0</v>
      </c>
      <c r="H680" s="95">
        <f t="shared" si="32"/>
        <v>0</v>
      </c>
    </row>
    <row r="681" spans="1:8" s="96" customFormat="1" hidden="1">
      <c r="A681" s="100">
        <f>'Total Invoice'!H702</f>
        <v>0</v>
      </c>
      <c r="B681" s="141">
        <f>'[1]Copy paste to Here'!C695</f>
        <v>0</v>
      </c>
      <c r="C681" s="141"/>
      <c r="D681" s="99"/>
      <c r="E681" s="98"/>
      <c r="F681" s="98">
        <f t="shared" si="30"/>
        <v>0</v>
      </c>
      <c r="G681" s="97">
        <f t="shared" si="31"/>
        <v>0</v>
      </c>
      <c r="H681" s="95">
        <f t="shared" si="32"/>
        <v>0</v>
      </c>
    </row>
    <row r="682" spans="1:8" s="96" customFormat="1" hidden="1">
      <c r="A682" s="100">
        <f>'Total Invoice'!H703</f>
        <v>0</v>
      </c>
      <c r="B682" s="141">
        <f>'[1]Copy paste to Here'!C696</f>
        <v>0</v>
      </c>
      <c r="C682" s="141"/>
      <c r="D682" s="99"/>
      <c r="E682" s="98"/>
      <c r="F682" s="98">
        <f t="shared" si="30"/>
        <v>0</v>
      </c>
      <c r="G682" s="97">
        <f t="shared" si="31"/>
        <v>0</v>
      </c>
      <c r="H682" s="95">
        <f t="shared" si="32"/>
        <v>0</v>
      </c>
    </row>
    <row r="683" spans="1:8" s="96" customFormat="1" hidden="1">
      <c r="A683" s="100">
        <f>'Total Invoice'!H704</f>
        <v>0</v>
      </c>
      <c r="B683" s="141">
        <f>'[1]Copy paste to Here'!C697</f>
        <v>0</v>
      </c>
      <c r="C683" s="141"/>
      <c r="D683" s="99"/>
      <c r="E683" s="98"/>
      <c r="F683" s="98">
        <f t="shared" si="30"/>
        <v>0</v>
      </c>
      <c r="G683" s="97">
        <f t="shared" si="31"/>
        <v>0</v>
      </c>
      <c r="H683" s="95">
        <f t="shared" si="32"/>
        <v>0</v>
      </c>
    </row>
    <row r="684" spans="1:8" s="96" customFormat="1" hidden="1">
      <c r="A684" s="100">
        <f>'Total Invoice'!H705</f>
        <v>0</v>
      </c>
      <c r="B684" s="141">
        <f>'[1]Copy paste to Here'!C698</f>
        <v>0</v>
      </c>
      <c r="C684" s="141"/>
      <c r="D684" s="99"/>
      <c r="E684" s="98"/>
      <c r="F684" s="98">
        <f t="shared" si="30"/>
        <v>0</v>
      </c>
      <c r="G684" s="97">
        <f t="shared" si="31"/>
        <v>0</v>
      </c>
      <c r="H684" s="95">
        <f t="shared" si="32"/>
        <v>0</v>
      </c>
    </row>
    <row r="685" spans="1:8" s="96" customFormat="1" hidden="1">
      <c r="A685" s="100">
        <f>'Total Invoice'!H706</f>
        <v>0</v>
      </c>
      <c r="B685" s="141">
        <f>'[1]Copy paste to Here'!C699</f>
        <v>0</v>
      </c>
      <c r="C685" s="141"/>
      <c r="D685" s="99"/>
      <c r="E685" s="98"/>
      <c r="F685" s="98">
        <f t="shared" si="30"/>
        <v>0</v>
      </c>
      <c r="G685" s="97">
        <f t="shared" si="31"/>
        <v>0</v>
      </c>
      <c r="H685" s="95">
        <f t="shared" si="32"/>
        <v>0</v>
      </c>
    </row>
    <row r="686" spans="1:8" s="96" customFormat="1" hidden="1">
      <c r="A686" s="100">
        <f>'Total Invoice'!H707</f>
        <v>0</v>
      </c>
      <c r="B686" s="141">
        <f>'[1]Copy paste to Here'!C700</f>
        <v>0</v>
      </c>
      <c r="C686" s="141"/>
      <c r="D686" s="99"/>
      <c r="E686" s="98"/>
      <c r="F686" s="98">
        <f t="shared" si="30"/>
        <v>0</v>
      </c>
      <c r="G686" s="97">
        <f t="shared" si="31"/>
        <v>0</v>
      </c>
      <c r="H686" s="95">
        <f t="shared" si="32"/>
        <v>0</v>
      </c>
    </row>
    <row r="687" spans="1:8" s="96" customFormat="1" hidden="1">
      <c r="A687" s="100">
        <f>'Total Invoice'!H708</f>
        <v>0</v>
      </c>
      <c r="B687" s="141">
        <f>'[1]Copy paste to Here'!C701</f>
        <v>0</v>
      </c>
      <c r="C687" s="141"/>
      <c r="D687" s="99"/>
      <c r="E687" s="98"/>
      <c r="F687" s="98">
        <f t="shared" si="30"/>
        <v>0</v>
      </c>
      <c r="G687" s="97">
        <f t="shared" si="31"/>
        <v>0</v>
      </c>
      <c r="H687" s="95">
        <f t="shared" si="32"/>
        <v>0</v>
      </c>
    </row>
    <row r="688" spans="1:8" s="96" customFormat="1" hidden="1">
      <c r="A688" s="100">
        <f>'Total Invoice'!H709</f>
        <v>0</v>
      </c>
      <c r="B688" s="141">
        <f>'[1]Copy paste to Here'!C702</f>
        <v>0</v>
      </c>
      <c r="C688" s="141"/>
      <c r="D688" s="99"/>
      <c r="E688" s="98"/>
      <c r="F688" s="98">
        <f t="shared" si="30"/>
        <v>0</v>
      </c>
      <c r="G688" s="97">
        <f t="shared" si="31"/>
        <v>0</v>
      </c>
      <c r="H688" s="95">
        <f t="shared" si="32"/>
        <v>0</v>
      </c>
    </row>
    <row r="689" spans="1:8" s="96" customFormat="1" hidden="1">
      <c r="A689" s="100">
        <f>'Total Invoice'!H710</f>
        <v>0</v>
      </c>
      <c r="B689" s="141">
        <f>'[1]Copy paste to Here'!C703</f>
        <v>0</v>
      </c>
      <c r="C689" s="141"/>
      <c r="D689" s="99"/>
      <c r="E689" s="98"/>
      <c r="F689" s="98">
        <f t="shared" si="30"/>
        <v>0</v>
      </c>
      <c r="G689" s="97">
        <f t="shared" si="31"/>
        <v>0</v>
      </c>
      <c r="H689" s="95">
        <f t="shared" si="32"/>
        <v>0</v>
      </c>
    </row>
    <row r="690" spans="1:8" s="96" customFormat="1" hidden="1">
      <c r="A690" s="100">
        <f>'Total Invoice'!H711</f>
        <v>0</v>
      </c>
      <c r="B690" s="141">
        <f>'[1]Copy paste to Here'!C704</f>
        <v>0</v>
      </c>
      <c r="C690" s="141"/>
      <c r="D690" s="99"/>
      <c r="E690" s="98"/>
      <c r="F690" s="98">
        <f t="shared" si="30"/>
        <v>0</v>
      </c>
      <c r="G690" s="97">
        <f t="shared" si="31"/>
        <v>0</v>
      </c>
      <c r="H690" s="95">
        <f t="shared" si="32"/>
        <v>0</v>
      </c>
    </row>
    <row r="691" spans="1:8" s="96" customFormat="1" hidden="1">
      <c r="A691" s="100">
        <f>'Total Invoice'!H712</f>
        <v>0</v>
      </c>
      <c r="B691" s="141">
        <f>'[1]Copy paste to Here'!C705</f>
        <v>0</v>
      </c>
      <c r="C691" s="141"/>
      <c r="D691" s="99"/>
      <c r="E691" s="98"/>
      <c r="F691" s="98">
        <f t="shared" si="30"/>
        <v>0</v>
      </c>
      <c r="G691" s="97">
        <f t="shared" si="31"/>
        <v>0</v>
      </c>
      <c r="H691" s="95">
        <f t="shared" si="32"/>
        <v>0</v>
      </c>
    </row>
    <row r="692" spans="1:8" s="96" customFormat="1" hidden="1">
      <c r="A692" s="100">
        <f>'Total Invoice'!H713</f>
        <v>0</v>
      </c>
      <c r="B692" s="141">
        <f>'[1]Copy paste to Here'!C706</f>
        <v>0</v>
      </c>
      <c r="C692" s="141"/>
      <c r="D692" s="99"/>
      <c r="E692" s="98"/>
      <c r="F692" s="98">
        <f t="shared" si="30"/>
        <v>0</v>
      </c>
      <c r="G692" s="97">
        <f t="shared" si="31"/>
        <v>0</v>
      </c>
      <c r="H692" s="95">
        <f t="shared" si="32"/>
        <v>0</v>
      </c>
    </row>
    <row r="693" spans="1:8" s="96" customFormat="1" hidden="1">
      <c r="A693" s="100">
        <f>'Total Invoice'!H714</f>
        <v>0</v>
      </c>
      <c r="B693" s="141">
        <f>'[1]Copy paste to Here'!C707</f>
        <v>0</v>
      </c>
      <c r="C693" s="141"/>
      <c r="D693" s="99"/>
      <c r="E693" s="98"/>
      <c r="F693" s="98">
        <f t="shared" si="30"/>
        <v>0</v>
      </c>
      <c r="G693" s="97">
        <f t="shared" si="31"/>
        <v>0</v>
      </c>
      <c r="H693" s="95">
        <f t="shared" si="32"/>
        <v>0</v>
      </c>
    </row>
    <row r="694" spans="1:8" s="96" customFormat="1" hidden="1">
      <c r="A694" s="100">
        <f>'Total Invoice'!H715</f>
        <v>0</v>
      </c>
      <c r="B694" s="141">
        <f>'[1]Copy paste to Here'!C708</f>
        <v>0</v>
      </c>
      <c r="C694" s="141"/>
      <c r="D694" s="99"/>
      <c r="E694" s="98"/>
      <c r="F694" s="98">
        <f t="shared" si="30"/>
        <v>0</v>
      </c>
      <c r="G694" s="97">
        <f t="shared" si="31"/>
        <v>0</v>
      </c>
      <c r="H694" s="95">
        <f t="shared" si="32"/>
        <v>0</v>
      </c>
    </row>
    <row r="695" spans="1:8" s="96" customFormat="1" hidden="1">
      <c r="A695" s="100">
        <f>'Total Invoice'!H716</f>
        <v>0</v>
      </c>
      <c r="B695" s="141">
        <f>'[1]Copy paste to Here'!C709</f>
        <v>0</v>
      </c>
      <c r="C695" s="141"/>
      <c r="D695" s="99"/>
      <c r="E695" s="98"/>
      <c r="F695" s="98">
        <f t="shared" si="30"/>
        <v>0</v>
      </c>
      <c r="G695" s="97">
        <f t="shared" si="31"/>
        <v>0</v>
      </c>
      <c r="H695" s="95">
        <f t="shared" si="32"/>
        <v>0</v>
      </c>
    </row>
    <row r="696" spans="1:8" s="96" customFormat="1" hidden="1">
      <c r="A696" s="100">
        <f>'Total Invoice'!H717</f>
        <v>0</v>
      </c>
      <c r="B696" s="141">
        <f>'[1]Copy paste to Here'!C710</f>
        <v>0</v>
      </c>
      <c r="C696" s="141"/>
      <c r="D696" s="99"/>
      <c r="E696" s="98"/>
      <c r="F696" s="98">
        <f t="shared" si="30"/>
        <v>0</v>
      </c>
      <c r="G696" s="97">
        <f t="shared" si="31"/>
        <v>0</v>
      </c>
      <c r="H696" s="95">
        <f t="shared" si="32"/>
        <v>0</v>
      </c>
    </row>
    <row r="697" spans="1:8" s="96" customFormat="1" hidden="1">
      <c r="A697" s="100">
        <f>'Total Invoice'!H718</f>
        <v>0</v>
      </c>
      <c r="B697" s="141">
        <f>'[1]Copy paste to Here'!C711</f>
        <v>0</v>
      </c>
      <c r="C697" s="141"/>
      <c r="D697" s="99"/>
      <c r="E697" s="98"/>
      <c r="F697" s="98">
        <f t="shared" si="30"/>
        <v>0</v>
      </c>
      <c r="G697" s="97">
        <f t="shared" si="31"/>
        <v>0</v>
      </c>
      <c r="H697" s="95">
        <f t="shared" si="32"/>
        <v>0</v>
      </c>
    </row>
    <row r="698" spans="1:8" s="96" customFormat="1" hidden="1">
      <c r="A698" s="100">
        <f>'Total Invoice'!H719</f>
        <v>0</v>
      </c>
      <c r="B698" s="141">
        <f>'[1]Copy paste to Here'!C712</f>
        <v>0</v>
      </c>
      <c r="C698" s="141"/>
      <c r="D698" s="99"/>
      <c r="E698" s="98"/>
      <c r="F698" s="98">
        <f t="shared" si="30"/>
        <v>0</v>
      </c>
      <c r="G698" s="97">
        <f t="shared" si="31"/>
        <v>0</v>
      </c>
      <c r="H698" s="95">
        <f t="shared" si="32"/>
        <v>0</v>
      </c>
    </row>
    <row r="699" spans="1:8" s="96" customFormat="1" hidden="1">
      <c r="A699" s="100">
        <f>'Total Invoice'!H720</f>
        <v>0</v>
      </c>
      <c r="B699" s="141">
        <f>'[1]Copy paste to Here'!C713</f>
        <v>0</v>
      </c>
      <c r="C699" s="141"/>
      <c r="D699" s="99"/>
      <c r="E699" s="98"/>
      <c r="F699" s="98">
        <f t="shared" si="30"/>
        <v>0</v>
      </c>
      <c r="G699" s="97">
        <f t="shared" si="31"/>
        <v>0</v>
      </c>
      <c r="H699" s="95">
        <f t="shared" si="32"/>
        <v>0</v>
      </c>
    </row>
    <row r="700" spans="1:8" s="96" customFormat="1" hidden="1">
      <c r="A700" s="100">
        <f>'Total Invoice'!H721</f>
        <v>0</v>
      </c>
      <c r="B700" s="141">
        <f>'[1]Copy paste to Here'!C714</f>
        <v>0</v>
      </c>
      <c r="C700" s="141"/>
      <c r="D700" s="99"/>
      <c r="E700" s="98"/>
      <c r="F700" s="98">
        <f t="shared" si="30"/>
        <v>0</v>
      </c>
      <c r="G700" s="97">
        <f t="shared" si="31"/>
        <v>0</v>
      </c>
      <c r="H700" s="95">
        <f t="shared" si="32"/>
        <v>0</v>
      </c>
    </row>
    <row r="701" spans="1:8" s="96" customFormat="1" hidden="1">
      <c r="A701" s="100">
        <f>'Total Invoice'!H722</f>
        <v>0</v>
      </c>
      <c r="B701" s="141">
        <f>'[1]Copy paste to Here'!C715</f>
        <v>0</v>
      </c>
      <c r="C701" s="141"/>
      <c r="D701" s="99"/>
      <c r="E701" s="98"/>
      <c r="F701" s="98">
        <f t="shared" si="30"/>
        <v>0</v>
      </c>
      <c r="G701" s="97">
        <f t="shared" si="31"/>
        <v>0</v>
      </c>
      <c r="H701" s="95">
        <f t="shared" si="32"/>
        <v>0</v>
      </c>
    </row>
    <row r="702" spans="1:8" s="96" customFormat="1" hidden="1">
      <c r="A702" s="100">
        <f>'Total Invoice'!H723</f>
        <v>0</v>
      </c>
      <c r="B702" s="141">
        <f>'[1]Copy paste to Here'!C716</f>
        <v>0</v>
      </c>
      <c r="C702" s="141"/>
      <c r="D702" s="99"/>
      <c r="E702" s="98"/>
      <c r="F702" s="98">
        <f t="shared" si="30"/>
        <v>0</v>
      </c>
      <c r="G702" s="97">
        <f t="shared" si="31"/>
        <v>0</v>
      </c>
      <c r="H702" s="95">
        <f t="shared" si="32"/>
        <v>0</v>
      </c>
    </row>
    <row r="703" spans="1:8" s="96" customFormat="1" hidden="1">
      <c r="A703" s="100">
        <f>'Total Invoice'!H724</f>
        <v>0</v>
      </c>
      <c r="B703" s="141">
        <f>'[1]Copy paste to Here'!C717</f>
        <v>0</v>
      </c>
      <c r="C703" s="141"/>
      <c r="D703" s="99"/>
      <c r="E703" s="98"/>
      <c r="F703" s="98">
        <f t="shared" si="30"/>
        <v>0</v>
      </c>
      <c r="G703" s="97">
        <f t="shared" si="31"/>
        <v>0</v>
      </c>
      <c r="H703" s="95">
        <f t="shared" si="32"/>
        <v>0</v>
      </c>
    </row>
    <row r="704" spans="1:8" s="96" customFormat="1" hidden="1">
      <c r="A704" s="100">
        <f>'Total Invoice'!H725</f>
        <v>0</v>
      </c>
      <c r="B704" s="141">
        <f>'[1]Copy paste to Here'!C718</f>
        <v>0</v>
      </c>
      <c r="C704" s="141"/>
      <c r="D704" s="99"/>
      <c r="E704" s="98"/>
      <c r="F704" s="98">
        <f t="shared" si="30"/>
        <v>0</v>
      </c>
      <c r="G704" s="97">
        <f t="shared" si="31"/>
        <v>0</v>
      </c>
      <c r="H704" s="95">
        <f t="shared" si="32"/>
        <v>0</v>
      </c>
    </row>
    <row r="705" spans="1:8" s="96" customFormat="1" hidden="1">
      <c r="A705" s="100">
        <f>'Total Invoice'!H726</f>
        <v>0</v>
      </c>
      <c r="B705" s="141">
        <f>'[1]Copy paste to Here'!C719</f>
        <v>0</v>
      </c>
      <c r="C705" s="141"/>
      <c r="D705" s="99"/>
      <c r="E705" s="98"/>
      <c r="F705" s="98">
        <f t="shared" si="30"/>
        <v>0</v>
      </c>
      <c r="G705" s="97">
        <f t="shared" si="31"/>
        <v>0</v>
      </c>
      <c r="H705" s="95">
        <f t="shared" si="32"/>
        <v>0</v>
      </c>
    </row>
    <row r="706" spans="1:8" s="96" customFormat="1" hidden="1">
      <c r="A706" s="100">
        <f>'Total Invoice'!H727</f>
        <v>0</v>
      </c>
      <c r="B706" s="141">
        <f>'[1]Copy paste to Here'!C720</f>
        <v>0</v>
      </c>
      <c r="C706" s="141"/>
      <c r="D706" s="99"/>
      <c r="E706" s="98"/>
      <c r="F706" s="98">
        <f t="shared" si="30"/>
        <v>0</v>
      </c>
      <c r="G706" s="97">
        <f t="shared" si="31"/>
        <v>0</v>
      </c>
      <c r="H706" s="95">
        <f t="shared" si="32"/>
        <v>0</v>
      </c>
    </row>
    <row r="707" spans="1:8" s="96" customFormat="1" hidden="1">
      <c r="A707" s="100">
        <f>'Total Invoice'!H728</f>
        <v>0</v>
      </c>
      <c r="B707" s="141">
        <f>'[1]Copy paste to Here'!C721</f>
        <v>0</v>
      </c>
      <c r="C707" s="141"/>
      <c r="D707" s="99"/>
      <c r="E707" s="98"/>
      <c r="F707" s="98">
        <f t="shared" si="30"/>
        <v>0</v>
      </c>
      <c r="G707" s="97">
        <f t="shared" si="31"/>
        <v>0</v>
      </c>
      <c r="H707" s="95">
        <f t="shared" si="32"/>
        <v>0</v>
      </c>
    </row>
    <row r="708" spans="1:8" s="96" customFormat="1" hidden="1">
      <c r="A708" s="100">
        <f>'Total Invoice'!H729</f>
        <v>0</v>
      </c>
      <c r="B708" s="141">
        <f>'[1]Copy paste to Here'!C722</f>
        <v>0</v>
      </c>
      <c r="C708" s="141"/>
      <c r="D708" s="99"/>
      <c r="E708" s="98"/>
      <c r="F708" s="98">
        <f t="shared" si="30"/>
        <v>0</v>
      </c>
      <c r="G708" s="97">
        <f t="shared" si="31"/>
        <v>0</v>
      </c>
      <c r="H708" s="95">
        <f t="shared" si="32"/>
        <v>0</v>
      </c>
    </row>
    <row r="709" spans="1:8" s="96" customFormat="1" hidden="1">
      <c r="A709" s="100">
        <f>'Total Invoice'!H730</f>
        <v>0</v>
      </c>
      <c r="B709" s="141">
        <f>'[1]Copy paste to Here'!C723</f>
        <v>0</v>
      </c>
      <c r="C709" s="141"/>
      <c r="D709" s="99"/>
      <c r="E709" s="98"/>
      <c r="F709" s="98">
        <f t="shared" si="30"/>
        <v>0</v>
      </c>
      <c r="G709" s="97">
        <f t="shared" si="31"/>
        <v>0</v>
      </c>
      <c r="H709" s="95">
        <f t="shared" si="32"/>
        <v>0</v>
      </c>
    </row>
    <row r="710" spans="1:8" s="96" customFormat="1" hidden="1">
      <c r="A710" s="100">
        <f>'Total Invoice'!H731</f>
        <v>0</v>
      </c>
      <c r="B710" s="141">
        <f>'[1]Copy paste to Here'!C724</f>
        <v>0</v>
      </c>
      <c r="C710" s="141"/>
      <c r="D710" s="99"/>
      <c r="E710" s="98"/>
      <c r="F710" s="98">
        <f t="shared" si="30"/>
        <v>0</v>
      </c>
      <c r="G710" s="97">
        <f t="shared" si="31"/>
        <v>0</v>
      </c>
      <c r="H710" s="95">
        <f t="shared" si="32"/>
        <v>0</v>
      </c>
    </row>
    <row r="711" spans="1:8" s="96" customFormat="1" hidden="1">
      <c r="A711" s="100">
        <f>'Total Invoice'!H732</f>
        <v>0</v>
      </c>
      <c r="B711" s="141">
        <f>'[1]Copy paste to Here'!C725</f>
        <v>0</v>
      </c>
      <c r="C711" s="141"/>
      <c r="D711" s="99"/>
      <c r="E711" s="98"/>
      <c r="F711" s="98">
        <f t="shared" si="30"/>
        <v>0</v>
      </c>
      <c r="G711" s="97">
        <f t="shared" si="31"/>
        <v>0</v>
      </c>
      <c r="H711" s="95">
        <f t="shared" si="32"/>
        <v>0</v>
      </c>
    </row>
    <row r="712" spans="1:8" s="96" customFormat="1" hidden="1">
      <c r="A712" s="100">
        <f>'Total Invoice'!H733</f>
        <v>0</v>
      </c>
      <c r="B712" s="141">
        <f>'[1]Copy paste to Here'!C726</f>
        <v>0</v>
      </c>
      <c r="C712" s="141"/>
      <c r="D712" s="99"/>
      <c r="E712" s="98"/>
      <c r="F712" s="98">
        <f t="shared" si="30"/>
        <v>0</v>
      </c>
      <c r="G712" s="97">
        <f t="shared" si="31"/>
        <v>0</v>
      </c>
      <c r="H712" s="95">
        <f t="shared" si="32"/>
        <v>0</v>
      </c>
    </row>
    <row r="713" spans="1:8" s="96" customFormat="1" hidden="1">
      <c r="A713" s="100">
        <f>'Total Invoice'!H734</f>
        <v>0</v>
      </c>
      <c r="B713" s="141">
        <f>'[1]Copy paste to Here'!C727</f>
        <v>0</v>
      </c>
      <c r="C713" s="141"/>
      <c r="D713" s="99"/>
      <c r="E713" s="98"/>
      <c r="F713" s="98">
        <f t="shared" ref="F713:F776" si="33">D713*E713</f>
        <v>0</v>
      </c>
      <c r="G713" s="97">
        <f t="shared" ref="G713:G776" si="34">E713*$E$14</f>
        <v>0</v>
      </c>
      <c r="H713" s="95">
        <f t="shared" ref="H713:H776" si="35">D713*G713</f>
        <v>0</v>
      </c>
    </row>
    <row r="714" spans="1:8" s="96" customFormat="1" hidden="1">
      <c r="A714" s="100">
        <f>'Total Invoice'!H735</f>
        <v>0</v>
      </c>
      <c r="B714" s="141">
        <f>'[1]Copy paste to Here'!C728</f>
        <v>0</v>
      </c>
      <c r="C714" s="141"/>
      <c r="D714" s="99"/>
      <c r="E714" s="98"/>
      <c r="F714" s="98">
        <f t="shared" si="33"/>
        <v>0</v>
      </c>
      <c r="G714" s="97">
        <f t="shared" si="34"/>
        <v>0</v>
      </c>
      <c r="H714" s="95">
        <f t="shared" si="35"/>
        <v>0</v>
      </c>
    </row>
    <row r="715" spans="1:8" s="96" customFormat="1" hidden="1">
      <c r="A715" s="100">
        <f>'Total Invoice'!H736</f>
        <v>0</v>
      </c>
      <c r="B715" s="141">
        <f>'[1]Copy paste to Here'!C729</f>
        <v>0</v>
      </c>
      <c r="C715" s="141"/>
      <c r="D715" s="99"/>
      <c r="E715" s="98"/>
      <c r="F715" s="98">
        <f t="shared" si="33"/>
        <v>0</v>
      </c>
      <c r="G715" s="97">
        <f t="shared" si="34"/>
        <v>0</v>
      </c>
      <c r="H715" s="95">
        <f t="shared" si="35"/>
        <v>0</v>
      </c>
    </row>
    <row r="716" spans="1:8" s="96" customFormat="1" hidden="1">
      <c r="A716" s="100">
        <f>'Total Invoice'!H737</f>
        <v>0</v>
      </c>
      <c r="B716" s="141">
        <f>'[1]Copy paste to Here'!C730</f>
        <v>0</v>
      </c>
      <c r="C716" s="141"/>
      <c r="D716" s="99"/>
      <c r="E716" s="98"/>
      <c r="F716" s="98">
        <f t="shared" si="33"/>
        <v>0</v>
      </c>
      <c r="G716" s="97">
        <f t="shared" si="34"/>
        <v>0</v>
      </c>
      <c r="H716" s="95">
        <f t="shared" si="35"/>
        <v>0</v>
      </c>
    </row>
    <row r="717" spans="1:8" s="96" customFormat="1" hidden="1">
      <c r="A717" s="100">
        <f>'Total Invoice'!H738</f>
        <v>0</v>
      </c>
      <c r="B717" s="141">
        <f>'[1]Copy paste to Here'!C731</f>
        <v>0</v>
      </c>
      <c r="C717" s="141"/>
      <c r="D717" s="99"/>
      <c r="E717" s="98"/>
      <c r="F717" s="98">
        <f t="shared" si="33"/>
        <v>0</v>
      </c>
      <c r="G717" s="97">
        <f t="shared" si="34"/>
        <v>0</v>
      </c>
      <c r="H717" s="95">
        <f t="shared" si="35"/>
        <v>0</v>
      </c>
    </row>
    <row r="718" spans="1:8" s="96" customFormat="1" hidden="1">
      <c r="A718" s="100">
        <f>'Total Invoice'!H739</f>
        <v>0</v>
      </c>
      <c r="B718" s="141">
        <f>'[1]Copy paste to Here'!C732</f>
        <v>0</v>
      </c>
      <c r="C718" s="141"/>
      <c r="D718" s="99"/>
      <c r="E718" s="98"/>
      <c r="F718" s="98">
        <f t="shared" si="33"/>
        <v>0</v>
      </c>
      <c r="G718" s="97">
        <f t="shared" si="34"/>
        <v>0</v>
      </c>
      <c r="H718" s="95">
        <f t="shared" si="35"/>
        <v>0</v>
      </c>
    </row>
    <row r="719" spans="1:8" s="96" customFormat="1" hidden="1">
      <c r="A719" s="100">
        <f>'Total Invoice'!H740</f>
        <v>0</v>
      </c>
      <c r="B719" s="141">
        <f>'[1]Copy paste to Here'!C733</f>
        <v>0</v>
      </c>
      <c r="C719" s="141"/>
      <c r="D719" s="99"/>
      <c r="E719" s="98"/>
      <c r="F719" s="98">
        <f t="shared" si="33"/>
        <v>0</v>
      </c>
      <c r="G719" s="97">
        <f t="shared" si="34"/>
        <v>0</v>
      </c>
      <c r="H719" s="95">
        <f t="shared" si="35"/>
        <v>0</v>
      </c>
    </row>
    <row r="720" spans="1:8" s="96" customFormat="1" hidden="1">
      <c r="A720" s="100">
        <f>'Total Invoice'!H741</f>
        <v>0</v>
      </c>
      <c r="B720" s="141">
        <f>'[1]Copy paste to Here'!C734</f>
        <v>0</v>
      </c>
      <c r="C720" s="141"/>
      <c r="D720" s="99"/>
      <c r="E720" s="98"/>
      <c r="F720" s="98">
        <f t="shared" si="33"/>
        <v>0</v>
      </c>
      <c r="G720" s="97">
        <f t="shared" si="34"/>
        <v>0</v>
      </c>
      <c r="H720" s="95">
        <f t="shared" si="35"/>
        <v>0</v>
      </c>
    </row>
    <row r="721" spans="1:8" s="96" customFormat="1" hidden="1">
      <c r="A721" s="100">
        <f>'Total Invoice'!H742</f>
        <v>0</v>
      </c>
      <c r="B721" s="141">
        <f>'[1]Copy paste to Here'!C735</f>
        <v>0</v>
      </c>
      <c r="C721" s="141"/>
      <c r="D721" s="99"/>
      <c r="E721" s="98"/>
      <c r="F721" s="98">
        <f t="shared" si="33"/>
        <v>0</v>
      </c>
      <c r="G721" s="97">
        <f t="shared" si="34"/>
        <v>0</v>
      </c>
      <c r="H721" s="95">
        <f t="shared" si="35"/>
        <v>0</v>
      </c>
    </row>
    <row r="722" spans="1:8" s="96" customFormat="1" hidden="1">
      <c r="A722" s="100">
        <f>'Total Invoice'!H743</f>
        <v>0</v>
      </c>
      <c r="B722" s="141">
        <f>'[1]Copy paste to Here'!C736</f>
        <v>0</v>
      </c>
      <c r="C722" s="141"/>
      <c r="D722" s="99"/>
      <c r="E722" s="98"/>
      <c r="F722" s="98">
        <f t="shared" si="33"/>
        <v>0</v>
      </c>
      <c r="G722" s="97">
        <f t="shared" si="34"/>
        <v>0</v>
      </c>
      <c r="H722" s="95">
        <f t="shared" si="35"/>
        <v>0</v>
      </c>
    </row>
    <row r="723" spans="1:8" s="96" customFormat="1" hidden="1">
      <c r="A723" s="100">
        <f>'Total Invoice'!H744</f>
        <v>0</v>
      </c>
      <c r="B723" s="141">
        <f>'[1]Copy paste to Here'!C737</f>
        <v>0</v>
      </c>
      <c r="C723" s="141"/>
      <c r="D723" s="99"/>
      <c r="E723" s="98"/>
      <c r="F723" s="98">
        <f t="shared" si="33"/>
        <v>0</v>
      </c>
      <c r="G723" s="97">
        <f t="shared" si="34"/>
        <v>0</v>
      </c>
      <c r="H723" s="95">
        <f t="shared" si="35"/>
        <v>0</v>
      </c>
    </row>
    <row r="724" spans="1:8" s="96" customFormat="1" hidden="1">
      <c r="A724" s="100">
        <f>'Total Invoice'!H745</f>
        <v>0</v>
      </c>
      <c r="B724" s="141">
        <f>'[1]Copy paste to Here'!C738</f>
        <v>0</v>
      </c>
      <c r="C724" s="141"/>
      <c r="D724" s="99"/>
      <c r="E724" s="98"/>
      <c r="F724" s="98">
        <f t="shared" si="33"/>
        <v>0</v>
      </c>
      <c r="G724" s="97">
        <f t="shared" si="34"/>
        <v>0</v>
      </c>
      <c r="H724" s="95">
        <f t="shared" si="35"/>
        <v>0</v>
      </c>
    </row>
    <row r="725" spans="1:8" s="96" customFormat="1" hidden="1">
      <c r="A725" s="100">
        <f>'Total Invoice'!H746</f>
        <v>0</v>
      </c>
      <c r="B725" s="141">
        <f>'[1]Copy paste to Here'!C739</f>
        <v>0</v>
      </c>
      <c r="C725" s="141"/>
      <c r="D725" s="99"/>
      <c r="E725" s="98"/>
      <c r="F725" s="98">
        <f t="shared" si="33"/>
        <v>0</v>
      </c>
      <c r="G725" s="97">
        <f t="shared" si="34"/>
        <v>0</v>
      </c>
      <c r="H725" s="95">
        <f t="shared" si="35"/>
        <v>0</v>
      </c>
    </row>
    <row r="726" spans="1:8" s="96" customFormat="1" hidden="1">
      <c r="A726" s="100">
        <f>'Total Invoice'!H747</f>
        <v>0</v>
      </c>
      <c r="B726" s="141">
        <f>'[1]Copy paste to Here'!C740</f>
        <v>0</v>
      </c>
      <c r="C726" s="141"/>
      <c r="D726" s="99"/>
      <c r="E726" s="98"/>
      <c r="F726" s="98">
        <f t="shared" si="33"/>
        <v>0</v>
      </c>
      <c r="G726" s="97">
        <f t="shared" si="34"/>
        <v>0</v>
      </c>
      <c r="H726" s="95">
        <f t="shared" si="35"/>
        <v>0</v>
      </c>
    </row>
    <row r="727" spans="1:8" s="96" customFormat="1" hidden="1">
      <c r="A727" s="100">
        <f>'Total Invoice'!H748</f>
        <v>0</v>
      </c>
      <c r="B727" s="141">
        <f>'[1]Copy paste to Here'!C741</f>
        <v>0</v>
      </c>
      <c r="C727" s="141"/>
      <c r="D727" s="99"/>
      <c r="E727" s="98"/>
      <c r="F727" s="98">
        <f t="shared" si="33"/>
        <v>0</v>
      </c>
      <c r="G727" s="97">
        <f t="shared" si="34"/>
        <v>0</v>
      </c>
      <c r="H727" s="95">
        <f t="shared" si="35"/>
        <v>0</v>
      </c>
    </row>
    <row r="728" spans="1:8" s="96" customFormat="1" hidden="1">
      <c r="A728" s="100">
        <f>'Total Invoice'!H749</f>
        <v>0</v>
      </c>
      <c r="B728" s="141">
        <f>'[1]Copy paste to Here'!C742</f>
        <v>0</v>
      </c>
      <c r="C728" s="141"/>
      <c r="D728" s="99"/>
      <c r="E728" s="98"/>
      <c r="F728" s="98">
        <f t="shared" si="33"/>
        <v>0</v>
      </c>
      <c r="G728" s="97">
        <f t="shared" si="34"/>
        <v>0</v>
      </c>
      <c r="H728" s="95">
        <f t="shared" si="35"/>
        <v>0</v>
      </c>
    </row>
    <row r="729" spans="1:8" s="96" customFormat="1" hidden="1">
      <c r="A729" s="100">
        <f>'Total Invoice'!H750</f>
        <v>0</v>
      </c>
      <c r="B729" s="141">
        <f>'[1]Copy paste to Here'!C743</f>
        <v>0</v>
      </c>
      <c r="C729" s="141"/>
      <c r="D729" s="99"/>
      <c r="E729" s="98"/>
      <c r="F729" s="98">
        <f t="shared" si="33"/>
        <v>0</v>
      </c>
      <c r="G729" s="97">
        <f t="shared" si="34"/>
        <v>0</v>
      </c>
      <c r="H729" s="95">
        <f t="shared" si="35"/>
        <v>0</v>
      </c>
    </row>
    <row r="730" spans="1:8" s="96" customFormat="1" hidden="1">
      <c r="A730" s="100">
        <f>'Total Invoice'!H751</f>
        <v>0</v>
      </c>
      <c r="B730" s="141">
        <f>'[1]Copy paste to Here'!C744</f>
        <v>0</v>
      </c>
      <c r="C730" s="141"/>
      <c r="D730" s="99"/>
      <c r="E730" s="98"/>
      <c r="F730" s="98">
        <f t="shared" si="33"/>
        <v>0</v>
      </c>
      <c r="G730" s="97">
        <f t="shared" si="34"/>
        <v>0</v>
      </c>
      <c r="H730" s="95">
        <f t="shared" si="35"/>
        <v>0</v>
      </c>
    </row>
    <row r="731" spans="1:8" s="96" customFormat="1" hidden="1">
      <c r="A731" s="100">
        <f>'Total Invoice'!H752</f>
        <v>0</v>
      </c>
      <c r="B731" s="141">
        <f>'[1]Copy paste to Here'!C745</f>
        <v>0</v>
      </c>
      <c r="C731" s="141"/>
      <c r="D731" s="99"/>
      <c r="E731" s="98"/>
      <c r="F731" s="98">
        <f t="shared" si="33"/>
        <v>0</v>
      </c>
      <c r="G731" s="97">
        <f t="shared" si="34"/>
        <v>0</v>
      </c>
      <c r="H731" s="95">
        <f t="shared" si="35"/>
        <v>0</v>
      </c>
    </row>
    <row r="732" spans="1:8" s="96" customFormat="1" hidden="1">
      <c r="A732" s="100">
        <f>'Total Invoice'!H753</f>
        <v>0</v>
      </c>
      <c r="B732" s="141">
        <f>'[1]Copy paste to Here'!C746</f>
        <v>0</v>
      </c>
      <c r="C732" s="141"/>
      <c r="D732" s="99"/>
      <c r="E732" s="98"/>
      <c r="F732" s="98">
        <f t="shared" si="33"/>
        <v>0</v>
      </c>
      <c r="G732" s="97">
        <f t="shared" si="34"/>
        <v>0</v>
      </c>
      <c r="H732" s="95">
        <f t="shared" si="35"/>
        <v>0</v>
      </c>
    </row>
    <row r="733" spans="1:8" s="96" customFormat="1" hidden="1">
      <c r="A733" s="100">
        <f>'Total Invoice'!H754</f>
        <v>0</v>
      </c>
      <c r="B733" s="141">
        <f>'[1]Copy paste to Here'!C747</f>
        <v>0</v>
      </c>
      <c r="C733" s="141"/>
      <c r="D733" s="99"/>
      <c r="E733" s="98"/>
      <c r="F733" s="98">
        <f t="shared" si="33"/>
        <v>0</v>
      </c>
      <c r="G733" s="97">
        <f t="shared" si="34"/>
        <v>0</v>
      </c>
      <c r="H733" s="95">
        <f t="shared" si="35"/>
        <v>0</v>
      </c>
    </row>
    <row r="734" spans="1:8" s="96" customFormat="1" hidden="1">
      <c r="A734" s="100">
        <f>'Total Invoice'!H755</f>
        <v>0</v>
      </c>
      <c r="B734" s="141">
        <f>'[1]Copy paste to Here'!C748</f>
        <v>0</v>
      </c>
      <c r="C734" s="141"/>
      <c r="D734" s="99"/>
      <c r="E734" s="98"/>
      <c r="F734" s="98">
        <f t="shared" si="33"/>
        <v>0</v>
      </c>
      <c r="G734" s="97">
        <f t="shared" si="34"/>
        <v>0</v>
      </c>
      <c r="H734" s="95">
        <f t="shared" si="35"/>
        <v>0</v>
      </c>
    </row>
    <row r="735" spans="1:8" s="96" customFormat="1" hidden="1">
      <c r="A735" s="100">
        <f>'Total Invoice'!H756</f>
        <v>0</v>
      </c>
      <c r="B735" s="141">
        <f>'[1]Copy paste to Here'!C749</f>
        <v>0</v>
      </c>
      <c r="C735" s="141"/>
      <c r="D735" s="99"/>
      <c r="E735" s="98"/>
      <c r="F735" s="98">
        <f t="shared" si="33"/>
        <v>0</v>
      </c>
      <c r="G735" s="97">
        <f t="shared" si="34"/>
        <v>0</v>
      </c>
      <c r="H735" s="95">
        <f t="shared" si="35"/>
        <v>0</v>
      </c>
    </row>
    <row r="736" spans="1:8" s="96" customFormat="1" hidden="1">
      <c r="A736" s="100">
        <f>'Total Invoice'!H757</f>
        <v>0</v>
      </c>
      <c r="B736" s="141">
        <f>'[1]Copy paste to Here'!C750</f>
        <v>0</v>
      </c>
      <c r="C736" s="141"/>
      <c r="D736" s="99"/>
      <c r="E736" s="98"/>
      <c r="F736" s="98">
        <f t="shared" si="33"/>
        <v>0</v>
      </c>
      <c r="G736" s="97">
        <f t="shared" si="34"/>
        <v>0</v>
      </c>
      <c r="H736" s="95">
        <f t="shared" si="35"/>
        <v>0</v>
      </c>
    </row>
    <row r="737" spans="1:8" s="96" customFormat="1" hidden="1">
      <c r="A737" s="100">
        <f>'Total Invoice'!H758</f>
        <v>0</v>
      </c>
      <c r="B737" s="141">
        <f>'[1]Copy paste to Here'!C751</f>
        <v>0</v>
      </c>
      <c r="C737" s="141"/>
      <c r="D737" s="99"/>
      <c r="E737" s="98"/>
      <c r="F737" s="98">
        <f t="shared" si="33"/>
        <v>0</v>
      </c>
      <c r="G737" s="97">
        <f t="shared" si="34"/>
        <v>0</v>
      </c>
      <c r="H737" s="95">
        <f t="shared" si="35"/>
        <v>0</v>
      </c>
    </row>
    <row r="738" spans="1:8" s="96" customFormat="1" hidden="1">
      <c r="A738" s="100">
        <f>'Total Invoice'!H759</f>
        <v>0</v>
      </c>
      <c r="B738" s="141">
        <f>'[1]Copy paste to Here'!C752</f>
        <v>0</v>
      </c>
      <c r="C738" s="141"/>
      <c r="D738" s="99"/>
      <c r="E738" s="98"/>
      <c r="F738" s="98">
        <f t="shared" si="33"/>
        <v>0</v>
      </c>
      <c r="G738" s="97">
        <f t="shared" si="34"/>
        <v>0</v>
      </c>
      <c r="H738" s="95">
        <f t="shared" si="35"/>
        <v>0</v>
      </c>
    </row>
    <row r="739" spans="1:8" s="96" customFormat="1" hidden="1">
      <c r="A739" s="100">
        <f>'Total Invoice'!H760</f>
        <v>0</v>
      </c>
      <c r="B739" s="141">
        <f>'[1]Copy paste to Here'!C753</f>
        <v>0</v>
      </c>
      <c r="C739" s="141"/>
      <c r="D739" s="99"/>
      <c r="E739" s="98"/>
      <c r="F739" s="98">
        <f t="shared" si="33"/>
        <v>0</v>
      </c>
      <c r="G739" s="97">
        <f t="shared" si="34"/>
        <v>0</v>
      </c>
      <c r="H739" s="95">
        <f t="shared" si="35"/>
        <v>0</v>
      </c>
    </row>
    <row r="740" spans="1:8" s="96" customFormat="1" hidden="1">
      <c r="A740" s="100">
        <f>'Total Invoice'!H761</f>
        <v>0</v>
      </c>
      <c r="B740" s="141">
        <f>'[1]Copy paste to Here'!C754</f>
        <v>0</v>
      </c>
      <c r="C740" s="141"/>
      <c r="D740" s="99"/>
      <c r="E740" s="98"/>
      <c r="F740" s="98">
        <f t="shared" si="33"/>
        <v>0</v>
      </c>
      <c r="G740" s="97">
        <f t="shared" si="34"/>
        <v>0</v>
      </c>
      <c r="H740" s="95">
        <f t="shared" si="35"/>
        <v>0</v>
      </c>
    </row>
    <row r="741" spans="1:8" s="96" customFormat="1" hidden="1">
      <c r="A741" s="100">
        <f>'Total Invoice'!H762</f>
        <v>0</v>
      </c>
      <c r="B741" s="141">
        <f>'[1]Copy paste to Here'!C755</f>
        <v>0</v>
      </c>
      <c r="C741" s="141"/>
      <c r="D741" s="99"/>
      <c r="E741" s="98"/>
      <c r="F741" s="98">
        <f t="shared" si="33"/>
        <v>0</v>
      </c>
      <c r="G741" s="97">
        <f t="shared" si="34"/>
        <v>0</v>
      </c>
      <c r="H741" s="95">
        <f t="shared" si="35"/>
        <v>0</v>
      </c>
    </row>
    <row r="742" spans="1:8" s="96" customFormat="1" hidden="1">
      <c r="A742" s="100">
        <f>'Total Invoice'!H763</f>
        <v>0</v>
      </c>
      <c r="B742" s="141">
        <f>'[1]Copy paste to Here'!C756</f>
        <v>0</v>
      </c>
      <c r="C742" s="141"/>
      <c r="D742" s="99"/>
      <c r="E742" s="98"/>
      <c r="F742" s="98">
        <f t="shared" si="33"/>
        <v>0</v>
      </c>
      <c r="G742" s="97">
        <f t="shared" si="34"/>
        <v>0</v>
      </c>
      <c r="H742" s="95">
        <f t="shared" si="35"/>
        <v>0</v>
      </c>
    </row>
    <row r="743" spans="1:8" s="96" customFormat="1" hidden="1">
      <c r="A743" s="100">
        <f>'Total Invoice'!H764</f>
        <v>0</v>
      </c>
      <c r="B743" s="141">
        <f>'[1]Copy paste to Here'!C757</f>
        <v>0</v>
      </c>
      <c r="C743" s="141"/>
      <c r="D743" s="99"/>
      <c r="E743" s="98"/>
      <c r="F743" s="98">
        <f t="shared" si="33"/>
        <v>0</v>
      </c>
      <c r="G743" s="97">
        <f t="shared" si="34"/>
        <v>0</v>
      </c>
      <c r="H743" s="95">
        <f t="shared" si="35"/>
        <v>0</v>
      </c>
    </row>
    <row r="744" spans="1:8" s="96" customFormat="1" hidden="1">
      <c r="A744" s="100">
        <f>'Total Invoice'!H765</f>
        <v>0</v>
      </c>
      <c r="B744" s="141">
        <f>'[1]Copy paste to Here'!C758</f>
        <v>0</v>
      </c>
      <c r="C744" s="141"/>
      <c r="D744" s="99"/>
      <c r="E744" s="98"/>
      <c r="F744" s="98">
        <f t="shared" si="33"/>
        <v>0</v>
      </c>
      <c r="G744" s="97">
        <f t="shared" si="34"/>
        <v>0</v>
      </c>
      <c r="H744" s="95">
        <f t="shared" si="35"/>
        <v>0</v>
      </c>
    </row>
    <row r="745" spans="1:8" s="96" customFormat="1" hidden="1">
      <c r="A745" s="100">
        <f>'Total Invoice'!H766</f>
        <v>0</v>
      </c>
      <c r="B745" s="141">
        <f>'[1]Copy paste to Here'!C759</f>
        <v>0</v>
      </c>
      <c r="C745" s="141"/>
      <c r="D745" s="99"/>
      <c r="E745" s="98"/>
      <c r="F745" s="98">
        <f t="shared" si="33"/>
        <v>0</v>
      </c>
      <c r="G745" s="97">
        <f t="shared" si="34"/>
        <v>0</v>
      </c>
      <c r="H745" s="95">
        <f t="shared" si="35"/>
        <v>0</v>
      </c>
    </row>
    <row r="746" spans="1:8" s="96" customFormat="1" hidden="1">
      <c r="A746" s="100">
        <f>'Total Invoice'!H767</f>
        <v>0</v>
      </c>
      <c r="B746" s="141">
        <f>'[1]Copy paste to Here'!C760</f>
        <v>0</v>
      </c>
      <c r="C746" s="141"/>
      <c r="D746" s="99"/>
      <c r="E746" s="98"/>
      <c r="F746" s="98">
        <f t="shared" si="33"/>
        <v>0</v>
      </c>
      <c r="G746" s="97">
        <f t="shared" si="34"/>
        <v>0</v>
      </c>
      <c r="H746" s="95">
        <f t="shared" si="35"/>
        <v>0</v>
      </c>
    </row>
    <row r="747" spans="1:8" s="96" customFormat="1" hidden="1">
      <c r="A747" s="100">
        <f>'Total Invoice'!H768</f>
        <v>0</v>
      </c>
      <c r="B747" s="141">
        <f>'[1]Copy paste to Here'!C761</f>
        <v>0</v>
      </c>
      <c r="C747" s="141"/>
      <c r="D747" s="99"/>
      <c r="E747" s="98"/>
      <c r="F747" s="98">
        <f t="shared" si="33"/>
        <v>0</v>
      </c>
      <c r="G747" s="97">
        <f t="shared" si="34"/>
        <v>0</v>
      </c>
      <c r="H747" s="95">
        <f t="shared" si="35"/>
        <v>0</v>
      </c>
    </row>
    <row r="748" spans="1:8" s="96" customFormat="1" hidden="1">
      <c r="A748" s="100">
        <f>'Total Invoice'!H769</f>
        <v>0</v>
      </c>
      <c r="B748" s="141">
        <f>'[1]Copy paste to Here'!C762</f>
        <v>0</v>
      </c>
      <c r="C748" s="141"/>
      <c r="D748" s="99"/>
      <c r="E748" s="98"/>
      <c r="F748" s="98">
        <f t="shared" si="33"/>
        <v>0</v>
      </c>
      <c r="G748" s="97">
        <f t="shared" si="34"/>
        <v>0</v>
      </c>
      <c r="H748" s="95">
        <f t="shared" si="35"/>
        <v>0</v>
      </c>
    </row>
    <row r="749" spans="1:8" s="96" customFormat="1" hidden="1">
      <c r="A749" s="100">
        <f>'Total Invoice'!H770</f>
        <v>0</v>
      </c>
      <c r="B749" s="141">
        <f>'[1]Copy paste to Here'!C763</f>
        <v>0</v>
      </c>
      <c r="C749" s="141"/>
      <c r="D749" s="99"/>
      <c r="E749" s="98"/>
      <c r="F749" s="98">
        <f t="shared" si="33"/>
        <v>0</v>
      </c>
      <c r="G749" s="97">
        <f t="shared" si="34"/>
        <v>0</v>
      </c>
      <c r="H749" s="95">
        <f t="shared" si="35"/>
        <v>0</v>
      </c>
    </row>
    <row r="750" spans="1:8" s="96" customFormat="1" hidden="1">
      <c r="A750" s="100">
        <f>'Total Invoice'!H771</f>
        <v>0</v>
      </c>
      <c r="B750" s="141">
        <f>'[1]Copy paste to Here'!C764</f>
        <v>0</v>
      </c>
      <c r="C750" s="141"/>
      <c r="D750" s="99"/>
      <c r="E750" s="98"/>
      <c r="F750" s="98">
        <f t="shared" si="33"/>
        <v>0</v>
      </c>
      <c r="G750" s="97">
        <f t="shared" si="34"/>
        <v>0</v>
      </c>
      <c r="H750" s="95">
        <f t="shared" si="35"/>
        <v>0</v>
      </c>
    </row>
    <row r="751" spans="1:8" s="96" customFormat="1" hidden="1">
      <c r="A751" s="100">
        <f>'Total Invoice'!H772</f>
        <v>0</v>
      </c>
      <c r="B751" s="141">
        <f>'[1]Copy paste to Here'!C765</f>
        <v>0</v>
      </c>
      <c r="C751" s="141"/>
      <c r="D751" s="99"/>
      <c r="E751" s="98"/>
      <c r="F751" s="98">
        <f t="shared" si="33"/>
        <v>0</v>
      </c>
      <c r="G751" s="97">
        <f t="shared" si="34"/>
        <v>0</v>
      </c>
      <c r="H751" s="95">
        <f t="shared" si="35"/>
        <v>0</v>
      </c>
    </row>
    <row r="752" spans="1:8" s="96" customFormat="1" hidden="1">
      <c r="A752" s="100">
        <f>'Total Invoice'!H773</f>
        <v>0</v>
      </c>
      <c r="B752" s="141">
        <f>'[1]Copy paste to Here'!C766</f>
        <v>0</v>
      </c>
      <c r="C752" s="141"/>
      <c r="D752" s="99"/>
      <c r="E752" s="98"/>
      <c r="F752" s="98">
        <f t="shared" si="33"/>
        <v>0</v>
      </c>
      <c r="G752" s="97">
        <f t="shared" si="34"/>
        <v>0</v>
      </c>
      <c r="H752" s="95">
        <f t="shared" si="35"/>
        <v>0</v>
      </c>
    </row>
    <row r="753" spans="1:8" s="96" customFormat="1" hidden="1">
      <c r="A753" s="100">
        <f>'Total Invoice'!H774</f>
        <v>0</v>
      </c>
      <c r="B753" s="141">
        <f>'[1]Copy paste to Here'!C767</f>
        <v>0</v>
      </c>
      <c r="C753" s="141"/>
      <c r="D753" s="99"/>
      <c r="E753" s="98"/>
      <c r="F753" s="98">
        <f t="shared" si="33"/>
        <v>0</v>
      </c>
      <c r="G753" s="97">
        <f t="shared" si="34"/>
        <v>0</v>
      </c>
      <c r="H753" s="95">
        <f t="shared" si="35"/>
        <v>0</v>
      </c>
    </row>
    <row r="754" spans="1:8" s="96" customFormat="1" hidden="1">
      <c r="A754" s="100">
        <f>'Total Invoice'!H775</f>
        <v>0</v>
      </c>
      <c r="B754" s="141">
        <f>'[1]Copy paste to Here'!C768</f>
        <v>0</v>
      </c>
      <c r="C754" s="141"/>
      <c r="D754" s="99"/>
      <c r="E754" s="98"/>
      <c r="F754" s="98">
        <f t="shared" si="33"/>
        <v>0</v>
      </c>
      <c r="G754" s="97">
        <f t="shared" si="34"/>
        <v>0</v>
      </c>
      <c r="H754" s="95">
        <f t="shared" si="35"/>
        <v>0</v>
      </c>
    </row>
    <row r="755" spans="1:8" s="96" customFormat="1" hidden="1">
      <c r="A755" s="100">
        <f>'Total Invoice'!H776</f>
        <v>0</v>
      </c>
      <c r="B755" s="141">
        <f>'[1]Copy paste to Here'!C769</f>
        <v>0</v>
      </c>
      <c r="C755" s="141"/>
      <c r="D755" s="99"/>
      <c r="E755" s="98"/>
      <c r="F755" s="98">
        <f t="shared" si="33"/>
        <v>0</v>
      </c>
      <c r="G755" s="97">
        <f t="shared" si="34"/>
        <v>0</v>
      </c>
      <c r="H755" s="95">
        <f t="shared" si="35"/>
        <v>0</v>
      </c>
    </row>
    <row r="756" spans="1:8" s="96" customFormat="1" hidden="1">
      <c r="A756" s="100">
        <f>'Total Invoice'!H777</f>
        <v>0</v>
      </c>
      <c r="B756" s="141">
        <f>'[1]Copy paste to Here'!C770</f>
        <v>0</v>
      </c>
      <c r="C756" s="141"/>
      <c r="D756" s="99"/>
      <c r="E756" s="98"/>
      <c r="F756" s="98">
        <f t="shared" si="33"/>
        <v>0</v>
      </c>
      <c r="G756" s="97">
        <f t="shared" si="34"/>
        <v>0</v>
      </c>
      <c r="H756" s="95">
        <f t="shared" si="35"/>
        <v>0</v>
      </c>
    </row>
    <row r="757" spans="1:8" s="96" customFormat="1" hidden="1">
      <c r="A757" s="100">
        <f>'Total Invoice'!H778</f>
        <v>0</v>
      </c>
      <c r="B757" s="141">
        <f>'[1]Copy paste to Here'!C771</f>
        <v>0</v>
      </c>
      <c r="C757" s="141"/>
      <c r="D757" s="99"/>
      <c r="E757" s="98"/>
      <c r="F757" s="98">
        <f t="shared" si="33"/>
        <v>0</v>
      </c>
      <c r="G757" s="97">
        <f t="shared" si="34"/>
        <v>0</v>
      </c>
      <c r="H757" s="95">
        <f t="shared" si="35"/>
        <v>0</v>
      </c>
    </row>
    <row r="758" spans="1:8" s="96" customFormat="1" hidden="1">
      <c r="A758" s="100">
        <f>'Total Invoice'!H779</f>
        <v>0</v>
      </c>
      <c r="B758" s="141">
        <f>'[1]Copy paste to Here'!C772</f>
        <v>0</v>
      </c>
      <c r="C758" s="141"/>
      <c r="D758" s="99"/>
      <c r="E758" s="98"/>
      <c r="F758" s="98">
        <f t="shared" si="33"/>
        <v>0</v>
      </c>
      <c r="G758" s="97">
        <f t="shared" si="34"/>
        <v>0</v>
      </c>
      <c r="H758" s="95">
        <f t="shared" si="35"/>
        <v>0</v>
      </c>
    </row>
    <row r="759" spans="1:8" s="96" customFormat="1" hidden="1">
      <c r="A759" s="100">
        <f>'Total Invoice'!H780</f>
        <v>0</v>
      </c>
      <c r="B759" s="141">
        <f>'[1]Copy paste to Here'!C773</f>
        <v>0</v>
      </c>
      <c r="C759" s="141"/>
      <c r="D759" s="99"/>
      <c r="E759" s="98"/>
      <c r="F759" s="98">
        <f t="shared" si="33"/>
        <v>0</v>
      </c>
      <c r="G759" s="97">
        <f t="shared" si="34"/>
        <v>0</v>
      </c>
      <c r="H759" s="95">
        <f t="shared" si="35"/>
        <v>0</v>
      </c>
    </row>
    <row r="760" spans="1:8" s="96" customFormat="1" hidden="1">
      <c r="A760" s="100">
        <f>'Total Invoice'!H781</f>
        <v>0</v>
      </c>
      <c r="B760" s="141">
        <f>'[1]Copy paste to Here'!C774</f>
        <v>0</v>
      </c>
      <c r="C760" s="141"/>
      <c r="D760" s="99"/>
      <c r="E760" s="98"/>
      <c r="F760" s="98">
        <f t="shared" si="33"/>
        <v>0</v>
      </c>
      <c r="G760" s="97">
        <f t="shared" si="34"/>
        <v>0</v>
      </c>
      <c r="H760" s="95">
        <f t="shared" si="35"/>
        <v>0</v>
      </c>
    </row>
    <row r="761" spans="1:8" s="96" customFormat="1" hidden="1">
      <c r="A761" s="100">
        <f>'Total Invoice'!H782</f>
        <v>0</v>
      </c>
      <c r="B761" s="141">
        <f>'[1]Copy paste to Here'!C775</f>
        <v>0</v>
      </c>
      <c r="C761" s="141"/>
      <c r="D761" s="99"/>
      <c r="E761" s="98"/>
      <c r="F761" s="98">
        <f t="shared" si="33"/>
        <v>0</v>
      </c>
      <c r="G761" s="97">
        <f t="shared" si="34"/>
        <v>0</v>
      </c>
      <c r="H761" s="95">
        <f t="shared" si="35"/>
        <v>0</v>
      </c>
    </row>
    <row r="762" spans="1:8" s="96" customFormat="1" hidden="1">
      <c r="A762" s="100">
        <f>'Total Invoice'!H783</f>
        <v>0</v>
      </c>
      <c r="B762" s="141">
        <f>'[1]Copy paste to Here'!C776</f>
        <v>0</v>
      </c>
      <c r="C762" s="141"/>
      <c r="D762" s="99"/>
      <c r="E762" s="98"/>
      <c r="F762" s="98">
        <f t="shared" si="33"/>
        <v>0</v>
      </c>
      <c r="G762" s="97">
        <f t="shared" si="34"/>
        <v>0</v>
      </c>
      <c r="H762" s="95">
        <f t="shared" si="35"/>
        <v>0</v>
      </c>
    </row>
    <row r="763" spans="1:8" s="96" customFormat="1" hidden="1">
      <c r="A763" s="100">
        <f>'Total Invoice'!H784</f>
        <v>0</v>
      </c>
      <c r="B763" s="141">
        <f>'[1]Copy paste to Here'!C777</f>
        <v>0</v>
      </c>
      <c r="C763" s="141"/>
      <c r="D763" s="99"/>
      <c r="E763" s="98"/>
      <c r="F763" s="98">
        <f t="shared" si="33"/>
        <v>0</v>
      </c>
      <c r="G763" s="97">
        <f t="shared" si="34"/>
        <v>0</v>
      </c>
      <c r="H763" s="95">
        <f t="shared" si="35"/>
        <v>0</v>
      </c>
    </row>
    <row r="764" spans="1:8" s="96" customFormat="1" hidden="1">
      <c r="A764" s="100">
        <f>'Total Invoice'!H785</f>
        <v>0</v>
      </c>
      <c r="B764" s="141">
        <f>'[1]Copy paste to Here'!C778</f>
        <v>0</v>
      </c>
      <c r="C764" s="141"/>
      <c r="D764" s="99"/>
      <c r="E764" s="98"/>
      <c r="F764" s="98">
        <f t="shared" si="33"/>
        <v>0</v>
      </c>
      <c r="G764" s="97">
        <f t="shared" si="34"/>
        <v>0</v>
      </c>
      <c r="H764" s="95">
        <f t="shared" si="35"/>
        <v>0</v>
      </c>
    </row>
    <row r="765" spans="1:8" s="96" customFormat="1" hidden="1">
      <c r="A765" s="100">
        <f>'Total Invoice'!H786</f>
        <v>0</v>
      </c>
      <c r="B765" s="141">
        <f>'[1]Copy paste to Here'!C779</f>
        <v>0</v>
      </c>
      <c r="C765" s="141"/>
      <c r="D765" s="99"/>
      <c r="E765" s="98"/>
      <c r="F765" s="98">
        <f t="shared" si="33"/>
        <v>0</v>
      </c>
      <c r="G765" s="97">
        <f t="shared" si="34"/>
        <v>0</v>
      </c>
      <c r="H765" s="95">
        <f t="shared" si="35"/>
        <v>0</v>
      </c>
    </row>
    <row r="766" spans="1:8" s="96" customFormat="1" hidden="1">
      <c r="A766" s="100">
        <f>'Total Invoice'!H787</f>
        <v>0</v>
      </c>
      <c r="B766" s="141">
        <f>'[1]Copy paste to Here'!C780</f>
        <v>0</v>
      </c>
      <c r="C766" s="141"/>
      <c r="D766" s="99"/>
      <c r="E766" s="98"/>
      <c r="F766" s="98">
        <f t="shared" si="33"/>
        <v>0</v>
      </c>
      <c r="G766" s="97">
        <f t="shared" si="34"/>
        <v>0</v>
      </c>
      <c r="H766" s="95">
        <f t="shared" si="35"/>
        <v>0</v>
      </c>
    </row>
    <row r="767" spans="1:8" s="96" customFormat="1" hidden="1">
      <c r="A767" s="100">
        <f>'Total Invoice'!H788</f>
        <v>0</v>
      </c>
      <c r="B767" s="141">
        <f>'[1]Copy paste to Here'!C781</f>
        <v>0</v>
      </c>
      <c r="C767" s="141"/>
      <c r="D767" s="99"/>
      <c r="E767" s="98"/>
      <c r="F767" s="98">
        <f t="shared" si="33"/>
        <v>0</v>
      </c>
      <c r="G767" s="97">
        <f t="shared" si="34"/>
        <v>0</v>
      </c>
      <c r="H767" s="95">
        <f t="shared" si="35"/>
        <v>0</v>
      </c>
    </row>
    <row r="768" spans="1:8" s="96" customFormat="1" hidden="1">
      <c r="A768" s="100">
        <f>'Total Invoice'!H789</f>
        <v>0</v>
      </c>
      <c r="B768" s="141">
        <f>'[1]Copy paste to Here'!C782</f>
        <v>0</v>
      </c>
      <c r="C768" s="141"/>
      <c r="D768" s="99"/>
      <c r="E768" s="98"/>
      <c r="F768" s="98">
        <f t="shared" si="33"/>
        <v>0</v>
      </c>
      <c r="G768" s="97">
        <f t="shared" si="34"/>
        <v>0</v>
      </c>
      <c r="H768" s="95">
        <f t="shared" si="35"/>
        <v>0</v>
      </c>
    </row>
    <row r="769" spans="1:8" s="96" customFormat="1" hidden="1">
      <c r="A769" s="100">
        <f>'Total Invoice'!H790</f>
        <v>0</v>
      </c>
      <c r="B769" s="141">
        <f>'[1]Copy paste to Here'!C783</f>
        <v>0</v>
      </c>
      <c r="C769" s="141"/>
      <c r="D769" s="99"/>
      <c r="E769" s="98"/>
      <c r="F769" s="98">
        <f t="shared" si="33"/>
        <v>0</v>
      </c>
      <c r="G769" s="97">
        <f t="shared" si="34"/>
        <v>0</v>
      </c>
      <c r="H769" s="95">
        <f t="shared" si="35"/>
        <v>0</v>
      </c>
    </row>
    <row r="770" spans="1:8" s="96" customFormat="1" hidden="1">
      <c r="A770" s="100">
        <f>'Total Invoice'!H791</f>
        <v>0</v>
      </c>
      <c r="B770" s="141">
        <f>'[1]Copy paste to Here'!C784</f>
        <v>0</v>
      </c>
      <c r="C770" s="141"/>
      <c r="D770" s="99"/>
      <c r="E770" s="98"/>
      <c r="F770" s="98">
        <f t="shared" si="33"/>
        <v>0</v>
      </c>
      <c r="G770" s="97">
        <f t="shared" si="34"/>
        <v>0</v>
      </c>
      <c r="H770" s="95">
        <f t="shared" si="35"/>
        <v>0</v>
      </c>
    </row>
    <row r="771" spans="1:8" s="96" customFormat="1" hidden="1">
      <c r="A771" s="100">
        <f>'Total Invoice'!H792</f>
        <v>0</v>
      </c>
      <c r="B771" s="141">
        <f>'[1]Copy paste to Here'!C785</f>
        <v>0</v>
      </c>
      <c r="C771" s="141"/>
      <c r="D771" s="99"/>
      <c r="E771" s="98"/>
      <c r="F771" s="98">
        <f t="shared" si="33"/>
        <v>0</v>
      </c>
      <c r="G771" s="97">
        <f t="shared" si="34"/>
        <v>0</v>
      </c>
      <c r="H771" s="95">
        <f t="shared" si="35"/>
        <v>0</v>
      </c>
    </row>
    <row r="772" spans="1:8" s="96" customFormat="1" hidden="1">
      <c r="A772" s="100">
        <f>'Total Invoice'!H793</f>
        <v>0</v>
      </c>
      <c r="B772" s="141">
        <f>'[1]Copy paste to Here'!C786</f>
        <v>0</v>
      </c>
      <c r="C772" s="141"/>
      <c r="D772" s="99"/>
      <c r="E772" s="98"/>
      <c r="F772" s="98">
        <f t="shared" si="33"/>
        <v>0</v>
      </c>
      <c r="G772" s="97">
        <f t="shared" si="34"/>
        <v>0</v>
      </c>
      <c r="H772" s="95">
        <f t="shared" si="35"/>
        <v>0</v>
      </c>
    </row>
    <row r="773" spans="1:8" s="96" customFormat="1" hidden="1">
      <c r="A773" s="100">
        <f>'Total Invoice'!H794</f>
        <v>0</v>
      </c>
      <c r="B773" s="141">
        <f>'[1]Copy paste to Here'!C787</f>
        <v>0</v>
      </c>
      <c r="C773" s="141"/>
      <c r="D773" s="99"/>
      <c r="E773" s="98"/>
      <c r="F773" s="98">
        <f t="shared" si="33"/>
        <v>0</v>
      </c>
      <c r="G773" s="97">
        <f t="shared" si="34"/>
        <v>0</v>
      </c>
      <c r="H773" s="95">
        <f t="shared" si="35"/>
        <v>0</v>
      </c>
    </row>
    <row r="774" spans="1:8" s="96" customFormat="1" hidden="1">
      <c r="A774" s="100">
        <f>'Total Invoice'!H795</f>
        <v>0</v>
      </c>
      <c r="B774" s="141">
        <f>'[1]Copy paste to Here'!C788</f>
        <v>0</v>
      </c>
      <c r="C774" s="141"/>
      <c r="D774" s="99"/>
      <c r="E774" s="98"/>
      <c r="F774" s="98">
        <f t="shared" si="33"/>
        <v>0</v>
      </c>
      <c r="G774" s="97">
        <f t="shared" si="34"/>
        <v>0</v>
      </c>
      <c r="H774" s="95">
        <f t="shared" si="35"/>
        <v>0</v>
      </c>
    </row>
    <row r="775" spans="1:8" s="96" customFormat="1" hidden="1">
      <c r="A775" s="100">
        <f>'Total Invoice'!H796</f>
        <v>0</v>
      </c>
      <c r="B775" s="141">
        <f>'[1]Copy paste to Here'!C789</f>
        <v>0</v>
      </c>
      <c r="C775" s="141"/>
      <c r="D775" s="99"/>
      <c r="E775" s="98"/>
      <c r="F775" s="98">
        <f t="shared" si="33"/>
        <v>0</v>
      </c>
      <c r="G775" s="97">
        <f t="shared" si="34"/>
        <v>0</v>
      </c>
      <c r="H775" s="95">
        <f t="shared" si="35"/>
        <v>0</v>
      </c>
    </row>
    <row r="776" spans="1:8" s="96" customFormat="1" hidden="1">
      <c r="A776" s="100">
        <f>'Total Invoice'!H797</f>
        <v>0</v>
      </c>
      <c r="B776" s="141">
        <f>'[1]Copy paste to Here'!C790</f>
        <v>0</v>
      </c>
      <c r="C776" s="141"/>
      <c r="D776" s="99"/>
      <c r="E776" s="98"/>
      <c r="F776" s="98">
        <f t="shared" si="33"/>
        <v>0</v>
      </c>
      <c r="G776" s="97">
        <f t="shared" si="34"/>
        <v>0</v>
      </c>
      <c r="H776" s="95">
        <f t="shared" si="35"/>
        <v>0</v>
      </c>
    </row>
    <row r="777" spans="1:8" s="96" customFormat="1" hidden="1">
      <c r="A777" s="100">
        <f>'Total Invoice'!H798</f>
        <v>0</v>
      </c>
      <c r="B777" s="141">
        <f>'[1]Copy paste to Here'!C791</f>
        <v>0</v>
      </c>
      <c r="C777" s="141"/>
      <c r="D777" s="99"/>
      <c r="E777" s="98"/>
      <c r="F777" s="98">
        <f t="shared" ref="F777:F840" si="36">D777*E777</f>
        <v>0</v>
      </c>
      <c r="G777" s="97">
        <f t="shared" ref="G777:G840" si="37">E777*$E$14</f>
        <v>0</v>
      </c>
      <c r="H777" s="95">
        <f t="shared" ref="H777:H840" si="38">D777*G777</f>
        <v>0</v>
      </c>
    </row>
    <row r="778" spans="1:8" s="96" customFormat="1" hidden="1">
      <c r="A778" s="100">
        <f>'Total Invoice'!H799</f>
        <v>0</v>
      </c>
      <c r="B778" s="141">
        <f>'[1]Copy paste to Here'!C792</f>
        <v>0</v>
      </c>
      <c r="C778" s="141"/>
      <c r="D778" s="99"/>
      <c r="E778" s="98"/>
      <c r="F778" s="98">
        <f t="shared" si="36"/>
        <v>0</v>
      </c>
      <c r="G778" s="97">
        <f t="shared" si="37"/>
        <v>0</v>
      </c>
      <c r="H778" s="95">
        <f t="shared" si="38"/>
        <v>0</v>
      </c>
    </row>
    <row r="779" spans="1:8" s="96" customFormat="1" hidden="1">
      <c r="A779" s="100">
        <f>'Total Invoice'!H800</f>
        <v>0</v>
      </c>
      <c r="B779" s="141">
        <f>'[1]Copy paste to Here'!C793</f>
        <v>0</v>
      </c>
      <c r="C779" s="141"/>
      <c r="D779" s="99"/>
      <c r="E779" s="98"/>
      <c r="F779" s="98">
        <f t="shared" si="36"/>
        <v>0</v>
      </c>
      <c r="G779" s="97">
        <f t="shared" si="37"/>
        <v>0</v>
      </c>
      <c r="H779" s="95">
        <f t="shared" si="38"/>
        <v>0</v>
      </c>
    </row>
    <row r="780" spans="1:8" s="96" customFormat="1" hidden="1">
      <c r="A780" s="100">
        <f>'Total Invoice'!H801</f>
        <v>0</v>
      </c>
      <c r="B780" s="141">
        <f>'[1]Copy paste to Here'!C794</f>
        <v>0</v>
      </c>
      <c r="C780" s="141"/>
      <c r="D780" s="99"/>
      <c r="E780" s="98"/>
      <c r="F780" s="98">
        <f t="shared" si="36"/>
        <v>0</v>
      </c>
      <c r="G780" s="97">
        <f t="shared" si="37"/>
        <v>0</v>
      </c>
      <c r="H780" s="95">
        <f t="shared" si="38"/>
        <v>0</v>
      </c>
    </row>
    <row r="781" spans="1:8" s="96" customFormat="1" hidden="1">
      <c r="A781" s="100">
        <f>'Total Invoice'!H802</f>
        <v>0</v>
      </c>
      <c r="B781" s="141">
        <f>'[1]Copy paste to Here'!C795</f>
        <v>0</v>
      </c>
      <c r="C781" s="141"/>
      <c r="D781" s="99"/>
      <c r="E781" s="98"/>
      <c r="F781" s="98">
        <f t="shared" si="36"/>
        <v>0</v>
      </c>
      <c r="G781" s="97">
        <f t="shared" si="37"/>
        <v>0</v>
      </c>
      <c r="H781" s="95">
        <f t="shared" si="38"/>
        <v>0</v>
      </c>
    </row>
    <row r="782" spans="1:8" s="96" customFormat="1" hidden="1">
      <c r="A782" s="100">
        <f>'Total Invoice'!H803</f>
        <v>0</v>
      </c>
      <c r="B782" s="141">
        <f>'[1]Copy paste to Here'!C796</f>
        <v>0</v>
      </c>
      <c r="C782" s="141"/>
      <c r="D782" s="99"/>
      <c r="E782" s="98"/>
      <c r="F782" s="98">
        <f t="shared" si="36"/>
        <v>0</v>
      </c>
      <c r="G782" s="97">
        <f t="shared" si="37"/>
        <v>0</v>
      </c>
      <c r="H782" s="95">
        <f t="shared" si="38"/>
        <v>0</v>
      </c>
    </row>
    <row r="783" spans="1:8" s="96" customFormat="1" hidden="1">
      <c r="A783" s="100">
        <f>'Total Invoice'!H804</f>
        <v>0</v>
      </c>
      <c r="B783" s="141">
        <f>'[1]Copy paste to Here'!C797</f>
        <v>0</v>
      </c>
      <c r="C783" s="141"/>
      <c r="D783" s="99"/>
      <c r="E783" s="98"/>
      <c r="F783" s="98">
        <f t="shared" si="36"/>
        <v>0</v>
      </c>
      <c r="G783" s="97">
        <f t="shared" si="37"/>
        <v>0</v>
      </c>
      <c r="H783" s="95">
        <f t="shared" si="38"/>
        <v>0</v>
      </c>
    </row>
    <row r="784" spans="1:8" s="96" customFormat="1" hidden="1">
      <c r="A784" s="100">
        <f>'Total Invoice'!H805</f>
        <v>0</v>
      </c>
      <c r="B784" s="141">
        <f>'[1]Copy paste to Here'!C798</f>
        <v>0</v>
      </c>
      <c r="C784" s="141"/>
      <c r="D784" s="99"/>
      <c r="E784" s="98"/>
      <c r="F784" s="98">
        <f t="shared" si="36"/>
        <v>0</v>
      </c>
      <c r="G784" s="97">
        <f t="shared" si="37"/>
        <v>0</v>
      </c>
      <c r="H784" s="95">
        <f t="shared" si="38"/>
        <v>0</v>
      </c>
    </row>
    <row r="785" spans="1:8" s="96" customFormat="1" hidden="1">
      <c r="A785" s="100">
        <f>'Total Invoice'!H806</f>
        <v>0</v>
      </c>
      <c r="B785" s="141">
        <f>'[1]Copy paste to Here'!C799</f>
        <v>0</v>
      </c>
      <c r="C785" s="141"/>
      <c r="D785" s="99"/>
      <c r="E785" s="98"/>
      <c r="F785" s="98">
        <f t="shared" si="36"/>
        <v>0</v>
      </c>
      <c r="G785" s="97">
        <f t="shared" si="37"/>
        <v>0</v>
      </c>
      <c r="H785" s="95">
        <f t="shared" si="38"/>
        <v>0</v>
      </c>
    </row>
    <row r="786" spans="1:8" s="96" customFormat="1" hidden="1">
      <c r="A786" s="100">
        <f>'Total Invoice'!H807</f>
        <v>0</v>
      </c>
      <c r="B786" s="141">
        <f>'[1]Copy paste to Here'!C800</f>
        <v>0</v>
      </c>
      <c r="C786" s="141"/>
      <c r="D786" s="99"/>
      <c r="E786" s="98"/>
      <c r="F786" s="98">
        <f t="shared" si="36"/>
        <v>0</v>
      </c>
      <c r="G786" s="97">
        <f t="shared" si="37"/>
        <v>0</v>
      </c>
      <c r="H786" s="95">
        <f t="shared" si="38"/>
        <v>0</v>
      </c>
    </row>
    <row r="787" spans="1:8" s="96" customFormat="1" hidden="1">
      <c r="A787" s="100">
        <f>'Total Invoice'!H808</f>
        <v>0</v>
      </c>
      <c r="B787" s="141">
        <f>'[1]Copy paste to Here'!C801</f>
        <v>0</v>
      </c>
      <c r="C787" s="141"/>
      <c r="D787" s="99"/>
      <c r="E787" s="98"/>
      <c r="F787" s="98">
        <f t="shared" si="36"/>
        <v>0</v>
      </c>
      <c r="G787" s="97">
        <f t="shared" si="37"/>
        <v>0</v>
      </c>
      <c r="H787" s="95">
        <f t="shared" si="38"/>
        <v>0</v>
      </c>
    </row>
    <row r="788" spans="1:8" s="96" customFormat="1" hidden="1">
      <c r="A788" s="100">
        <f>'Total Invoice'!H809</f>
        <v>0</v>
      </c>
      <c r="B788" s="141">
        <f>'[1]Copy paste to Here'!C802</f>
        <v>0</v>
      </c>
      <c r="C788" s="141"/>
      <c r="D788" s="99"/>
      <c r="E788" s="98"/>
      <c r="F788" s="98">
        <f t="shared" si="36"/>
        <v>0</v>
      </c>
      <c r="G788" s="97">
        <f t="shared" si="37"/>
        <v>0</v>
      </c>
      <c r="H788" s="95">
        <f t="shared" si="38"/>
        <v>0</v>
      </c>
    </row>
    <row r="789" spans="1:8" s="96" customFormat="1" hidden="1">
      <c r="A789" s="100">
        <f>'Total Invoice'!H810</f>
        <v>0</v>
      </c>
      <c r="B789" s="141">
        <f>'[1]Copy paste to Here'!C803</f>
        <v>0</v>
      </c>
      <c r="C789" s="141"/>
      <c r="D789" s="99"/>
      <c r="E789" s="98"/>
      <c r="F789" s="98">
        <f t="shared" si="36"/>
        <v>0</v>
      </c>
      <c r="G789" s="97">
        <f t="shared" si="37"/>
        <v>0</v>
      </c>
      <c r="H789" s="95">
        <f t="shared" si="38"/>
        <v>0</v>
      </c>
    </row>
    <row r="790" spans="1:8" s="96" customFormat="1" hidden="1">
      <c r="A790" s="100">
        <f>'Total Invoice'!H811</f>
        <v>0</v>
      </c>
      <c r="B790" s="141">
        <f>'[1]Copy paste to Here'!C804</f>
        <v>0</v>
      </c>
      <c r="C790" s="141"/>
      <c r="D790" s="99"/>
      <c r="E790" s="98"/>
      <c r="F790" s="98">
        <f t="shared" si="36"/>
        <v>0</v>
      </c>
      <c r="G790" s="97">
        <f t="shared" si="37"/>
        <v>0</v>
      </c>
      <c r="H790" s="95">
        <f t="shared" si="38"/>
        <v>0</v>
      </c>
    </row>
    <row r="791" spans="1:8" s="96" customFormat="1" hidden="1">
      <c r="A791" s="100">
        <f>'Total Invoice'!H812</f>
        <v>0</v>
      </c>
      <c r="B791" s="141">
        <f>'[1]Copy paste to Here'!C805</f>
        <v>0</v>
      </c>
      <c r="C791" s="141"/>
      <c r="D791" s="99"/>
      <c r="E791" s="98"/>
      <c r="F791" s="98">
        <f t="shared" si="36"/>
        <v>0</v>
      </c>
      <c r="G791" s="97">
        <f t="shared" si="37"/>
        <v>0</v>
      </c>
      <c r="H791" s="95">
        <f t="shared" si="38"/>
        <v>0</v>
      </c>
    </row>
    <row r="792" spans="1:8" s="96" customFormat="1" hidden="1">
      <c r="A792" s="100">
        <f>'Total Invoice'!H813</f>
        <v>0</v>
      </c>
      <c r="B792" s="141">
        <f>'[1]Copy paste to Here'!C806</f>
        <v>0</v>
      </c>
      <c r="C792" s="141"/>
      <c r="D792" s="99"/>
      <c r="E792" s="98"/>
      <c r="F792" s="98">
        <f t="shared" si="36"/>
        <v>0</v>
      </c>
      <c r="G792" s="97">
        <f t="shared" si="37"/>
        <v>0</v>
      </c>
      <c r="H792" s="95">
        <f t="shared" si="38"/>
        <v>0</v>
      </c>
    </row>
    <row r="793" spans="1:8" s="96" customFormat="1" hidden="1">
      <c r="A793" s="100">
        <f>'Total Invoice'!H814</f>
        <v>0</v>
      </c>
      <c r="B793" s="141">
        <f>'[1]Copy paste to Here'!C807</f>
        <v>0</v>
      </c>
      <c r="C793" s="141"/>
      <c r="D793" s="99"/>
      <c r="E793" s="98"/>
      <c r="F793" s="98">
        <f t="shared" si="36"/>
        <v>0</v>
      </c>
      <c r="G793" s="97">
        <f t="shared" si="37"/>
        <v>0</v>
      </c>
      <c r="H793" s="95">
        <f t="shared" si="38"/>
        <v>0</v>
      </c>
    </row>
    <row r="794" spans="1:8" s="96" customFormat="1" hidden="1">
      <c r="A794" s="100">
        <f>'Total Invoice'!H815</f>
        <v>0</v>
      </c>
      <c r="B794" s="141">
        <f>'[1]Copy paste to Here'!C808</f>
        <v>0</v>
      </c>
      <c r="C794" s="141"/>
      <c r="D794" s="99"/>
      <c r="E794" s="98"/>
      <c r="F794" s="98">
        <f t="shared" si="36"/>
        <v>0</v>
      </c>
      <c r="G794" s="97">
        <f t="shared" si="37"/>
        <v>0</v>
      </c>
      <c r="H794" s="95">
        <f t="shared" si="38"/>
        <v>0</v>
      </c>
    </row>
    <row r="795" spans="1:8" s="96" customFormat="1" hidden="1">
      <c r="A795" s="100">
        <f>'Total Invoice'!H816</f>
        <v>0</v>
      </c>
      <c r="B795" s="141">
        <f>'[1]Copy paste to Here'!C809</f>
        <v>0</v>
      </c>
      <c r="C795" s="141"/>
      <c r="D795" s="99"/>
      <c r="E795" s="98"/>
      <c r="F795" s="98">
        <f t="shared" si="36"/>
        <v>0</v>
      </c>
      <c r="G795" s="97">
        <f t="shared" si="37"/>
        <v>0</v>
      </c>
      <c r="H795" s="95">
        <f t="shared" si="38"/>
        <v>0</v>
      </c>
    </row>
    <row r="796" spans="1:8" s="96" customFormat="1" hidden="1">
      <c r="A796" s="100">
        <f>'Total Invoice'!H817</f>
        <v>0</v>
      </c>
      <c r="B796" s="141">
        <f>'[1]Copy paste to Here'!C810</f>
        <v>0</v>
      </c>
      <c r="C796" s="141"/>
      <c r="D796" s="99"/>
      <c r="E796" s="98"/>
      <c r="F796" s="98">
        <f t="shared" si="36"/>
        <v>0</v>
      </c>
      <c r="G796" s="97">
        <f t="shared" si="37"/>
        <v>0</v>
      </c>
      <c r="H796" s="95">
        <f t="shared" si="38"/>
        <v>0</v>
      </c>
    </row>
    <row r="797" spans="1:8" s="96" customFormat="1" hidden="1">
      <c r="A797" s="100">
        <f>'Total Invoice'!H818</f>
        <v>0</v>
      </c>
      <c r="B797" s="141">
        <f>'[1]Copy paste to Here'!C811</f>
        <v>0</v>
      </c>
      <c r="C797" s="141"/>
      <c r="D797" s="99"/>
      <c r="E797" s="98"/>
      <c r="F797" s="98">
        <f t="shared" si="36"/>
        <v>0</v>
      </c>
      <c r="G797" s="97">
        <f t="shared" si="37"/>
        <v>0</v>
      </c>
      <c r="H797" s="95">
        <f t="shared" si="38"/>
        <v>0</v>
      </c>
    </row>
    <row r="798" spans="1:8" s="96" customFormat="1" hidden="1">
      <c r="A798" s="100">
        <f>'Total Invoice'!H819</f>
        <v>0</v>
      </c>
      <c r="B798" s="141">
        <f>'[1]Copy paste to Here'!C812</f>
        <v>0</v>
      </c>
      <c r="C798" s="141"/>
      <c r="D798" s="99"/>
      <c r="E798" s="98"/>
      <c r="F798" s="98">
        <f t="shared" si="36"/>
        <v>0</v>
      </c>
      <c r="G798" s="97">
        <f t="shared" si="37"/>
        <v>0</v>
      </c>
      <c r="H798" s="95">
        <f t="shared" si="38"/>
        <v>0</v>
      </c>
    </row>
    <row r="799" spans="1:8" s="96" customFormat="1" hidden="1">
      <c r="A799" s="100">
        <f>'Total Invoice'!H820</f>
        <v>0</v>
      </c>
      <c r="B799" s="141">
        <f>'[1]Copy paste to Here'!C813</f>
        <v>0</v>
      </c>
      <c r="C799" s="141"/>
      <c r="D799" s="99"/>
      <c r="E799" s="98"/>
      <c r="F799" s="98">
        <f t="shared" si="36"/>
        <v>0</v>
      </c>
      <c r="G799" s="97">
        <f t="shared" si="37"/>
        <v>0</v>
      </c>
      <c r="H799" s="95">
        <f t="shared" si="38"/>
        <v>0</v>
      </c>
    </row>
    <row r="800" spans="1:8" s="96" customFormat="1" hidden="1">
      <c r="A800" s="100">
        <f>'Total Invoice'!H821</f>
        <v>0</v>
      </c>
      <c r="B800" s="141">
        <f>'[1]Copy paste to Here'!C814</f>
        <v>0</v>
      </c>
      <c r="C800" s="141"/>
      <c r="D800" s="99"/>
      <c r="E800" s="98"/>
      <c r="F800" s="98">
        <f t="shared" si="36"/>
        <v>0</v>
      </c>
      <c r="G800" s="97">
        <f t="shared" si="37"/>
        <v>0</v>
      </c>
      <c r="H800" s="95">
        <f t="shared" si="38"/>
        <v>0</v>
      </c>
    </row>
    <row r="801" spans="1:8" s="96" customFormat="1" hidden="1">
      <c r="A801" s="100">
        <f>'Total Invoice'!H822</f>
        <v>0</v>
      </c>
      <c r="B801" s="141">
        <f>'[1]Copy paste to Here'!C815</f>
        <v>0</v>
      </c>
      <c r="C801" s="141"/>
      <c r="D801" s="99"/>
      <c r="E801" s="98"/>
      <c r="F801" s="98">
        <f t="shared" si="36"/>
        <v>0</v>
      </c>
      <c r="G801" s="97">
        <f t="shared" si="37"/>
        <v>0</v>
      </c>
      <c r="H801" s="95">
        <f t="shared" si="38"/>
        <v>0</v>
      </c>
    </row>
    <row r="802" spans="1:8" s="96" customFormat="1" hidden="1">
      <c r="A802" s="100">
        <f>'Total Invoice'!H823</f>
        <v>0</v>
      </c>
      <c r="B802" s="141">
        <f>'[1]Copy paste to Here'!C816</f>
        <v>0</v>
      </c>
      <c r="C802" s="141"/>
      <c r="D802" s="99"/>
      <c r="E802" s="98"/>
      <c r="F802" s="98">
        <f t="shared" si="36"/>
        <v>0</v>
      </c>
      <c r="G802" s="97">
        <f t="shared" si="37"/>
        <v>0</v>
      </c>
      <c r="H802" s="95">
        <f t="shared" si="38"/>
        <v>0</v>
      </c>
    </row>
    <row r="803" spans="1:8" s="96" customFormat="1" hidden="1">
      <c r="A803" s="100">
        <f>'Total Invoice'!H824</f>
        <v>0</v>
      </c>
      <c r="B803" s="141">
        <f>'[1]Copy paste to Here'!C817</f>
        <v>0</v>
      </c>
      <c r="C803" s="141"/>
      <c r="D803" s="99"/>
      <c r="E803" s="98"/>
      <c r="F803" s="98">
        <f t="shared" si="36"/>
        <v>0</v>
      </c>
      <c r="G803" s="97">
        <f t="shared" si="37"/>
        <v>0</v>
      </c>
      <c r="H803" s="95">
        <f t="shared" si="38"/>
        <v>0</v>
      </c>
    </row>
    <row r="804" spans="1:8" s="96" customFormat="1" hidden="1">
      <c r="A804" s="100">
        <f>'Total Invoice'!H825</f>
        <v>0</v>
      </c>
      <c r="B804" s="141">
        <f>'[1]Copy paste to Here'!C818</f>
        <v>0</v>
      </c>
      <c r="C804" s="141"/>
      <c r="D804" s="99"/>
      <c r="E804" s="98"/>
      <c r="F804" s="98">
        <f t="shared" si="36"/>
        <v>0</v>
      </c>
      <c r="G804" s="97">
        <f t="shared" si="37"/>
        <v>0</v>
      </c>
      <c r="H804" s="95">
        <f t="shared" si="38"/>
        <v>0</v>
      </c>
    </row>
    <row r="805" spans="1:8" s="96" customFormat="1" hidden="1">
      <c r="A805" s="100">
        <f>'Total Invoice'!H826</f>
        <v>0</v>
      </c>
      <c r="B805" s="141">
        <f>'[1]Copy paste to Here'!C819</f>
        <v>0</v>
      </c>
      <c r="C805" s="141"/>
      <c r="D805" s="99"/>
      <c r="E805" s="98"/>
      <c r="F805" s="98">
        <f t="shared" si="36"/>
        <v>0</v>
      </c>
      <c r="G805" s="97">
        <f t="shared" si="37"/>
        <v>0</v>
      </c>
      <c r="H805" s="95">
        <f t="shared" si="38"/>
        <v>0</v>
      </c>
    </row>
    <row r="806" spans="1:8" s="96" customFormat="1" hidden="1">
      <c r="A806" s="100">
        <f>'Total Invoice'!H827</f>
        <v>0</v>
      </c>
      <c r="B806" s="141">
        <f>'[1]Copy paste to Here'!C820</f>
        <v>0</v>
      </c>
      <c r="C806" s="141"/>
      <c r="D806" s="99"/>
      <c r="E806" s="98"/>
      <c r="F806" s="98">
        <f t="shared" si="36"/>
        <v>0</v>
      </c>
      <c r="G806" s="97">
        <f t="shared" si="37"/>
        <v>0</v>
      </c>
      <c r="H806" s="95">
        <f t="shared" si="38"/>
        <v>0</v>
      </c>
    </row>
    <row r="807" spans="1:8" s="96" customFormat="1" hidden="1">
      <c r="A807" s="100">
        <f>'Total Invoice'!H828</f>
        <v>0</v>
      </c>
      <c r="B807" s="141">
        <f>'[1]Copy paste to Here'!C821</f>
        <v>0</v>
      </c>
      <c r="C807" s="141"/>
      <c r="D807" s="99"/>
      <c r="E807" s="98"/>
      <c r="F807" s="98">
        <f t="shared" si="36"/>
        <v>0</v>
      </c>
      <c r="G807" s="97">
        <f t="shared" si="37"/>
        <v>0</v>
      </c>
      <c r="H807" s="95">
        <f t="shared" si="38"/>
        <v>0</v>
      </c>
    </row>
    <row r="808" spans="1:8" s="96" customFormat="1" hidden="1">
      <c r="A808" s="100">
        <f>'Total Invoice'!H829</f>
        <v>0</v>
      </c>
      <c r="B808" s="141">
        <f>'[1]Copy paste to Here'!C822</f>
        <v>0</v>
      </c>
      <c r="C808" s="141"/>
      <c r="D808" s="99"/>
      <c r="E808" s="98"/>
      <c r="F808" s="98">
        <f t="shared" si="36"/>
        <v>0</v>
      </c>
      <c r="G808" s="97">
        <f t="shared" si="37"/>
        <v>0</v>
      </c>
      <c r="H808" s="95">
        <f t="shared" si="38"/>
        <v>0</v>
      </c>
    </row>
    <row r="809" spans="1:8" s="96" customFormat="1" hidden="1">
      <c r="A809" s="100">
        <f>'Total Invoice'!H830</f>
        <v>0</v>
      </c>
      <c r="B809" s="141">
        <f>'[1]Copy paste to Here'!C823</f>
        <v>0</v>
      </c>
      <c r="C809" s="141"/>
      <c r="D809" s="99"/>
      <c r="E809" s="98"/>
      <c r="F809" s="98">
        <f t="shared" si="36"/>
        <v>0</v>
      </c>
      <c r="G809" s="97">
        <f t="shared" si="37"/>
        <v>0</v>
      </c>
      <c r="H809" s="95">
        <f t="shared" si="38"/>
        <v>0</v>
      </c>
    </row>
    <row r="810" spans="1:8" s="96" customFormat="1" hidden="1">
      <c r="A810" s="100">
        <f>'Total Invoice'!H831</f>
        <v>0</v>
      </c>
      <c r="B810" s="141">
        <f>'[1]Copy paste to Here'!C824</f>
        <v>0</v>
      </c>
      <c r="C810" s="141"/>
      <c r="D810" s="99"/>
      <c r="E810" s="98"/>
      <c r="F810" s="98">
        <f t="shared" si="36"/>
        <v>0</v>
      </c>
      <c r="G810" s="97">
        <f t="shared" si="37"/>
        <v>0</v>
      </c>
      <c r="H810" s="95">
        <f t="shared" si="38"/>
        <v>0</v>
      </c>
    </row>
    <row r="811" spans="1:8" s="96" customFormat="1" hidden="1">
      <c r="A811" s="100">
        <f>'Total Invoice'!H832</f>
        <v>0</v>
      </c>
      <c r="B811" s="141">
        <f>'[1]Copy paste to Here'!C825</f>
        <v>0</v>
      </c>
      <c r="C811" s="141"/>
      <c r="D811" s="99"/>
      <c r="E811" s="98"/>
      <c r="F811" s="98">
        <f t="shared" si="36"/>
        <v>0</v>
      </c>
      <c r="G811" s="97">
        <f t="shared" si="37"/>
        <v>0</v>
      </c>
      <c r="H811" s="95">
        <f t="shared" si="38"/>
        <v>0</v>
      </c>
    </row>
    <row r="812" spans="1:8" s="96" customFormat="1" hidden="1">
      <c r="A812" s="100">
        <f>'Total Invoice'!H833</f>
        <v>0</v>
      </c>
      <c r="B812" s="141">
        <f>'[1]Copy paste to Here'!C826</f>
        <v>0</v>
      </c>
      <c r="C812" s="141"/>
      <c r="D812" s="99"/>
      <c r="E812" s="98"/>
      <c r="F812" s="98">
        <f t="shared" si="36"/>
        <v>0</v>
      </c>
      <c r="G812" s="97">
        <f t="shared" si="37"/>
        <v>0</v>
      </c>
      <c r="H812" s="95">
        <f t="shared" si="38"/>
        <v>0</v>
      </c>
    </row>
    <row r="813" spans="1:8" s="96" customFormat="1" hidden="1">
      <c r="A813" s="100">
        <f>'Total Invoice'!H834</f>
        <v>0</v>
      </c>
      <c r="B813" s="141">
        <f>'[1]Copy paste to Here'!C827</f>
        <v>0</v>
      </c>
      <c r="C813" s="141"/>
      <c r="D813" s="99"/>
      <c r="E813" s="98"/>
      <c r="F813" s="98">
        <f t="shared" si="36"/>
        <v>0</v>
      </c>
      <c r="G813" s="97">
        <f t="shared" si="37"/>
        <v>0</v>
      </c>
      <c r="H813" s="95">
        <f t="shared" si="38"/>
        <v>0</v>
      </c>
    </row>
    <row r="814" spans="1:8" s="96" customFormat="1" hidden="1">
      <c r="A814" s="100">
        <f>'Total Invoice'!H835</f>
        <v>0</v>
      </c>
      <c r="B814" s="141">
        <f>'[1]Copy paste to Here'!C828</f>
        <v>0</v>
      </c>
      <c r="C814" s="141"/>
      <c r="D814" s="99"/>
      <c r="E814" s="98"/>
      <c r="F814" s="98">
        <f t="shared" si="36"/>
        <v>0</v>
      </c>
      <c r="G814" s="97">
        <f t="shared" si="37"/>
        <v>0</v>
      </c>
      <c r="H814" s="95">
        <f t="shared" si="38"/>
        <v>0</v>
      </c>
    </row>
    <row r="815" spans="1:8" s="96" customFormat="1" hidden="1">
      <c r="A815" s="100">
        <f>'Total Invoice'!H836</f>
        <v>0</v>
      </c>
      <c r="B815" s="141">
        <f>'[1]Copy paste to Here'!C829</f>
        <v>0</v>
      </c>
      <c r="C815" s="141"/>
      <c r="D815" s="99"/>
      <c r="E815" s="98"/>
      <c r="F815" s="98">
        <f t="shared" si="36"/>
        <v>0</v>
      </c>
      <c r="G815" s="97">
        <f t="shared" si="37"/>
        <v>0</v>
      </c>
      <c r="H815" s="95">
        <f t="shared" si="38"/>
        <v>0</v>
      </c>
    </row>
    <row r="816" spans="1:8" s="96" customFormat="1" hidden="1">
      <c r="A816" s="100">
        <f>'Total Invoice'!H837</f>
        <v>0</v>
      </c>
      <c r="B816" s="141">
        <f>'[1]Copy paste to Here'!C830</f>
        <v>0</v>
      </c>
      <c r="C816" s="141"/>
      <c r="D816" s="99"/>
      <c r="E816" s="98"/>
      <c r="F816" s="98">
        <f t="shared" si="36"/>
        <v>0</v>
      </c>
      <c r="G816" s="97">
        <f t="shared" si="37"/>
        <v>0</v>
      </c>
      <c r="H816" s="95">
        <f t="shared" si="38"/>
        <v>0</v>
      </c>
    </row>
    <row r="817" spans="1:8" s="96" customFormat="1" hidden="1">
      <c r="A817" s="100">
        <f>'Total Invoice'!H838</f>
        <v>0</v>
      </c>
      <c r="B817" s="141">
        <f>'[1]Copy paste to Here'!C831</f>
        <v>0</v>
      </c>
      <c r="C817" s="141"/>
      <c r="D817" s="99"/>
      <c r="E817" s="98"/>
      <c r="F817" s="98">
        <f t="shared" si="36"/>
        <v>0</v>
      </c>
      <c r="G817" s="97">
        <f t="shared" si="37"/>
        <v>0</v>
      </c>
      <c r="H817" s="95">
        <f t="shared" si="38"/>
        <v>0</v>
      </c>
    </row>
    <row r="818" spans="1:8" s="96" customFormat="1" hidden="1">
      <c r="A818" s="100">
        <f>'Total Invoice'!H839</f>
        <v>0</v>
      </c>
      <c r="B818" s="141">
        <f>'[1]Copy paste to Here'!C832</f>
        <v>0</v>
      </c>
      <c r="C818" s="141"/>
      <c r="D818" s="99"/>
      <c r="E818" s="98"/>
      <c r="F818" s="98">
        <f t="shared" si="36"/>
        <v>0</v>
      </c>
      <c r="G818" s="97">
        <f t="shared" si="37"/>
        <v>0</v>
      </c>
      <c r="H818" s="95">
        <f t="shared" si="38"/>
        <v>0</v>
      </c>
    </row>
    <row r="819" spans="1:8" s="96" customFormat="1" hidden="1">
      <c r="A819" s="100">
        <f>'Total Invoice'!H840</f>
        <v>0</v>
      </c>
      <c r="B819" s="141">
        <f>'[1]Copy paste to Here'!C833</f>
        <v>0</v>
      </c>
      <c r="C819" s="141"/>
      <c r="D819" s="99"/>
      <c r="E819" s="98"/>
      <c r="F819" s="98">
        <f t="shared" si="36"/>
        <v>0</v>
      </c>
      <c r="G819" s="97">
        <f t="shared" si="37"/>
        <v>0</v>
      </c>
      <c r="H819" s="95">
        <f t="shared" si="38"/>
        <v>0</v>
      </c>
    </row>
    <row r="820" spans="1:8" s="96" customFormat="1" hidden="1">
      <c r="A820" s="100">
        <f>'Total Invoice'!H841</f>
        <v>0</v>
      </c>
      <c r="B820" s="141">
        <f>'[1]Copy paste to Here'!C834</f>
        <v>0</v>
      </c>
      <c r="C820" s="141"/>
      <c r="D820" s="99"/>
      <c r="E820" s="98"/>
      <c r="F820" s="98">
        <f t="shared" si="36"/>
        <v>0</v>
      </c>
      <c r="G820" s="97">
        <f t="shared" si="37"/>
        <v>0</v>
      </c>
      <c r="H820" s="95">
        <f t="shared" si="38"/>
        <v>0</v>
      </c>
    </row>
    <row r="821" spans="1:8" s="96" customFormat="1" hidden="1">
      <c r="A821" s="100">
        <f>'Total Invoice'!H842</f>
        <v>0</v>
      </c>
      <c r="B821" s="141">
        <f>'[1]Copy paste to Here'!C835</f>
        <v>0</v>
      </c>
      <c r="C821" s="141"/>
      <c r="D821" s="99"/>
      <c r="E821" s="98"/>
      <c r="F821" s="98">
        <f t="shared" si="36"/>
        <v>0</v>
      </c>
      <c r="G821" s="97">
        <f t="shared" si="37"/>
        <v>0</v>
      </c>
      <c r="H821" s="95">
        <f t="shared" si="38"/>
        <v>0</v>
      </c>
    </row>
    <row r="822" spans="1:8" s="96" customFormat="1" hidden="1">
      <c r="A822" s="100">
        <f>'Total Invoice'!H843</f>
        <v>0</v>
      </c>
      <c r="B822" s="141">
        <f>'[1]Copy paste to Here'!C836</f>
        <v>0</v>
      </c>
      <c r="C822" s="141"/>
      <c r="D822" s="99"/>
      <c r="E822" s="98"/>
      <c r="F822" s="98">
        <f t="shared" si="36"/>
        <v>0</v>
      </c>
      <c r="G822" s="97">
        <f t="shared" si="37"/>
        <v>0</v>
      </c>
      <c r="H822" s="95">
        <f t="shared" si="38"/>
        <v>0</v>
      </c>
    </row>
    <row r="823" spans="1:8" s="96" customFormat="1" hidden="1">
      <c r="A823" s="100">
        <f>'Total Invoice'!H844</f>
        <v>0</v>
      </c>
      <c r="B823" s="141">
        <f>'[1]Copy paste to Here'!C837</f>
        <v>0</v>
      </c>
      <c r="C823" s="141"/>
      <c r="D823" s="99"/>
      <c r="E823" s="98"/>
      <c r="F823" s="98">
        <f t="shared" si="36"/>
        <v>0</v>
      </c>
      <c r="G823" s="97">
        <f t="shared" si="37"/>
        <v>0</v>
      </c>
      <c r="H823" s="95">
        <f t="shared" si="38"/>
        <v>0</v>
      </c>
    </row>
    <row r="824" spans="1:8" s="96" customFormat="1" hidden="1">
      <c r="A824" s="100">
        <f>'Total Invoice'!H845</f>
        <v>0</v>
      </c>
      <c r="B824" s="141">
        <f>'[1]Copy paste to Here'!C838</f>
        <v>0</v>
      </c>
      <c r="C824" s="141"/>
      <c r="D824" s="99"/>
      <c r="E824" s="98"/>
      <c r="F824" s="98">
        <f t="shared" si="36"/>
        <v>0</v>
      </c>
      <c r="G824" s="97">
        <f t="shared" si="37"/>
        <v>0</v>
      </c>
      <c r="H824" s="95">
        <f t="shared" si="38"/>
        <v>0</v>
      </c>
    </row>
    <row r="825" spans="1:8" s="96" customFormat="1" hidden="1">
      <c r="A825" s="100">
        <f>'Total Invoice'!H846</f>
        <v>0</v>
      </c>
      <c r="B825" s="141">
        <f>'[1]Copy paste to Here'!C839</f>
        <v>0</v>
      </c>
      <c r="C825" s="141"/>
      <c r="D825" s="99"/>
      <c r="E825" s="98"/>
      <c r="F825" s="98">
        <f t="shared" si="36"/>
        <v>0</v>
      </c>
      <c r="G825" s="97">
        <f t="shared" si="37"/>
        <v>0</v>
      </c>
      <c r="H825" s="95">
        <f t="shared" si="38"/>
        <v>0</v>
      </c>
    </row>
    <row r="826" spans="1:8" s="96" customFormat="1" hidden="1">
      <c r="A826" s="100">
        <f>'Total Invoice'!H847</f>
        <v>0</v>
      </c>
      <c r="B826" s="141">
        <f>'[1]Copy paste to Here'!C840</f>
        <v>0</v>
      </c>
      <c r="C826" s="141"/>
      <c r="D826" s="99"/>
      <c r="E826" s="98"/>
      <c r="F826" s="98">
        <f t="shared" si="36"/>
        <v>0</v>
      </c>
      <c r="G826" s="97">
        <f t="shared" si="37"/>
        <v>0</v>
      </c>
      <c r="H826" s="95">
        <f t="shared" si="38"/>
        <v>0</v>
      </c>
    </row>
    <row r="827" spans="1:8" s="96" customFormat="1" hidden="1">
      <c r="A827" s="100">
        <f>'Total Invoice'!H848</f>
        <v>0</v>
      </c>
      <c r="B827" s="141">
        <f>'[1]Copy paste to Here'!C841</f>
        <v>0</v>
      </c>
      <c r="C827" s="141"/>
      <c r="D827" s="99"/>
      <c r="E827" s="98"/>
      <c r="F827" s="98">
        <f t="shared" si="36"/>
        <v>0</v>
      </c>
      <c r="G827" s="97">
        <f t="shared" si="37"/>
        <v>0</v>
      </c>
      <c r="H827" s="95">
        <f t="shared" si="38"/>
        <v>0</v>
      </c>
    </row>
    <row r="828" spans="1:8" s="96" customFormat="1" hidden="1">
      <c r="A828" s="100">
        <f>'Total Invoice'!H849</f>
        <v>0</v>
      </c>
      <c r="B828" s="141">
        <f>'[1]Copy paste to Here'!C842</f>
        <v>0</v>
      </c>
      <c r="C828" s="141"/>
      <c r="D828" s="99"/>
      <c r="E828" s="98"/>
      <c r="F828" s="98">
        <f t="shared" si="36"/>
        <v>0</v>
      </c>
      <c r="G828" s="97">
        <f t="shared" si="37"/>
        <v>0</v>
      </c>
      <c r="H828" s="95">
        <f t="shared" si="38"/>
        <v>0</v>
      </c>
    </row>
    <row r="829" spans="1:8" s="96" customFormat="1" hidden="1">
      <c r="A829" s="100">
        <f>'Total Invoice'!H850</f>
        <v>0</v>
      </c>
      <c r="B829" s="141">
        <f>'[1]Copy paste to Here'!C843</f>
        <v>0</v>
      </c>
      <c r="C829" s="141"/>
      <c r="D829" s="99"/>
      <c r="E829" s="98"/>
      <c r="F829" s="98">
        <f t="shared" si="36"/>
        <v>0</v>
      </c>
      <c r="G829" s="97">
        <f t="shared" si="37"/>
        <v>0</v>
      </c>
      <c r="H829" s="95">
        <f t="shared" si="38"/>
        <v>0</v>
      </c>
    </row>
    <row r="830" spans="1:8" s="96" customFormat="1" hidden="1">
      <c r="A830" s="100">
        <f>'Total Invoice'!H851</f>
        <v>0</v>
      </c>
      <c r="B830" s="141">
        <f>'[1]Copy paste to Here'!C844</f>
        <v>0</v>
      </c>
      <c r="C830" s="141"/>
      <c r="D830" s="99"/>
      <c r="E830" s="98"/>
      <c r="F830" s="98">
        <f t="shared" si="36"/>
        <v>0</v>
      </c>
      <c r="G830" s="97">
        <f t="shared" si="37"/>
        <v>0</v>
      </c>
      <c r="H830" s="95">
        <f t="shared" si="38"/>
        <v>0</v>
      </c>
    </row>
    <row r="831" spans="1:8" s="96" customFormat="1" hidden="1">
      <c r="A831" s="100">
        <f>'Total Invoice'!H852</f>
        <v>0</v>
      </c>
      <c r="B831" s="141">
        <f>'[1]Copy paste to Here'!C845</f>
        <v>0</v>
      </c>
      <c r="C831" s="141"/>
      <c r="D831" s="99"/>
      <c r="E831" s="98"/>
      <c r="F831" s="98">
        <f t="shared" si="36"/>
        <v>0</v>
      </c>
      <c r="G831" s="97">
        <f t="shared" si="37"/>
        <v>0</v>
      </c>
      <c r="H831" s="95">
        <f t="shared" si="38"/>
        <v>0</v>
      </c>
    </row>
    <row r="832" spans="1:8" s="96" customFormat="1" hidden="1">
      <c r="A832" s="100">
        <f>'Total Invoice'!H853</f>
        <v>0</v>
      </c>
      <c r="B832" s="141">
        <f>'[1]Copy paste to Here'!C846</f>
        <v>0</v>
      </c>
      <c r="C832" s="141"/>
      <c r="D832" s="99"/>
      <c r="E832" s="98"/>
      <c r="F832" s="98">
        <f t="shared" si="36"/>
        <v>0</v>
      </c>
      <c r="G832" s="97">
        <f t="shared" si="37"/>
        <v>0</v>
      </c>
      <c r="H832" s="95">
        <f t="shared" si="38"/>
        <v>0</v>
      </c>
    </row>
    <row r="833" spans="1:8" s="96" customFormat="1" hidden="1">
      <c r="A833" s="100">
        <f>'Total Invoice'!H854</f>
        <v>0</v>
      </c>
      <c r="B833" s="141">
        <f>'[1]Copy paste to Here'!C847</f>
        <v>0</v>
      </c>
      <c r="C833" s="141"/>
      <c r="D833" s="99"/>
      <c r="E833" s="98"/>
      <c r="F833" s="98">
        <f t="shared" si="36"/>
        <v>0</v>
      </c>
      <c r="G833" s="97">
        <f t="shared" si="37"/>
        <v>0</v>
      </c>
      <c r="H833" s="95">
        <f t="shared" si="38"/>
        <v>0</v>
      </c>
    </row>
    <row r="834" spans="1:8" s="96" customFormat="1" hidden="1">
      <c r="A834" s="100">
        <f>'Total Invoice'!H855</f>
        <v>0</v>
      </c>
      <c r="B834" s="141">
        <f>'[1]Copy paste to Here'!C848</f>
        <v>0</v>
      </c>
      <c r="C834" s="141"/>
      <c r="D834" s="99"/>
      <c r="E834" s="98"/>
      <c r="F834" s="98">
        <f t="shared" si="36"/>
        <v>0</v>
      </c>
      <c r="G834" s="97">
        <f t="shared" si="37"/>
        <v>0</v>
      </c>
      <c r="H834" s="95">
        <f t="shared" si="38"/>
        <v>0</v>
      </c>
    </row>
    <row r="835" spans="1:8" s="96" customFormat="1" hidden="1">
      <c r="A835" s="100">
        <f>'Total Invoice'!H856</f>
        <v>0</v>
      </c>
      <c r="B835" s="141">
        <f>'[1]Copy paste to Here'!C849</f>
        <v>0</v>
      </c>
      <c r="C835" s="141"/>
      <c r="D835" s="99"/>
      <c r="E835" s="98"/>
      <c r="F835" s="98">
        <f t="shared" si="36"/>
        <v>0</v>
      </c>
      <c r="G835" s="97">
        <f t="shared" si="37"/>
        <v>0</v>
      </c>
      <c r="H835" s="95">
        <f t="shared" si="38"/>
        <v>0</v>
      </c>
    </row>
    <row r="836" spans="1:8" s="96" customFormat="1" hidden="1">
      <c r="A836" s="100">
        <f>'Total Invoice'!H857</f>
        <v>0</v>
      </c>
      <c r="B836" s="141">
        <f>'[1]Copy paste to Here'!C850</f>
        <v>0</v>
      </c>
      <c r="C836" s="141"/>
      <c r="D836" s="99"/>
      <c r="E836" s="98"/>
      <c r="F836" s="98">
        <f t="shared" si="36"/>
        <v>0</v>
      </c>
      <c r="G836" s="97">
        <f t="shared" si="37"/>
        <v>0</v>
      </c>
      <c r="H836" s="95">
        <f t="shared" si="38"/>
        <v>0</v>
      </c>
    </row>
    <row r="837" spans="1:8" s="96" customFormat="1" hidden="1">
      <c r="A837" s="100">
        <f>'Total Invoice'!H858</f>
        <v>0</v>
      </c>
      <c r="B837" s="141">
        <f>'[1]Copy paste to Here'!C851</f>
        <v>0</v>
      </c>
      <c r="C837" s="141"/>
      <c r="D837" s="99"/>
      <c r="E837" s="98"/>
      <c r="F837" s="98">
        <f t="shared" si="36"/>
        <v>0</v>
      </c>
      <c r="G837" s="97">
        <f t="shared" si="37"/>
        <v>0</v>
      </c>
      <c r="H837" s="95">
        <f t="shared" si="38"/>
        <v>0</v>
      </c>
    </row>
    <row r="838" spans="1:8" s="96" customFormat="1" hidden="1">
      <c r="A838" s="100">
        <f>'Total Invoice'!H859</f>
        <v>0</v>
      </c>
      <c r="B838" s="141">
        <f>'[1]Copy paste to Here'!C852</f>
        <v>0</v>
      </c>
      <c r="C838" s="141"/>
      <c r="D838" s="99"/>
      <c r="E838" s="98"/>
      <c r="F838" s="98">
        <f t="shared" si="36"/>
        <v>0</v>
      </c>
      <c r="G838" s="97">
        <f t="shared" si="37"/>
        <v>0</v>
      </c>
      <c r="H838" s="95">
        <f t="shared" si="38"/>
        <v>0</v>
      </c>
    </row>
    <row r="839" spans="1:8" s="96" customFormat="1" hidden="1">
      <c r="A839" s="100">
        <f>'Total Invoice'!H860</f>
        <v>0</v>
      </c>
      <c r="B839" s="141">
        <f>'[1]Copy paste to Here'!C853</f>
        <v>0</v>
      </c>
      <c r="C839" s="141"/>
      <c r="D839" s="99"/>
      <c r="E839" s="98"/>
      <c r="F839" s="98">
        <f t="shared" si="36"/>
        <v>0</v>
      </c>
      <c r="G839" s="97">
        <f t="shared" si="37"/>
        <v>0</v>
      </c>
      <c r="H839" s="95">
        <f t="shared" si="38"/>
        <v>0</v>
      </c>
    </row>
    <row r="840" spans="1:8" s="96" customFormat="1" hidden="1">
      <c r="A840" s="100">
        <f>'Total Invoice'!H861</f>
        <v>0</v>
      </c>
      <c r="B840" s="141">
        <f>'[1]Copy paste to Here'!C854</f>
        <v>0</v>
      </c>
      <c r="C840" s="141"/>
      <c r="D840" s="99"/>
      <c r="E840" s="98"/>
      <c r="F840" s="98">
        <f t="shared" si="36"/>
        <v>0</v>
      </c>
      <c r="G840" s="97">
        <f t="shared" si="37"/>
        <v>0</v>
      </c>
      <c r="H840" s="95">
        <f t="shared" si="38"/>
        <v>0</v>
      </c>
    </row>
    <row r="841" spans="1:8" s="96" customFormat="1" hidden="1">
      <c r="A841" s="100">
        <f>'Total Invoice'!H862</f>
        <v>0</v>
      </c>
      <c r="B841" s="141">
        <f>'[1]Copy paste to Here'!C855</f>
        <v>0</v>
      </c>
      <c r="C841" s="141"/>
      <c r="D841" s="99"/>
      <c r="E841" s="98"/>
      <c r="F841" s="98">
        <f t="shared" ref="F841:F904" si="39">D841*E841</f>
        <v>0</v>
      </c>
      <c r="G841" s="97">
        <f t="shared" ref="G841:G904" si="40">E841*$E$14</f>
        <v>0</v>
      </c>
      <c r="H841" s="95">
        <f t="shared" ref="H841:H904" si="41">D841*G841</f>
        <v>0</v>
      </c>
    </row>
    <row r="842" spans="1:8" s="96" customFormat="1" hidden="1">
      <c r="A842" s="100">
        <f>'Total Invoice'!H863</f>
        <v>0</v>
      </c>
      <c r="B842" s="141">
        <f>'[1]Copy paste to Here'!C856</f>
        <v>0</v>
      </c>
      <c r="C842" s="141"/>
      <c r="D842" s="99"/>
      <c r="E842" s="98"/>
      <c r="F842" s="98">
        <f t="shared" si="39"/>
        <v>0</v>
      </c>
      <c r="G842" s="97">
        <f t="shared" si="40"/>
        <v>0</v>
      </c>
      <c r="H842" s="95">
        <f t="shared" si="41"/>
        <v>0</v>
      </c>
    </row>
    <row r="843" spans="1:8" s="96" customFormat="1" hidden="1">
      <c r="A843" s="100">
        <f>'Total Invoice'!H864</f>
        <v>0</v>
      </c>
      <c r="B843" s="141">
        <f>'[1]Copy paste to Here'!C857</f>
        <v>0</v>
      </c>
      <c r="C843" s="141"/>
      <c r="D843" s="99"/>
      <c r="E843" s="98"/>
      <c r="F843" s="98">
        <f t="shared" si="39"/>
        <v>0</v>
      </c>
      <c r="G843" s="97">
        <f t="shared" si="40"/>
        <v>0</v>
      </c>
      <c r="H843" s="95">
        <f t="shared" si="41"/>
        <v>0</v>
      </c>
    </row>
    <row r="844" spans="1:8" s="96" customFormat="1" hidden="1">
      <c r="A844" s="100">
        <f>'Total Invoice'!H865</f>
        <v>0</v>
      </c>
      <c r="B844" s="141">
        <f>'[1]Copy paste to Here'!C858</f>
        <v>0</v>
      </c>
      <c r="C844" s="141"/>
      <c r="D844" s="99"/>
      <c r="E844" s="98"/>
      <c r="F844" s="98">
        <f t="shared" si="39"/>
        <v>0</v>
      </c>
      <c r="G844" s="97">
        <f t="shared" si="40"/>
        <v>0</v>
      </c>
      <c r="H844" s="95">
        <f t="shared" si="41"/>
        <v>0</v>
      </c>
    </row>
    <row r="845" spans="1:8" s="96" customFormat="1" hidden="1">
      <c r="A845" s="100">
        <f>'Total Invoice'!H866</f>
        <v>0</v>
      </c>
      <c r="B845" s="141">
        <f>'[1]Copy paste to Here'!C859</f>
        <v>0</v>
      </c>
      <c r="C845" s="141"/>
      <c r="D845" s="99"/>
      <c r="E845" s="98"/>
      <c r="F845" s="98">
        <f t="shared" si="39"/>
        <v>0</v>
      </c>
      <c r="G845" s="97">
        <f t="shared" si="40"/>
        <v>0</v>
      </c>
      <c r="H845" s="95">
        <f t="shared" si="41"/>
        <v>0</v>
      </c>
    </row>
    <row r="846" spans="1:8" s="96" customFormat="1" hidden="1">
      <c r="A846" s="100">
        <f>'Total Invoice'!H867</f>
        <v>0</v>
      </c>
      <c r="B846" s="141">
        <f>'[1]Copy paste to Here'!C860</f>
        <v>0</v>
      </c>
      <c r="C846" s="141"/>
      <c r="D846" s="99"/>
      <c r="E846" s="98"/>
      <c r="F846" s="98">
        <f t="shared" si="39"/>
        <v>0</v>
      </c>
      <c r="G846" s="97">
        <f t="shared" si="40"/>
        <v>0</v>
      </c>
      <c r="H846" s="95">
        <f t="shared" si="41"/>
        <v>0</v>
      </c>
    </row>
    <row r="847" spans="1:8" s="96" customFormat="1" hidden="1">
      <c r="A847" s="100">
        <f>'Total Invoice'!H868</f>
        <v>0</v>
      </c>
      <c r="B847" s="141">
        <f>'[1]Copy paste to Here'!C861</f>
        <v>0</v>
      </c>
      <c r="C847" s="141"/>
      <c r="D847" s="99"/>
      <c r="E847" s="98"/>
      <c r="F847" s="98">
        <f t="shared" si="39"/>
        <v>0</v>
      </c>
      <c r="G847" s="97">
        <f t="shared" si="40"/>
        <v>0</v>
      </c>
      <c r="H847" s="95">
        <f t="shared" si="41"/>
        <v>0</v>
      </c>
    </row>
    <row r="848" spans="1:8" s="96" customFormat="1" hidden="1">
      <c r="A848" s="100">
        <f>'Total Invoice'!H869</f>
        <v>0</v>
      </c>
      <c r="B848" s="141">
        <f>'[1]Copy paste to Here'!C862</f>
        <v>0</v>
      </c>
      <c r="C848" s="141"/>
      <c r="D848" s="99"/>
      <c r="E848" s="98"/>
      <c r="F848" s="98">
        <f t="shared" si="39"/>
        <v>0</v>
      </c>
      <c r="G848" s="97">
        <f t="shared" si="40"/>
        <v>0</v>
      </c>
      <c r="H848" s="95">
        <f t="shared" si="41"/>
        <v>0</v>
      </c>
    </row>
    <row r="849" spans="1:8" s="96" customFormat="1" hidden="1">
      <c r="A849" s="100">
        <f>'Total Invoice'!H870</f>
        <v>0</v>
      </c>
      <c r="B849" s="141">
        <f>'[1]Copy paste to Here'!C863</f>
        <v>0</v>
      </c>
      <c r="C849" s="141"/>
      <c r="D849" s="99"/>
      <c r="E849" s="98"/>
      <c r="F849" s="98">
        <f t="shared" si="39"/>
        <v>0</v>
      </c>
      <c r="G849" s="97">
        <f t="shared" si="40"/>
        <v>0</v>
      </c>
      <c r="H849" s="95">
        <f t="shared" si="41"/>
        <v>0</v>
      </c>
    </row>
    <row r="850" spans="1:8" s="96" customFormat="1" hidden="1">
      <c r="A850" s="100">
        <f>'Total Invoice'!H871</f>
        <v>0</v>
      </c>
      <c r="B850" s="141">
        <f>'[1]Copy paste to Here'!C864</f>
        <v>0</v>
      </c>
      <c r="C850" s="141"/>
      <c r="D850" s="99"/>
      <c r="E850" s="98"/>
      <c r="F850" s="98">
        <f t="shared" si="39"/>
        <v>0</v>
      </c>
      <c r="G850" s="97">
        <f t="shared" si="40"/>
        <v>0</v>
      </c>
      <c r="H850" s="95">
        <f t="shared" si="41"/>
        <v>0</v>
      </c>
    </row>
    <row r="851" spans="1:8" s="96" customFormat="1" hidden="1">
      <c r="A851" s="100">
        <f>'Total Invoice'!H872</f>
        <v>0</v>
      </c>
      <c r="B851" s="141">
        <f>'[1]Copy paste to Here'!C865</f>
        <v>0</v>
      </c>
      <c r="C851" s="141"/>
      <c r="D851" s="99"/>
      <c r="E851" s="98"/>
      <c r="F851" s="98">
        <f t="shared" si="39"/>
        <v>0</v>
      </c>
      <c r="G851" s="97">
        <f t="shared" si="40"/>
        <v>0</v>
      </c>
      <c r="H851" s="95">
        <f t="shared" si="41"/>
        <v>0</v>
      </c>
    </row>
    <row r="852" spans="1:8" s="96" customFormat="1" hidden="1">
      <c r="A852" s="100">
        <f>'Total Invoice'!H873</f>
        <v>0</v>
      </c>
      <c r="B852" s="141">
        <f>'[1]Copy paste to Here'!C866</f>
        <v>0</v>
      </c>
      <c r="C852" s="141"/>
      <c r="D852" s="99"/>
      <c r="E852" s="98"/>
      <c r="F852" s="98">
        <f t="shared" si="39"/>
        <v>0</v>
      </c>
      <c r="G852" s="97">
        <f t="shared" si="40"/>
        <v>0</v>
      </c>
      <c r="H852" s="95">
        <f t="shared" si="41"/>
        <v>0</v>
      </c>
    </row>
    <row r="853" spans="1:8" s="96" customFormat="1" hidden="1">
      <c r="A853" s="100">
        <f>'Total Invoice'!H874</f>
        <v>0</v>
      </c>
      <c r="B853" s="141">
        <f>'[1]Copy paste to Here'!C867</f>
        <v>0</v>
      </c>
      <c r="C853" s="141"/>
      <c r="D853" s="99"/>
      <c r="E853" s="98"/>
      <c r="F853" s="98">
        <f t="shared" si="39"/>
        <v>0</v>
      </c>
      <c r="G853" s="97">
        <f t="shared" si="40"/>
        <v>0</v>
      </c>
      <c r="H853" s="95">
        <f t="shared" si="41"/>
        <v>0</v>
      </c>
    </row>
    <row r="854" spans="1:8" s="96" customFormat="1" hidden="1">
      <c r="A854" s="100">
        <f>'Total Invoice'!H875</f>
        <v>0</v>
      </c>
      <c r="B854" s="141">
        <f>'[1]Copy paste to Here'!C868</f>
        <v>0</v>
      </c>
      <c r="C854" s="141"/>
      <c r="D854" s="99"/>
      <c r="E854" s="98"/>
      <c r="F854" s="98">
        <f t="shared" si="39"/>
        <v>0</v>
      </c>
      <c r="G854" s="97">
        <f t="shared" si="40"/>
        <v>0</v>
      </c>
      <c r="H854" s="95">
        <f t="shared" si="41"/>
        <v>0</v>
      </c>
    </row>
    <row r="855" spans="1:8" s="96" customFormat="1" hidden="1">
      <c r="A855" s="100">
        <f>'Total Invoice'!H876</f>
        <v>0</v>
      </c>
      <c r="B855" s="141">
        <f>'[1]Copy paste to Here'!C869</f>
        <v>0</v>
      </c>
      <c r="C855" s="141"/>
      <c r="D855" s="99"/>
      <c r="E855" s="98"/>
      <c r="F855" s="98">
        <f t="shared" si="39"/>
        <v>0</v>
      </c>
      <c r="G855" s="97">
        <f t="shared" si="40"/>
        <v>0</v>
      </c>
      <c r="H855" s="95">
        <f t="shared" si="41"/>
        <v>0</v>
      </c>
    </row>
    <row r="856" spans="1:8" s="96" customFormat="1" hidden="1">
      <c r="A856" s="100">
        <f>'Total Invoice'!H877</f>
        <v>0</v>
      </c>
      <c r="B856" s="141">
        <f>'[1]Copy paste to Here'!C870</f>
        <v>0</v>
      </c>
      <c r="C856" s="141"/>
      <c r="D856" s="99"/>
      <c r="E856" s="98"/>
      <c r="F856" s="98">
        <f t="shared" si="39"/>
        <v>0</v>
      </c>
      <c r="G856" s="97">
        <f t="shared" si="40"/>
        <v>0</v>
      </c>
      <c r="H856" s="95">
        <f t="shared" si="41"/>
        <v>0</v>
      </c>
    </row>
    <row r="857" spans="1:8" s="96" customFormat="1" hidden="1">
      <c r="A857" s="100">
        <f>'Total Invoice'!H878</f>
        <v>0</v>
      </c>
      <c r="B857" s="141">
        <f>'[1]Copy paste to Here'!C871</f>
        <v>0</v>
      </c>
      <c r="C857" s="141"/>
      <c r="D857" s="99"/>
      <c r="E857" s="98"/>
      <c r="F857" s="98">
        <f t="shared" si="39"/>
        <v>0</v>
      </c>
      <c r="G857" s="97">
        <f t="shared" si="40"/>
        <v>0</v>
      </c>
      <c r="H857" s="95">
        <f t="shared" si="41"/>
        <v>0</v>
      </c>
    </row>
    <row r="858" spans="1:8" s="96" customFormat="1" hidden="1">
      <c r="A858" s="100">
        <f>'Total Invoice'!H879</f>
        <v>0</v>
      </c>
      <c r="B858" s="141">
        <f>'[1]Copy paste to Here'!C872</f>
        <v>0</v>
      </c>
      <c r="C858" s="141"/>
      <c r="D858" s="99"/>
      <c r="E858" s="98"/>
      <c r="F858" s="98">
        <f t="shared" si="39"/>
        <v>0</v>
      </c>
      <c r="G858" s="97">
        <f t="shared" si="40"/>
        <v>0</v>
      </c>
      <c r="H858" s="95">
        <f t="shared" si="41"/>
        <v>0</v>
      </c>
    </row>
    <row r="859" spans="1:8" s="96" customFormat="1" hidden="1">
      <c r="A859" s="100">
        <f>'Total Invoice'!H880</f>
        <v>0</v>
      </c>
      <c r="B859" s="141">
        <f>'[1]Copy paste to Here'!C873</f>
        <v>0</v>
      </c>
      <c r="C859" s="141"/>
      <c r="D859" s="99"/>
      <c r="E859" s="98"/>
      <c r="F859" s="98">
        <f t="shared" si="39"/>
        <v>0</v>
      </c>
      <c r="G859" s="97">
        <f t="shared" si="40"/>
        <v>0</v>
      </c>
      <c r="H859" s="95">
        <f t="shared" si="41"/>
        <v>0</v>
      </c>
    </row>
    <row r="860" spans="1:8" s="96" customFormat="1" hidden="1">
      <c r="A860" s="100">
        <f>'Total Invoice'!H881</f>
        <v>0</v>
      </c>
      <c r="B860" s="141">
        <f>'[1]Copy paste to Here'!C874</f>
        <v>0</v>
      </c>
      <c r="C860" s="141"/>
      <c r="D860" s="99"/>
      <c r="E860" s="98"/>
      <c r="F860" s="98">
        <f t="shared" si="39"/>
        <v>0</v>
      </c>
      <c r="G860" s="97">
        <f t="shared" si="40"/>
        <v>0</v>
      </c>
      <c r="H860" s="95">
        <f t="shared" si="41"/>
        <v>0</v>
      </c>
    </row>
    <row r="861" spans="1:8" s="96" customFormat="1" hidden="1">
      <c r="A861" s="100">
        <f>'Total Invoice'!H882</f>
        <v>0</v>
      </c>
      <c r="B861" s="141">
        <f>'[1]Copy paste to Here'!C875</f>
        <v>0</v>
      </c>
      <c r="C861" s="141"/>
      <c r="D861" s="99"/>
      <c r="E861" s="98"/>
      <c r="F861" s="98">
        <f t="shared" si="39"/>
        <v>0</v>
      </c>
      <c r="G861" s="97">
        <f t="shared" si="40"/>
        <v>0</v>
      </c>
      <c r="H861" s="95">
        <f t="shared" si="41"/>
        <v>0</v>
      </c>
    </row>
    <row r="862" spans="1:8" s="96" customFormat="1" hidden="1">
      <c r="A862" s="100">
        <f>'Total Invoice'!H883</f>
        <v>0</v>
      </c>
      <c r="B862" s="141">
        <f>'[1]Copy paste to Here'!C876</f>
        <v>0</v>
      </c>
      <c r="C862" s="141"/>
      <c r="D862" s="99"/>
      <c r="E862" s="98"/>
      <c r="F862" s="98">
        <f t="shared" si="39"/>
        <v>0</v>
      </c>
      <c r="G862" s="97">
        <f t="shared" si="40"/>
        <v>0</v>
      </c>
      <c r="H862" s="95">
        <f t="shared" si="41"/>
        <v>0</v>
      </c>
    </row>
    <row r="863" spans="1:8" s="96" customFormat="1" hidden="1">
      <c r="A863" s="100">
        <f>'Total Invoice'!H884</f>
        <v>0</v>
      </c>
      <c r="B863" s="141">
        <f>'[1]Copy paste to Here'!C877</f>
        <v>0</v>
      </c>
      <c r="C863" s="141"/>
      <c r="D863" s="99"/>
      <c r="E863" s="98"/>
      <c r="F863" s="98">
        <f t="shared" si="39"/>
        <v>0</v>
      </c>
      <c r="G863" s="97">
        <f t="shared" si="40"/>
        <v>0</v>
      </c>
      <c r="H863" s="95">
        <f t="shared" si="41"/>
        <v>0</v>
      </c>
    </row>
    <row r="864" spans="1:8" s="96" customFormat="1" hidden="1">
      <c r="A864" s="100">
        <f>'Total Invoice'!H885</f>
        <v>0</v>
      </c>
      <c r="B864" s="141">
        <f>'[1]Copy paste to Here'!C878</f>
        <v>0</v>
      </c>
      <c r="C864" s="141"/>
      <c r="D864" s="99"/>
      <c r="E864" s="98"/>
      <c r="F864" s="98">
        <f t="shared" si="39"/>
        <v>0</v>
      </c>
      <c r="G864" s="97">
        <f t="shared" si="40"/>
        <v>0</v>
      </c>
      <c r="H864" s="95">
        <f t="shared" si="41"/>
        <v>0</v>
      </c>
    </row>
    <row r="865" spans="1:8" s="96" customFormat="1" hidden="1">
      <c r="A865" s="100">
        <f>'Total Invoice'!H886</f>
        <v>0</v>
      </c>
      <c r="B865" s="141">
        <f>'[1]Copy paste to Here'!C879</f>
        <v>0</v>
      </c>
      <c r="C865" s="141"/>
      <c r="D865" s="99"/>
      <c r="E865" s="98"/>
      <c r="F865" s="98">
        <f t="shared" si="39"/>
        <v>0</v>
      </c>
      <c r="G865" s="97">
        <f t="shared" si="40"/>
        <v>0</v>
      </c>
      <c r="H865" s="95">
        <f t="shared" si="41"/>
        <v>0</v>
      </c>
    </row>
    <row r="866" spans="1:8" s="96" customFormat="1" hidden="1">
      <c r="A866" s="100">
        <f>'Total Invoice'!H887</f>
        <v>0</v>
      </c>
      <c r="B866" s="141">
        <f>'[1]Copy paste to Here'!C880</f>
        <v>0</v>
      </c>
      <c r="C866" s="141"/>
      <c r="D866" s="99"/>
      <c r="E866" s="98"/>
      <c r="F866" s="98">
        <f t="shared" si="39"/>
        <v>0</v>
      </c>
      <c r="G866" s="97">
        <f t="shared" si="40"/>
        <v>0</v>
      </c>
      <c r="H866" s="95">
        <f t="shared" si="41"/>
        <v>0</v>
      </c>
    </row>
    <row r="867" spans="1:8" s="96" customFormat="1" hidden="1">
      <c r="A867" s="100">
        <f>'Total Invoice'!H888</f>
        <v>0</v>
      </c>
      <c r="B867" s="141">
        <f>'[1]Copy paste to Here'!C881</f>
        <v>0</v>
      </c>
      <c r="C867" s="141"/>
      <c r="D867" s="99"/>
      <c r="E867" s="98"/>
      <c r="F867" s="98">
        <f t="shared" si="39"/>
        <v>0</v>
      </c>
      <c r="G867" s="97">
        <f t="shared" si="40"/>
        <v>0</v>
      </c>
      <c r="H867" s="95">
        <f t="shared" si="41"/>
        <v>0</v>
      </c>
    </row>
    <row r="868" spans="1:8" s="96" customFormat="1" hidden="1">
      <c r="A868" s="100">
        <f>'Total Invoice'!H889</f>
        <v>0</v>
      </c>
      <c r="B868" s="141">
        <f>'[1]Copy paste to Here'!C882</f>
        <v>0</v>
      </c>
      <c r="C868" s="141"/>
      <c r="D868" s="99"/>
      <c r="E868" s="98"/>
      <c r="F868" s="98">
        <f t="shared" si="39"/>
        <v>0</v>
      </c>
      <c r="G868" s="97">
        <f t="shared" si="40"/>
        <v>0</v>
      </c>
      <c r="H868" s="95">
        <f t="shared" si="41"/>
        <v>0</v>
      </c>
    </row>
    <row r="869" spans="1:8" s="96" customFormat="1" hidden="1">
      <c r="A869" s="100">
        <f>'Total Invoice'!H890</f>
        <v>0</v>
      </c>
      <c r="B869" s="141">
        <f>'[1]Copy paste to Here'!C883</f>
        <v>0</v>
      </c>
      <c r="C869" s="141"/>
      <c r="D869" s="99"/>
      <c r="E869" s="98"/>
      <c r="F869" s="98">
        <f t="shared" si="39"/>
        <v>0</v>
      </c>
      <c r="G869" s="97">
        <f t="shared" si="40"/>
        <v>0</v>
      </c>
      <c r="H869" s="95">
        <f t="shared" si="41"/>
        <v>0</v>
      </c>
    </row>
    <row r="870" spans="1:8" s="96" customFormat="1" hidden="1">
      <c r="A870" s="100">
        <f>'Total Invoice'!H891</f>
        <v>0</v>
      </c>
      <c r="B870" s="141">
        <f>'[1]Copy paste to Here'!C884</f>
        <v>0</v>
      </c>
      <c r="C870" s="141"/>
      <c r="D870" s="99"/>
      <c r="E870" s="98"/>
      <c r="F870" s="98">
        <f t="shared" si="39"/>
        <v>0</v>
      </c>
      <c r="G870" s="97">
        <f t="shared" si="40"/>
        <v>0</v>
      </c>
      <c r="H870" s="95">
        <f t="shared" si="41"/>
        <v>0</v>
      </c>
    </row>
    <row r="871" spans="1:8" s="96" customFormat="1" hidden="1">
      <c r="A871" s="100">
        <f>'Total Invoice'!H892</f>
        <v>0</v>
      </c>
      <c r="B871" s="141">
        <f>'[1]Copy paste to Here'!C885</f>
        <v>0</v>
      </c>
      <c r="C871" s="141"/>
      <c r="D871" s="99"/>
      <c r="E871" s="98"/>
      <c r="F871" s="98">
        <f t="shared" si="39"/>
        <v>0</v>
      </c>
      <c r="G871" s="97">
        <f t="shared" si="40"/>
        <v>0</v>
      </c>
      <c r="H871" s="95">
        <f t="shared" si="41"/>
        <v>0</v>
      </c>
    </row>
    <row r="872" spans="1:8" s="96" customFormat="1" hidden="1">
      <c r="A872" s="100">
        <f>'Total Invoice'!H893</f>
        <v>0</v>
      </c>
      <c r="B872" s="141">
        <f>'[1]Copy paste to Here'!C886</f>
        <v>0</v>
      </c>
      <c r="C872" s="141"/>
      <c r="D872" s="99"/>
      <c r="E872" s="98"/>
      <c r="F872" s="98">
        <f t="shared" si="39"/>
        <v>0</v>
      </c>
      <c r="G872" s="97">
        <f t="shared" si="40"/>
        <v>0</v>
      </c>
      <c r="H872" s="95">
        <f t="shared" si="41"/>
        <v>0</v>
      </c>
    </row>
    <row r="873" spans="1:8" s="96" customFormat="1" hidden="1">
      <c r="A873" s="100">
        <f>'Total Invoice'!H894</f>
        <v>0</v>
      </c>
      <c r="B873" s="141">
        <f>'[1]Copy paste to Here'!C887</f>
        <v>0</v>
      </c>
      <c r="C873" s="141"/>
      <c r="D873" s="99"/>
      <c r="E873" s="98"/>
      <c r="F873" s="98">
        <f t="shared" si="39"/>
        <v>0</v>
      </c>
      <c r="G873" s="97">
        <f t="shared" si="40"/>
        <v>0</v>
      </c>
      <c r="H873" s="95">
        <f t="shared" si="41"/>
        <v>0</v>
      </c>
    </row>
    <row r="874" spans="1:8" s="96" customFormat="1" hidden="1">
      <c r="A874" s="100">
        <f>'Total Invoice'!H895</f>
        <v>0</v>
      </c>
      <c r="B874" s="141">
        <f>'[1]Copy paste to Here'!C888</f>
        <v>0</v>
      </c>
      <c r="C874" s="141"/>
      <c r="D874" s="99"/>
      <c r="E874" s="98"/>
      <c r="F874" s="98">
        <f t="shared" si="39"/>
        <v>0</v>
      </c>
      <c r="G874" s="97">
        <f t="shared" si="40"/>
        <v>0</v>
      </c>
      <c r="H874" s="95">
        <f t="shared" si="41"/>
        <v>0</v>
      </c>
    </row>
    <row r="875" spans="1:8" s="96" customFormat="1" hidden="1">
      <c r="A875" s="100">
        <f>'Total Invoice'!H896</f>
        <v>0</v>
      </c>
      <c r="B875" s="141">
        <f>'[1]Copy paste to Here'!C889</f>
        <v>0</v>
      </c>
      <c r="C875" s="141"/>
      <c r="D875" s="99"/>
      <c r="E875" s="98"/>
      <c r="F875" s="98">
        <f t="shared" si="39"/>
        <v>0</v>
      </c>
      <c r="G875" s="97">
        <f t="shared" si="40"/>
        <v>0</v>
      </c>
      <c r="H875" s="95">
        <f t="shared" si="41"/>
        <v>0</v>
      </c>
    </row>
    <row r="876" spans="1:8" s="96" customFormat="1" hidden="1">
      <c r="A876" s="100">
        <f>'Total Invoice'!H897</f>
        <v>0</v>
      </c>
      <c r="B876" s="141">
        <f>'[1]Copy paste to Here'!C890</f>
        <v>0</v>
      </c>
      <c r="C876" s="141"/>
      <c r="D876" s="99"/>
      <c r="E876" s="98"/>
      <c r="F876" s="98">
        <f t="shared" si="39"/>
        <v>0</v>
      </c>
      <c r="G876" s="97">
        <f t="shared" si="40"/>
        <v>0</v>
      </c>
      <c r="H876" s="95">
        <f t="shared" si="41"/>
        <v>0</v>
      </c>
    </row>
    <row r="877" spans="1:8" s="96" customFormat="1" hidden="1">
      <c r="A877" s="100">
        <f>'Total Invoice'!H898</f>
        <v>0</v>
      </c>
      <c r="B877" s="141">
        <f>'[1]Copy paste to Here'!C891</f>
        <v>0</v>
      </c>
      <c r="C877" s="141"/>
      <c r="D877" s="99"/>
      <c r="E877" s="98"/>
      <c r="F877" s="98">
        <f t="shared" si="39"/>
        <v>0</v>
      </c>
      <c r="G877" s="97">
        <f t="shared" si="40"/>
        <v>0</v>
      </c>
      <c r="H877" s="95">
        <f t="shared" si="41"/>
        <v>0</v>
      </c>
    </row>
    <row r="878" spans="1:8" s="96" customFormat="1" hidden="1">
      <c r="A878" s="100">
        <f>'Total Invoice'!H899</f>
        <v>0</v>
      </c>
      <c r="B878" s="141">
        <f>'[1]Copy paste to Here'!C892</f>
        <v>0</v>
      </c>
      <c r="C878" s="141"/>
      <c r="D878" s="99"/>
      <c r="E878" s="98"/>
      <c r="F878" s="98">
        <f t="shared" si="39"/>
        <v>0</v>
      </c>
      <c r="G878" s="97">
        <f t="shared" si="40"/>
        <v>0</v>
      </c>
      <c r="H878" s="95">
        <f t="shared" si="41"/>
        <v>0</v>
      </c>
    </row>
    <row r="879" spans="1:8" s="96" customFormat="1" hidden="1">
      <c r="A879" s="100">
        <f>'Total Invoice'!H900</f>
        <v>0</v>
      </c>
      <c r="B879" s="141">
        <f>'[1]Copy paste to Here'!C893</f>
        <v>0</v>
      </c>
      <c r="C879" s="141"/>
      <c r="D879" s="99"/>
      <c r="E879" s="98"/>
      <c r="F879" s="98">
        <f t="shared" si="39"/>
        <v>0</v>
      </c>
      <c r="G879" s="97">
        <f t="shared" si="40"/>
        <v>0</v>
      </c>
      <c r="H879" s="95">
        <f t="shared" si="41"/>
        <v>0</v>
      </c>
    </row>
    <row r="880" spans="1:8" s="96" customFormat="1" hidden="1">
      <c r="A880" s="100">
        <f>'Total Invoice'!H901</f>
        <v>0</v>
      </c>
      <c r="B880" s="141">
        <f>'[1]Copy paste to Here'!C894</f>
        <v>0</v>
      </c>
      <c r="C880" s="141"/>
      <c r="D880" s="99"/>
      <c r="E880" s="98"/>
      <c r="F880" s="98">
        <f t="shared" si="39"/>
        <v>0</v>
      </c>
      <c r="G880" s="97">
        <f t="shared" si="40"/>
        <v>0</v>
      </c>
      <c r="H880" s="95">
        <f t="shared" si="41"/>
        <v>0</v>
      </c>
    </row>
    <row r="881" spans="1:8" s="96" customFormat="1" hidden="1">
      <c r="A881" s="100">
        <f>'Total Invoice'!H902</f>
        <v>0</v>
      </c>
      <c r="B881" s="141">
        <f>'[1]Copy paste to Here'!C895</f>
        <v>0</v>
      </c>
      <c r="C881" s="141"/>
      <c r="D881" s="99"/>
      <c r="E881" s="98"/>
      <c r="F881" s="98">
        <f t="shared" si="39"/>
        <v>0</v>
      </c>
      <c r="G881" s="97">
        <f t="shared" si="40"/>
        <v>0</v>
      </c>
      <c r="H881" s="95">
        <f t="shared" si="41"/>
        <v>0</v>
      </c>
    </row>
    <row r="882" spans="1:8" s="96" customFormat="1" hidden="1">
      <c r="A882" s="100">
        <f>'Total Invoice'!H903</f>
        <v>0</v>
      </c>
      <c r="B882" s="141">
        <f>'[1]Copy paste to Here'!C896</f>
        <v>0</v>
      </c>
      <c r="C882" s="141"/>
      <c r="D882" s="99"/>
      <c r="E882" s="98"/>
      <c r="F882" s="98">
        <f t="shared" si="39"/>
        <v>0</v>
      </c>
      <c r="G882" s="97">
        <f t="shared" si="40"/>
        <v>0</v>
      </c>
      <c r="H882" s="95">
        <f t="shared" si="41"/>
        <v>0</v>
      </c>
    </row>
    <row r="883" spans="1:8" s="96" customFormat="1" hidden="1">
      <c r="A883" s="100">
        <f>'Total Invoice'!H904</f>
        <v>0</v>
      </c>
      <c r="B883" s="141">
        <f>'[1]Copy paste to Here'!C897</f>
        <v>0</v>
      </c>
      <c r="C883" s="141"/>
      <c r="D883" s="99"/>
      <c r="E883" s="98"/>
      <c r="F883" s="98">
        <f t="shared" si="39"/>
        <v>0</v>
      </c>
      <c r="G883" s="97">
        <f t="shared" si="40"/>
        <v>0</v>
      </c>
      <c r="H883" s="95">
        <f t="shared" si="41"/>
        <v>0</v>
      </c>
    </row>
    <row r="884" spans="1:8" s="96" customFormat="1" hidden="1">
      <c r="A884" s="100">
        <f>'Total Invoice'!H905</f>
        <v>0</v>
      </c>
      <c r="B884" s="141">
        <f>'[1]Copy paste to Here'!C898</f>
        <v>0</v>
      </c>
      <c r="C884" s="141"/>
      <c r="D884" s="99"/>
      <c r="E884" s="98"/>
      <c r="F884" s="98">
        <f t="shared" si="39"/>
        <v>0</v>
      </c>
      <c r="G884" s="97">
        <f t="shared" si="40"/>
        <v>0</v>
      </c>
      <c r="H884" s="95">
        <f t="shared" si="41"/>
        <v>0</v>
      </c>
    </row>
    <row r="885" spans="1:8" s="96" customFormat="1" hidden="1">
      <c r="A885" s="100">
        <f>'Total Invoice'!H906</f>
        <v>0</v>
      </c>
      <c r="B885" s="141">
        <f>'[1]Copy paste to Here'!C899</f>
        <v>0</v>
      </c>
      <c r="C885" s="141"/>
      <c r="D885" s="99"/>
      <c r="E885" s="98"/>
      <c r="F885" s="98">
        <f t="shared" si="39"/>
        <v>0</v>
      </c>
      <c r="G885" s="97">
        <f t="shared" si="40"/>
        <v>0</v>
      </c>
      <c r="H885" s="95">
        <f t="shared" si="41"/>
        <v>0</v>
      </c>
    </row>
    <row r="886" spans="1:8" s="96" customFormat="1" hidden="1">
      <c r="A886" s="100">
        <f>'Total Invoice'!H907</f>
        <v>0</v>
      </c>
      <c r="B886" s="141">
        <f>'[1]Copy paste to Here'!C900</f>
        <v>0</v>
      </c>
      <c r="C886" s="141"/>
      <c r="D886" s="99"/>
      <c r="E886" s="98"/>
      <c r="F886" s="98">
        <f t="shared" si="39"/>
        <v>0</v>
      </c>
      <c r="G886" s="97">
        <f t="shared" si="40"/>
        <v>0</v>
      </c>
      <c r="H886" s="95">
        <f t="shared" si="41"/>
        <v>0</v>
      </c>
    </row>
    <row r="887" spans="1:8" s="96" customFormat="1" hidden="1">
      <c r="A887" s="100">
        <f>'Total Invoice'!H908</f>
        <v>0</v>
      </c>
      <c r="B887" s="141">
        <f>'[1]Copy paste to Here'!C901</f>
        <v>0</v>
      </c>
      <c r="C887" s="141"/>
      <c r="D887" s="99"/>
      <c r="E887" s="98"/>
      <c r="F887" s="98">
        <f t="shared" si="39"/>
        <v>0</v>
      </c>
      <c r="G887" s="97">
        <f t="shared" si="40"/>
        <v>0</v>
      </c>
      <c r="H887" s="95">
        <f t="shared" si="41"/>
        <v>0</v>
      </c>
    </row>
    <row r="888" spans="1:8" s="96" customFormat="1" hidden="1">
      <c r="A888" s="100">
        <f>'Total Invoice'!H909</f>
        <v>0</v>
      </c>
      <c r="B888" s="141">
        <f>'[1]Copy paste to Here'!C902</f>
        <v>0</v>
      </c>
      <c r="C888" s="141"/>
      <c r="D888" s="99"/>
      <c r="E888" s="98"/>
      <c r="F888" s="98">
        <f t="shared" si="39"/>
        <v>0</v>
      </c>
      <c r="G888" s="97">
        <f t="shared" si="40"/>
        <v>0</v>
      </c>
      <c r="H888" s="95">
        <f t="shared" si="41"/>
        <v>0</v>
      </c>
    </row>
    <row r="889" spans="1:8" s="96" customFormat="1" hidden="1">
      <c r="A889" s="100">
        <f>'Total Invoice'!H910</f>
        <v>0</v>
      </c>
      <c r="B889" s="141">
        <f>'[1]Copy paste to Here'!C903</f>
        <v>0</v>
      </c>
      <c r="C889" s="141"/>
      <c r="D889" s="99"/>
      <c r="E889" s="98"/>
      <c r="F889" s="98">
        <f t="shared" si="39"/>
        <v>0</v>
      </c>
      <c r="G889" s="97">
        <f t="shared" si="40"/>
        <v>0</v>
      </c>
      <c r="H889" s="95">
        <f t="shared" si="41"/>
        <v>0</v>
      </c>
    </row>
    <row r="890" spans="1:8" s="96" customFormat="1" hidden="1">
      <c r="A890" s="100">
        <f>'Total Invoice'!H911</f>
        <v>0</v>
      </c>
      <c r="B890" s="141">
        <f>'[1]Copy paste to Here'!C904</f>
        <v>0</v>
      </c>
      <c r="C890" s="141"/>
      <c r="D890" s="99"/>
      <c r="E890" s="98"/>
      <c r="F890" s="98">
        <f t="shared" si="39"/>
        <v>0</v>
      </c>
      <c r="G890" s="97">
        <f t="shared" si="40"/>
        <v>0</v>
      </c>
      <c r="H890" s="95">
        <f t="shared" si="41"/>
        <v>0</v>
      </c>
    </row>
    <row r="891" spans="1:8" s="96" customFormat="1" hidden="1">
      <c r="A891" s="100">
        <f>'Total Invoice'!H912</f>
        <v>0</v>
      </c>
      <c r="B891" s="141">
        <f>'[1]Copy paste to Here'!C905</f>
        <v>0</v>
      </c>
      <c r="C891" s="141"/>
      <c r="D891" s="99"/>
      <c r="E891" s="98"/>
      <c r="F891" s="98">
        <f t="shared" si="39"/>
        <v>0</v>
      </c>
      <c r="G891" s="97">
        <f t="shared" si="40"/>
        <v>0</v>
      </c>
      <c r="H891" s="95">
        <f t="shared" si="41"/>
        <v>0</v>
      </c>
    </row>
    <row r="892" spans="1:8" s="96" customFormat="1" hidden="1">
      <c r="A892" s="100">
        <f>'Total Invoice'!H913</f>
        <v>0</v>
      </c>
      <c r="B892" s="141">
        <f>'[1]Copy paste to Here'!C906</f>
        <v>0</v>
      </c>
      <c r="C892" s="141"/>
      <c r="D892" s="99"/>
      <c r="E892" s="98"/>
      <c r="F892" s="98">
        <f t="shared" si="39"/>
        <v>0</v>
      </c>
      <c r="G892" s="97">
        <f t="shared" si="40"/>
        <v>0</v>
      </c>
      <c r="H892" s="95">
        <f t="shared" si="41"/>
        <v>0</v>
      </c>
    </row>
    <row r="893" spans="1:8" s="96" customFormat="1" hidden="1">
      <c r="A893" s="100">
        <f>'Total Invoice'!H914</f>
        <v>0</v>
      </c>
      <c r="B893" s="141">
        <f>'[1]Copy paste to Here'!C907</f>
        <v>0</v>
      </c>
      <c r="C893" s="141"/>
      <c r="D893" s="99"/>
      <c r="E893" s="98"/>
      <c r="F893" s="98">
        <f t="shared" si="39"/>
        <v>0</v>
      </c>
      <c r="G893" s="97">
        <f t="shared" si="40"/>
        <v>0</v>
      </c>
      <c r="H893" s="95">
        <f t="shared" si="41"/>
        <v>0</v>
      </c>
    </row>
    <row r="894" spans="1:8" s="96" customFormat="1" hidden="1">
      <c r="A894" s="100">
        <f>'Total Invoice'!H915</f>
        <v>0</v>
      </c>
      <c r="B894" s="141">
        <f>'[1]Copy paste to Here'!C908</f>
        <v>0</v>
      </c>
      <c r="C894" s="141"/>
      <c r="D894" s="99"/>
      <c r="E894" s="98"/>
      <c r="F894" s="98">
        <f t="shared" si="39"/>
        <v>0</v>
      </c>
      <c r="G894" s="97">
        <f t="shared" si="40"/>
        <v>0</v>
      </c>
      <c r="H894" s="95">
        <f t="shared" si="41"/>
        <v>0</v>
      </c>
    </row>
    <row r="895" spans="1:8" s="96" customFormat="1" hidden="1">
      <c r="A895" s="100">
        <f>'Total Invoice'!H916</f>
        <v>0</v>
      </c>
      <c r="B895" s="141">
        <f>'[1]Copy paste to Here'!C909</f>
        <v>0</v>
      </c>
      <c r="C895" s="141"/>
      <c r="D895" s="99"/>
      <c r="E895" s="98"/>
      <c r="F895" s="98">
        <f t="shared" si="39"/>
        <v>0</v>
      </c>
      <c r="G895" s="97">
        <f t="shared" si="40"/>
        <v>0</v>
      </c>
      <c r="H895" s="95">
        <f t="shared" si="41"/>
        <v>0</v>
      </c>
    </row>
    <row r="896" spans="1:8" s="96" customFormat="1" hidden="1">
      <c r="A896" s="100">
        <f>'Total Invoice'!H917</f>
        <v>0</v>
      </c>
      <c r="B896" s="141">
        <f>'[1]Copy paste to Here'!C910</f>
        <v>0</v>
      </c>
      <c r="C896" s="141"/>
      <c r="D896" s="99"/>
      <c r="E896" s="98"/>
      <c r="F896" s="98">
        <f t="shared" si="39"/>
        <v>0</v>
      </c>
      <c r="G896" s="97">
        <f t="shared" si="40"/>
        <v>0</v>
      </c>
      <c r="H896" s="95">
        <f t="shared" si="41"/>
        <v>0</v>
      </c>
    </row>
    <row r="897" spans="1:8" s="96" customFormat="1" hidden="1">
      <c r="A897" s="100">
        <f>'Total Invoice'!H918</f>
        <v>0</v>
      </c>
      <c r="B897" s="141">
        <f>'[1]Copy paste to Here'!C911</f>
        <v>0</v>
      </c>
      <c r="C897" s="141"/>
      <c r="D897" s="99"/>
      <c r="E897" s="98"/>
      <c r="F897" s="98">
        <f t="shared" si="39"/>
        <v>0</v>
      </c>
      <c r="G897" s="97">
        <f t="shared" si="40"/>
        <v>0</v>
      </c>
      <c r="H897" s="95">
        <f t="shared" si="41"/>
        <v>0</v>
      </c>
    </row>
    <row r="898" spans="1:8" s="96" customFormat="1" hidden="1">
      <c r="A898" s="100">
        <f>'Total Invoice'!H919</f>
        <v>0</v>
      </c>
      <c r="B898" s="141">
        <f>'[1]Copy paste to Here'!C912</f>
        <v>0</v>
      </c>
      <c r="C898" s="141"/>
      <c r="D898" s="99"/>
      <c r="E898" s="98"/>
      <c r="F898" s="98">
        <f t="shared" si="39"/>
        <v>0</v>
      </c>
      <c r="G898" s="97">
        <f t="shared" si="40"/>
        <v>0</v>
      </c>
      <c r="H898" s="95">
        <f t="shared" si="41"/>
        <v>0</v>
      </c>
    </row>
    <row r="899" spans="1:8" s="96" customFormat="1" hidden="1">
      <c r="A899" s="100">
        <f>'Total Invoice'!H920</f>
        <v>0</v>
      </c>
      <c r="B899" s="141">
        <f>'[1]Copy paste to Here'!C913</f>
        <v>0</v>
      </c>
      <c r="C899" s="141"/>
      <c r="D899" s="99"/>
      <c r="E899" s="98"/>
      <c r="F899" s="98">
        <f t="shared" si="39"/>
        <v>0</v>
      </c>
      <c r="G899" s="97">
        <f t="shared" si="40"/>
        <v>0</v>
      </c>
      <c r="H899" s="95">
        <f t="shared" si="41"/>
        <v>0</v>
      </c>
    </row>
    <row r="900" spans="1:8" s="96" customFormat="1" hidden="1">
      <c r="A900" s="100">
        <f>'Total Invoice'!H921</f>
        <v>0</v>
      </c>
      <c r="B900" s="141">
        <f>'[1]Copy paste to Here'!C914</f>
        <v>0</v>
      </c>
      <c r="C900" s="141"/>
      <c r="D900" s="99"/>
      <c r="E900" s="98"/>
      <c r="F900" s="98">
        <f t="shared" si="39"/>
        <v>0</v>
      </c>
      <c r="G900" s="97">
        <f t="shared" si="40"/>
        <v>0</v>
      </c>
      <c r="H900" s="95">
        <f t="shared" si="41"/>
        <v>0</v>
      </c>
    </row>
    <row r="901" spans="1:8" s="96" customFormat="1" hidden="1">
      <c r="A901" s="100">
        <f>'Total Invoice'!H922</f>
        <v>0</v>
      </c>
      <c r="B901" s="141">
        <f>'[1]Copy paste to Here'!C915</f>
        <v>0</v>
      </c>
      <c r="C901" s="141"/>
      <c r="D901" s="99"/>
      <c r="E901" s="98"/>
      <c r="F901" s="98">
        <f t="shared" si="39"/>
        <v>0</v>
      </c>
      <c r="G901" s="97">
        <f t="shared" si="40"/>
        <v>0</v>
      </c>
      <c r="H901" s="95">
        <f t="shared" si="41"/>
        <v>0</v>
      </c>
    </row>
    <row r="902" spans="1:8" s="96" customFormat="1" hidden="1">
      <c r="A902" s="100">
        <f>'Total Invoice'!H923</f>
        <v>0</v>
      </c>
      <c r="B902" s="141">
        <f>'[1]Copy paste to Here'!C916</f>
        <v>0</v>
      </c>
      <c r="C902" s="141"/>
      <c r="D902" s="99"/>
      <c r="E902" s="98"/>
      <c r="F902" s="98">
        <f t="shared" si="39"/>
        <v>0</v>
      </c>
      <c r="G902" s="97">
        <f t="shared" si="40"/>
        <v>0</v>
      </c>
      <c r="H902" s="95">
        <f t="shared" si="41"/>
        <v>0</v>
      </c>
    </row>
    <row r="903" spans="1:8" s="96" customFormat="1" hidden="1">
      <c r="A903" s="100">
        <f>'Total Invoice'!H924</f>
        <v>0</v>
      </c>
      <c r="B903" s="141">
        <f>'[1]Copy paste to Here'!C917</f>
        <v>0</v>
      </c>
      <c r="C903" s="141"/>
      <c r="D903" s="99"/>
      <c r="E903" s="98"/>
      <c r="F903" s="98">
        <f t="shared" si="39"/>
        <v>0</v>
      </c>
      <c r="G903" s="97">
        <f t="shared" si="40"/>
        <v>0</v>
      </c>
      <c r="H903" s="95">
        <f t="shared" si="41"/>
        <v>0</v>
      </c>
    </row>
    <row r="904" spans="1:8" s="96" customFormat="1" hidden="1">
      <c r="A904" s="100">
        <f>'Total Invoice'!H925</f>
        <v>0</v>
      </c>
      <c r="B904" s="141">
        <f>'[1]Copy paste to Here'!C918</f>
        <v>0</v>
      </c>
      <c r="C904" s="141"/>
      <c r="D904" s="99"/>
      <c r="E904" s="98"/>
      <c r="F904" s="98">
        <f t="shared" si="39"/>
        <v>0</v>
      </c>
      <c r="G904" s="97">
        <f t="shared" si="40"/>
        <v>0</v>
      </c>
      <c r="H904" s="95">
        <f t="shared" si="41"/>
        <v>0</v>
      </c>
    </row>
    <row r="905" spans="1:8" s="96" customFormat="1" hidden="1">
      <c r="A905" s="100">
        <f>'Total Invoice'!H926</f>
        <v>0</v>
      </c>
      <c r="B905" s="141">
        <f>'[1]Copy paste to Here'!C919</f>
        <v>0</v>
      </c>
      <c r="C905" s="141"/>
      <c r="D905" s="99"/>
      <c r="E905" s="98"/>
      <c r="F905" s="98">
        <f t="shared" ref="F905:F968" si="42">D905*E905</f>
        <v>0</v>
      </c>
      <c r="G905" s="97">
        <f t="shared" ref="G905:G968" si="43">E905*$E$14</f>
        <v>0</v>
      </c>
      <c r="H905" s="95">
        <f t="shared" ref="H905:H968" si="44">D905*G905</f>
        <v>0</v>
      </c>
    </row>
    <row r="906" spans="1:8" s="96" customFormat="1" hidden="1">
      <c r="A906" s="100">
        <f>'Total Invoice'!H927</f>
        <v>0</v>
      </c>
      <c r="B906" s="141">
        <f>'[1]Copy paste to Here'!C920</f>
        <v>0</v>
      </c>
      <c r="C906" s="141"/>
      <c r="D906" s="99"/>
      <c r="E906" s="98"/>
      <c r="F906" s="98">
        <f t="shared" si="42"/>
        <v>0</v>
      </c>
      <c r="G906" s="97">
        <f t="shared" si="43"/>
        <v>0</v>
      </c>
      <c r="H906" s="95">
        <f t="shared" si="44"/>
        <v>0</v>
      </c>
    </row>
    <row r="907" spans="1:8" s="96" customFormat="1" hidden="1">
      <c r="A907" s="100">
        <f>'Total Invoice'!H928</f>
        <v>0</v>
      </c>
      <c r="B907" s="141">
        <f>'[1]Copy paste to Here'!C921</f>
        <v>0</v>
      </c>
      <c r="C907" s="141"/>
      <c r="D907" s="99"/>
      <c r="E907" s="98"/>
      <c r="F907" s="98">
        <f t="shared" si="42"/>
        <v>0</v>
      </c>
      <c r="G907" s="97">
        <f t="shared" si="43"/>
        <v>0</v>
      </c>
      <c r="H907" s="95">
        <f t="shared" si="44"/>
        <v>0</v>
      </c>
    </row>
    <row r="908" spans="1:8" s="96" customFormat="1" hidden="1">
      <c r="A908" s="100">
        <f>'Total Invoice'!H929</f>
        <v>0</v>
      </c>
      <c r="B908" s="141">
        <f>'[1]Copy paste to Here'!C922</f>
        <v>0</v>
      </c>
      <c r="C908" s="141"/>
      <c r="D908" s="99"/>
      <c r="E908" s="98"/>
      <c r="F908" s="98">
        <f t="shared" si="42"/>
        <v>0</v>
      </c>
      <c r="G908" s="97">
        <f t="shared" si="43"/>
        <v>0</v>
      </c>
      <c r="H908" s="95">
        <f t="shared" si="44"/>
        <v>0</v>
      </c>
    </row>
    <row r="909" spans="1:8" s="96" customFormat="1" hidden="1">
      <c r="A909" s="100">
        <f>'Total Invoice'!H930</f>
        <v>0</v>
      </c>
      <c r="B909" s="141">
        <f>'[1]Copy paste to Here'!C923</f>
        <v>0</v>
      </c>
      <c r="C909" s="141"/>
      <c r="D909" s="99"/>
      <c r="E909" s="98"/>
      <c r="F909" s="98">
        <f t="shared" si="42"/>
        <v>0</v>
      </c>
      <c r="G909" s="97">
        <f t="shared" si="43"/>
        <v>0</v>
      </c>
      <c r="H909" s="95">
        <f t="shared" si="44"/>
        <v>0</v>
      </c>
    </row>
    <row r="910" spans="1:8" s="96" customFormat="1" hidden="1">
      <c r="A910" s="100">
        <f>'Total Invoice'!H931</f>
        <v>0</v>
      </c>
      <c r="B910" s="141">
        <f>'[1]Copy paste to Here'!C924</f>
        <v>0</v>
      </c>
      <c r="C910" s="141"/>
      <c r="D910" s="99"/>
      <c r="E910" s="98"/>
      <c r="F910" s="98">
        <f t="shared" si="42"/>
        <v>0</v>
      </c>
      <c r="G910" s="97">
        <f t="shared" si="43"/>
        <v>0</v>
      </c>
      <c r="H910" s="95">
        <f t="shared" si="44"/>
        <v>0</v>
      </c>
    </row>
    <row r="911" spans="1:8" s="96" customFormat="1" hidden="1">
      <c r="A911" s="100">
        <f>'Total Invoice'!H932</f>
        <v>0</v>
      </c>
      <c r="B911" s="141">
        <f>'[1]Copy paste to Here'!C925</f>
        <v>0</v>
      </c>
      <c r="C911" s="141"/>
      <c r="D911" s="99"/>
      <c r="E911" s="98"/>
      <c r="F911" s="98">
        <f t="shared" si="42"/>
        <v>0</v>
      </c>
      <c r="G911" s="97">
        <f t="shared" si="43"/>
        <v>0</v>
      </c>
      <c r="H911" s="95">
        <f t="shared" si="44"/>
        <v>0</v>
      </c>
    </row>
    <row r="912" spans="1:8" s="96" customFormat="1" hidden="1">
      <c r="A912" s="100">
        <f>'Total Invoice'!H933</f>
        <v>0</v>
      </c>
      <c r="B912" s="141">
        <f>'[1]Copy paste to Here'!C926</f>
        <v>0</v>
      </c>
      <c r="C912" s="141"/>
      <c r="D912" s="99"/>
      <c r="E912" s="98"/>
      <c r="F912" s="98">
        <f t="shared" si="42"/>
        <v>0</v>
      </c>
      <c r="G912" s="97">
        <f t="shared" si="43"/>
        <v>0</v>
      </c>
      <c r="H912" s="95">
        <f t="shared" si="44"/>
        <v>0</v>
      </c>
    </row>
    <row r="913" spans="1:8" s="96" customFormat="1" hidden="1">
      <c r="A913" s="100">
        <f>'Total Invoice'!H934</f>
        <v>0</v>
      </c>
      <c r="B913" s="141">
        <f>'[1]Copy paste to Here'!C927</f>
        <v>0</v>
      </c>
      <c r="C913" s="141"/>
      <c r="D913" s="99"/>
      <c r="E913" s="98"/>
      <c r="F913" s="98">
        <f t="shared" si="42"/>
        <v>0</v>
      </c>
      <c r="G913" s="97">
        <f t="shared" si="43"/>
        <v>0</v>
      </c>
      <c r="H913" s="95">
        <f t="shared" si="44"/>
        <v>0</v>
      </c>
    </row>
    <row r="914" spans="1:8" s="96" customFormat="1" hidden="1">
      <c r="A914" s="100">
        <f>'Total Invoice'!H935</f>
        <v>0</v>
      </c>
      <c r="B914" s="141">
        <f>'[1]Copy paste to Here'!C928</f>
        <v>0</v>
      </c>
      <c r="C914" s="141"/>
      <c r="D914" s="99"/>
      <c r="E914" s="98"/>
      <c r="F914" s="98">
        <f t="shared" si="42"/>
        <v>0</v>
      </c>
      <c r="G914" s="97">
        <f t="shared" si="43"/>
        <v>0</v>
      </c>
      <c r="H914" s="95">
        <f t="shared" si="44"/>
        <v>0</v>
      </c>
    </row>
    <row r="915" spans="1:8" s="96" customFormat="1" hidden="1">
      <c r="A915" s="100">
        <f>'Total Invoice'!H936</f>
        <v>0</v>
      </c>
      <c r="B915" s="141">
        <f>'[1]Copy paste to Here'!C929</f>
        <v>0</v>
      </c>
      <c r="C915" s="141"/>
      <c r="D915" s="99"/>
      <c r="E915" s="98"/>
      <c r="F915" s="98">
        <f t="shared" si="42"/>
        <v>0</v>
      </c>
      <c r="G915" s="97">
        <f t="shared" si="43"/>
        <v>0</v>
      </c>
      <c r="H915" s="95">
        <f t="shared" si="44"/>
        <v>0</v>
      </c>
    </row>
    <row r="916" spans="1:8" s="96" customFormat="1" hidden="1">
      <c r="A916" s="100">
        <f>'Total Invoice'!H937</f>
        <v>0</v>
      </c>
      <c r="B916" s="141">
        <f>'[1]Copy paste to Here'!C930</f>
        <v>0</v>
      </c>
      <c r="C916" s="141"/>
      <c r="D916" s="99"/>
      <c r="E916" s="98"/>
      <c r="F916" s="98">
        <f t="shared" si="42"/>
        <v>0</v>
      </c>
      <c r="G916" s="97">
        <f t="shared" si="43"/>
        <v>0</v>
      </c>
      <c r="H916" s="95">
        <f t="shared" si="44"/>
        <v>0</v>
      </c>
    </row>
    <row r="917" spans="1:8" s="96" customFormat="1" hidden="1">
      <c r="A917" s="100">
        <f>'Total Invoice'!H938</f>
        <v>0</v>
      </c>
      <c r="B917" s="141">
        <f>'[1]Copy paste to Here'!C931</f>
        <v>0</v>
      </c>
      <c r="C917" s="141"/>
      <c r="D917" s="99"/>
      <c r="E917" s="98"/>
      <c r="F917" s="98">
        <f t="shared" si="42"/>
        <v>0</v>
      </c>
      <c r="G917" s="97">
        <f t="shared" si="43"/>
        <v>0</v>
      </c>
      <c r="H917" s="95">
        <f t="shared" si="44"/>
        <v>0</v>
      </c>
    </row>
    <row r="918" spans="1:8" s="96" customFormat="1" hidden="1">
      <c r="A918" s="100">
        <f>'Total Invoice'!H939</f>
        <v>0</v>
      </c>
      <c r="B918" s="141">
        <f>'[1]Copy paste to Here'!C932</f>
        <v>0</v>
      </c>
      <c r="C918" s="141"/>
      <c r="D918" s="99"/>
      <c r="E918" s="98"/>
      <c r="F918" s="98">
        <f t="shared" si="42"/>
        <v>0</v>
      </c>
      <c r="G918" s="97">
        <f t="shared" si="43"/>
        <v>0</v>
      </c>
      <c r="H918" s="95">
        <f t="shared" si="44"/>
        <v>0</v>
      </c>
    </row>
    <row r="919" spans="1:8" s="96" customFormat="1" hidden="1">
      <c r="A919" s="100">
        <f>'Total Invoice'!H940</f>
        <v>0</v>
      </c>
      <c r="B919" s="141">
        <f>'[1]Copy paste to Here'!C933</f>
        <v>0</v>
      </c>
      <c r="C919" s="141"/>
      <c r="D919" s="99"/>
      <c r="E919" s="98"/>
      <c r="F919" s="98">
        <f t="shared" si="42"/>
        <v>0</v>
      </c>
      <c r="G919" s="97">
        <f t="shared" si="43"/>
        <v>0</v>
      </c>
      <c r="H919" s="95">
        <f t="shared" si="44"/>
        <v>0</v>
      </c>
    </row>
    <row r="920" spans="1:8" s="96" customFormat="1" hidden="1">
      <c r="A920" s="100">
        <f>'Total Invoice'!H941</f>
        <v>0</v>
      </c>
      <c r="B920" s="141">
        <f>'[1]Copy paste to Here'!C934</f>
        <v>0</v>
      </c>
      <c r="C920" s="141"/>
      <c r="D920" s="99"/>
      <c r="E920" s="98"/>
      <c r="F920" s="98">
        <f t="shared" si="42"/>
        <v>0</v>
      </c>
      <c r="G920" s="97">
        <f t="shared" si="43"/>
        <v>0</v>
      </c>
      <c r="H920" s="95">
        <f t="shared" si="44"/>
        <v>0</v>
      </c>
    </row>
    <row r="921" spans="1:8" s="96" customFormat="1" hidden="1">
      <c r="A921" s="100">
        <f>'Total Invoice'!H942</f>
        <v>0</v>
      </c>
      <c r="B921" s="141">
        <f>'[1]Copy paste to Here'!C935</f>
        <v>0</v>
      </c>
      <c r="C921" s="141"/>
      <c r="D921" s="99"/>
      <c r="E921" s="98"/>
      <c r="F921" s="98">
        <f t="shared" si="42"/>
        <v>0</v>
      </c>
      <c r="G921" s="97">
        <f t="shared" si="43"/>
        <v>0</v>
      </c>
      <c r="H921" s="95">
        <f t="shared" si="44"/>
        <v>0</v>
      </c>
    </row>
    <row r="922" spans="1:8" s="96" customFormat="1" hidden="1">
      <c r="A922" s="100">
        <f>'Total Invoice'!H943</f>
        <v>0</v>
      </c>
      <c r="B922" s="141">
        <f>'[1]Copy paste to Here'!C936</f>
        <v>0</v>
      </c>
      <c r="C922" s="141"/>
      <c r="D922" s="99"/>
      <c r="E922" s="98"/>
      <c r="F922" s="98">
        <f t="shared" si="42"/>
        <v>0</v>
      </c>
      <c r="G922" s="97">
        <f t="shared" si="43"/>
        <v>0</v>
      </c>
      <c r="H922" s="95">
        <f t="shared" si="44"/>
        <v>0</v>
      </c>
    </row>
    <row r="923" spans="1:8" s="96" customFormat="1" hidden="1">
      <c r="A923" s="100">
        <f>'Total Invoice'!H944</f>
        <v>0</v>
      </c>
      <c r="B923" s="141">
        <f>'[1]Copy paste to Here'!C937</f>
        <v>0</v>
      </c>
      <c r="C923" s="141"/>
      <c r="D923" s="99"/>
      <c r="E923" s="98"/>
      <c r="F923" s="98">
        <f t="shared" si="42"/>
        <v>0</v>
      </c>
      <c r="G923" s="97">
        <f t="shared" si="43"/>
        <v>0</v>
      </c>
      <c r="H923" s="95">
        <f t="shared" si="44"/>
        <v>0</v>
      </c>
    </row>
    <row r="924" spans="1:8" s="96" customFormat="1" hidden="1">
      <c r="A924" s="100">
        <f>'Total Invoice'!H945</f>
        <v>0</v>
      </c>
      <c r="B924" s="141">
        <f>'[1]Copy paste to Here'!C938</f>
        <v>0</v>
      </c>
      <c r="C924" s="141"/>
      <c r="D924" s="99"/>
      <c r="E924" s="98"/>
      <c r="F924" s="98">
        <f t="shared" si="42"/>
        <v>0</v>
      </c>
      <c r="G924" s="97">
        <f t="shared" si="43"/>
        <v>0</v>
      </c>
      <c r="H924" s="95">
        <f t="shared" si="44"/>
        <v>0</v>
      </c>
    </row>
    <row r="925" spans="1:8" s="96" customFormat="1" hidden="1">
      <c r="A925" s="100">
        <f>'Total Invoice'!H946</f>
        <v>0</v>
      </c>
      <c r="B925" s="141">
        <f>'[1]Copy paste to Here'!C939</f>
        <v>0</v>
      </c>
      <c r="C925" s="141"/>
      <c r="D925" s="99"/>
      <c r="E925" s="98"/>
      <c r="F925" s="98">
        <f t="shared" si="42"/>
        <v>0</v>
      </c>
      <c r="G925" s="97">
        <f t="shared" si="43"/>
        <v>0</v>
      </c>
      <c r="H925" s="95">
        <f t="shared" si="44"/>
        <v>0</v>
      </c>
    </row>
    <row r="926" spans="1:8" s="96" customFormat="1" hidden="1">
      <c r="A926" s="100">
        <f>'Total Invoice'!H947</f>
        <v>0</v>
      </c>
      <c r="B926" s="141">
        <f>'[1]Copy paste to Here'!C940</f>
        <v>0</v>
      </c>
      <c r="C926" s="141"/>
      <c r="D926" s="99"/>
      <c r="E926" s="98"/>
      <c r="F926" s="98">
        <f t="shared" si="42"/>
        <v>0</v>
      </c>
      <c r="G926" s="97">
        <f t="shared" si="43"/>
        <v>0</v>
      </c>
      <c r="H926" s="95">
        <f t="shared" si="44"/>
        <v>0</v>
      </c>
    </row>
    <row r="927" spans="1:8" s="96" customFormat="1" hidden="1">
      <c r="A927" s="100">
        <f>'Total Invoice'!H948</f>
        <v>0</v>
      </c>
      <c r="B927" s="141">
        <f>'[1]Copy paste to Here'!C941</f>
        <v>0</v>
      </c>
      <c r="C927" s="141"/>
      <c r="D927" s="99"/>
      <c r="E927" s="98"/>
      <c r="F927" s="98">
        <f t="shared" si="42"/>
        <v>0</v>
      </c>
      <c r="G927" s="97">
        <f t="shared" si="43"/>
        <v>0</v>
      </c>
      <c r="H927" s="95">
        <f t="shared" si="44"/>
        <v>0</v>
      </c>
    </row>
    <row r="928" spans="1:8" s="96" customFormat="1" hidden="1">
      <c r="A928" s="100">
        <f>'Total Invoice'!H949</f>
        <v>0</v>
      </c>
      <c r="B928" s="141">
        <f>'[1]Copy paste to Here'!C942</f>
        <v>0</v>
      </c>
      <c r="C928" s="141"/>
      <c r="D928" s="99"/>
      <c r="E928" s="98"/>
      <c r="F928" s="98">
        <f t="shared" si="42"/>
        <v>0</v>
      </c>
      <c r="G928" s="97">
        <f t="shared" si="43"/>
        <v>0</v>
      </c>
      <c r="H928" s="95">
        <f t="shared" si="44"/>
        <v>0</v>
      </c>
    </row>
    <row r="929" spans="1:8" s="96" customFormat="1" hidden="1">
      <c r="A929" s="100">
        <f>'Total Invoice'!H950</f>
        <v>0</v>
      </c>
      <c r="B929" s="141">
        <f>'[1]Copy paste to Here'!C943</f>
        <v>0</v>
      </c>
      <c r="C929" s="141"/>
      <c r="D929" s="99"/>
      <c r="E929" s="98"/>
      <c r="F929" s="98">
        <f t="shared" si="42"/>
        <v>0</v>
      </c>
      <c r="G929" s="97">
        <f t="shared" si="43"/>
        <v>0</v>
      </c>
      <c r="H929" s="95">
        <f t="shared" si="44"/>
        <v>0</v>
      </c>
    </row>
    <row r="930" spans="1:8" s="96" customFormat="1" hidden="1">
      <c r="A930" s="100">
        <f>'Total Invoice'!H951</f>
        <v>0</v>
      </c>
      <c r="B930" s="141">
        <f>'[1]Copy paste to Here'!C944</f>
        <v>0</v>
      </c>
      <c r="C930" s="141"/>
      <c r="D930" s="99"/>
      <c r="E930" s="98"/>
      <c r="F930" s="98">
        <f t="shared" si="42"/>
        <v>0</v>
      </c>
      <c r="G930" s="97">
        <f t="shared" si="43"/>
        <v>0</v>
      </c>
      <c r="H930" s="95">
        <f t="shared" si="44"/>
        <v>0</v>
      </c>
    </row>
    <row r="931" spans="1:8" s="96" customFormat="1" hidden="1">
      <c r="A931" s="100">
        <f>'Total Invoice'!H952</f>
        <v>0</v>
      </c>
      <c r="B931" s="141">
        <f>'[1]Copy paste to Here'!C945</f>
        <v>0</v>
      </c>
      <c r="C931" s="141"/>
      <c r="D931" s="99"/>
      <c r="E931" s="98"/>
      <c r="F931" s="98">
        <f t="shared" si="42"/>
        <v>0</v>
      </c>
      <c r="G931" s="97">
        <f t="shared" si="43"/>
        <v>0</v>
      </c>
      <c r="H931" s="95">
        <f t="shared" si="44"/>
        <v>0</v>
      </c>
    </row>
    <row r="932" spans="1:8" s="96" customFormat="1" hidden="1">
      <c r="A932" s="100">
        <f>'Total Invoice'!H953</f>
        <v>0</v>
      </c>
      <c r="B932" s="141">
        <f>'[1]Copy paste to Here'!C946</f>
        <v>0</v>
      </c>
      <c r="C932" s="141"/>
      <c r="D932" s="99"/>
      <c r="E932" s="98"/>
      <c r="F932" s="98">
        <f t="shared" si="42"/>
        <v>0</v>
      </c>
      <c r="G932" s="97">
        <f t="shared" si="43"/>
        <v>0</v>
      </c>
      <c r="H932" s="95">
        <f t="shared" si="44"/>
        <v>0</v>
      </c>
    </row>
    <row r="933" spans="1:8" s="96" customFormat="1" hidden="1">
      <c r="A933" s="100">
        <f>'Total Invoice'!H954</f>
        <v>0</v>
      </c>
      <c r="B933" s="141">
        <f>'[1]Copy paste to Here'!C947</f>
        <v>0</v>
      </c>
      <c r="C933" s="141"/>
      <c r="D933" s="99"/>
      <c r="E933" s="98"/>
      <c r="F933" s="98">
        <f t="shared" si="42"/>
        <v>0</v>
      </c>
      <c r="G933" s="97">
        <f t="shared" si="43"/>
        <v>0</v>
      </c>
      <c r="H933" s="95">
        <f t="shared" si="44"/>
        <v>0</v>
      </c>
    </row>
    <row r="934" spans="1:8" s="96" customFormat="1" hidden="1">
      <c r="A934" s="100">
        <f>'Total Invoice'!H955</f>
        <v>0</v>
      </c>
      <c r="B934" s="141">
        <f>'[1]Copy paste to Here'!C948</f>
        <v>0</v>
      </c>
      <c r="C934" s="141"/>
      <c r="D934" s="99"/>
      <c r="E934" s="98"/>
      <c r="F934" s="98">
        <f t="shared" si="42"/>
        <v>0</v>
      </c>
      <c r="G934" s="97">
        <f t="shared" si="43"/>
        <v>0</v>
      </c>
      <c r="H934" s="95">
        <f t="shared" si="44"/>
        <v>0</v>
      </c>
    </row>
    <row r="935" spans="1:8" s="96" customFormat="1" hidden="1">
      <c r="A935" s="100">
        <f>'Total Invoice'!H956</f>
        <v>0</v>
      </c>
      <c r="B935" s="141">
        <f>'[1]Copy paste to Here'!C949</f>
        <v>0</v>
      </c>
      <c r="C935" s="141"/>
      <c r="D935" s="99"/>
      <c r="E935" s="98"/>
      <c r="F935" s="98">
        <f t="shared" si="42"/>
        <v>0</v>
      </c>
      <c r="G935" s="97">
        <f t="shared" si="43"/>
        <v>0</v>
      </c>
      <c r="H935" s="95">
        <f t="shared" si="44"/>
        <v>0</v>
      </c>
    </row>
    <row r="936" spans="1:8" s="96" customFormat="1" hidden="1">
      <c r="A936" s="100">
        <f>'Total Invoice'!H957</f>
        <v>0</v>
      </c>
      <c r="B936" s="141">
        <f>'[1]Copy paste to Here'!C950</f>
        <v>0</v>
      </c>
      <c r="C936" s="141"/>
      <c r="D936" s="99"/>
      <c r="E936" s="98"/>
      <c r="F936" s="98">
        <f t="shared" si="42"/>
        <v>0</v>
      </c>
      <c r="G936" s="97">
        <f t="shared" si="43"/>
        <v>0</v>
      </c>
      <c r="H936" s="95">
        <f t="shared" si="44"/>
        <v>0</v>
      </c>
    </row>
    <row r="937" spans="1:8" s="96" customFormat="1" hidden="1">
      <c r="A937" s="100">
        <f>'Total Invoice'!H958</f>
        <v>0</v>
      </c>
      <c r="B937" s="141">
        <f>'[1]Copy paste to Here'!C951</f>
        <v>0</v>
      </c>
      <c r="C937" s="141"/>
      <c r="D937" s="99"/>
      <c r="E937" s="98"/>
      <c r="F937" s="98">
        <f t="shared" si="42"/>
        <v>0</v>
      </c>
      <c r="G937" s="97">
        <f t="shared" si="43"/>
        <v>0</v>
      </c>
      <c r="H937" s="95">
        <f t="shared" si="44"/>
        <v>0</v>
      </c>
    </row>
    <row r="938" spans="1:8" s="96" customFormat="1" hidden="1">
      <c r="A938" s="100">
        <f>'Total Invoice'!H959</f>
        <v>0</v>
      </c>
      <c r="B938" s="141">
        <f>'[1]Copy paste to Here'!C952</f>
        <v>0</v>
      </c>
      <c r="C938" s="141"/>
      <c r="D938" s="99"/>
      <c r="E938" s="98"/>
      <c r="F938" s="98">
        <f t="shared" si="42"/>
        <v>0</v>
      </c>
      <c r="G938" s="97">
        <f t="shared" si="43"/>
        <v>0</v>
      </c>
      <c r="H938" s="95">
        <f t="shared" si="44"/>
        <v>0</v>
      </c>
    </row>
    <row r="939" spans="1:8" s="96" customFormat="1" hidden="1">
      <c r="A939" s="100">
        <f>'Total Invoice'!H960</f>
        <v>0</v>
      </c>
      <c r="B939" s="141">
        <f>'[1]Copy paste to Here'!C953</f>
        <v>0</v>
      </c>
      <c r="C939" s="141"/>
      <c r="D939" s="99"/>
      <c r="E939" s="98"/>
      <c r="F939" s="98">
        <f t="shared" si="42"/>
        <v>0</v>
      </c>
      <c r="G939" s="97">
        <f t="shared" si="43"/>
        <v>0</v>
      </c>
      <c r="H939" s="95">
        <f t="shared" si="44"/>
        <v>0</v>
      </c>
    </row>
    <row r="940" spans="1:8" s="96" customFormat="1" hidden="1">
      <c r="A940" s="100">
        <f>'Total Invoice'!H961</f>
        <v>0</v>
      </c>
      <c r="B940" s="141">
        <f>'[1]Copy paste to Here'!C954</f>
        <v>0</v>
      </c>
      <c r="C940" s="141"/>
      <c r="D940" s="99"/>
      <c r="E940" s="98"/>
      <c r="F940" s="98">
        <f t="shared" si="42"/>
        <v>0</v>
      </c>
      <c r="G940" s="97">
        <f t="shared" si="43"/>
        <v>0</v>
      </c>
      <c r="H940" s="95">
        <f t="shared" si="44"/>
        <v>0</v>
      </c>
    </row>
    <row r="941" spans="1:8" s="96" customFormat="1" hidden="1">
      <c r="A941" s="100">
        <f>'Total Invoice'!H962</f>
        <v>0</v>
      </c>
      <c r="B941" s="141">
        <f>'[1]Copy paste to Here'!C955</f>
        <v>0</v>
      </c>
      <c r="C941" s="141"/>
      <c r="D941" s="99"/>
      <c r="E941" s="98"/>
      <c r="F941" s="98">
        <f t="shared" si="42"/>
        <v>0</v>
      </c>
      <c r="G941" s="97">
        <f t="shared" si="43"/>
        <v>0</v>
      </c>
      <c r="H941" s="95">
        <f t="shared" si="44"/>
        <v>0</v>
      </c>
    </row>
    <row r="942" spans="1:8" s="96" customFormat="1" hidden="1">
      <c r="A942" s="100">
        <f>'Total Invoice'!H963</f>
        <v>0</v>
      </c>
      <c r="B942" s="141">
        <f>'[1]Copy paste to Here'!C956</f>
        <v>0</v>
      </c>
      <c r="C942" s="141"/>
      <c r="D942" s="99"/>
      <c r="E942" s="98"/>
      <c r="F942" s="98">
        <f t="shared" si="42"/>
        <v>0</v>
      </c>
      <c r="G942" s="97">
        <f t="shared" si="43"/>
        <v>0</v>
      </c>
      <c r="H942" s="95">
        <f t="shared" si="44"/>
        <v>0</v>
      </c>
    </row>
    <row r="943" spans="1:8" s="96" customFormat="1" hidden="1">
      <c r="A943" s="100">
        <f>'Total Invoice'!H964</f>
        <v>0</v>
      </c>
      <c r="B943" s="141">
        <f>'[1]Copy paste to Here'!C957</f>
        <v>0</v>
      </c>
      <c r="C943" s="141"/>
      <c r="D943" s="99"/>
      <c r="E943" s="98"/>
      <c r="F943" s="98">
        <f t="shared" si="42"/>
        <v>0</v>
      </c>
      <c r="G943" s="97">
        <f t="shared" si="43"/>
        <v>0</v>
      </c>
      <c r="H943" s="95">
        <f t="shared" si="44"/>
        <v>0</v>
      </c>
    </row>
    <row r="944" spans="1:8" s="96" customFormat="1" hidden="1">
      <c r="A944" s="100">
        <f>'Total Invoice'!H965</f>
        <v>0</v>
      </c>
      <c r="B944" s="141">
        <f>'[1]Copy paste to Here'!C958</f>
        <v>0</v>
      </c>
      <c r="C944" s="141"/>
      <c r="D944" s="99"/>
      <c r="E944" s="98"/>
      <c r="F944" s="98">
        <f t="shared" si="42"/>
        <v>0</v>
      </c>
      <c r="G944" s="97">
        <f t="shared" si="43"/>
        <v>0</v>
      </c>
      <c r="H944" s="95">
        <f t="shared" si="44"/>
        <v>0</v>
      </c>
    </row>
    <row r="945" spans="1:8" s="96" customFormat="1" hidden="1">
      <c r="A945" s="100">
        <f>'Total Invoice'!H966</f>
        <v>0</v>
      </c>
      <c r="B945" s="141">
        <f>'[1]Copy paste to Here'!C959</f>
        <v>0</v>
      </c>
      <c r="C945" s="141"/>
      <c r="D945" s="99"/>
      <c r="E945" s="98"/>
      <c r="F945" s="98">
        <f t="shared" si="42"/>
        <v>0</v>
      </c>
      <c r="G945" s="97">
        <f t="shared" si="43"/>
        <v>0</v>
      </c>
      <c r="H945" s="95">
        <f t="shared" si="44"/>
        <v>0</v>
      </c>
    </row>
    <row r="946" spans="1:8" s="96" customFormat="1" hidden="1">
      <c r="A946" s="100">
        <f>'Total Invoice'!H967</f>
        <v>0</v>
      </c>
      <c r="B946" s="141">
        <f>'[1]Copy paste to Here'!C960</f>
        <v>0</v>
      </c>
      <c r="C946" s="141"/>
      <c r="D946" s="99"/>
      <c r="E946" s="98"/>
      <c r="F946" s="98">
        <f t="shared" si="42"/>
        <v>0</v>
      </c>
      <c r="G946" s="97">
        <f t="shared" si="43"/>
        <v>0</v>
      </c>
      <c r="H946" s="95">
        <f t="shared" si="44"/>
        <v>0</v>
      </c>
    </row>
    <row r="947" spans="1:8" s="96" customFormat="1" hidden="1">
      <c r="A947" s="100">
        <f>'Total Invoice'!H968</f>
        <v>0</v>
      </c>
      <c r="B947" s="141">
        <f>'[1]Copy paste to Here'!C961</f>
        <v>0</v>
      </c>
      <c r="C947" s="141"/>
      <c r="D947" s="99"/>
      <c r="E947" s="98"/>
      <c r="F947" s="98">
        <f t="shared" si="42"/>
        <v>0</v>
      </c>
      <c r="G947" s="97">
        <f t="shared" si="43"/>
        <v>0</v>
      </c>
      <c r="H947" s="95">
        <f t="shared" si="44"/>
        <v>0</v>
      </c>
    </row>
    <row r="948" spans="1:8" s="96" customFormat="1" hidden="1">
      <c r="A948" s="100">
        <f>'Total Invoice'!H969</f>
        <v>0</v>
      </c>
      <c r="B948" s="141">
        <f>'[1]Copy paste to Here'!C962</f>
        <v>0</v>
      </c>
      <c r="C948" s="141"/>
      <c r="D948" s="99"/>
      <c r="E948" s="98"/>
      <c r="F948" s="98">
        <f t="shared" si="42"/>
        <v>0</v>
      </c>
      <c r="G948" s="97">
        <f t="shared" si="43"/>
        <v>0</v>
      </c>
      <c r="H948" s="95">
        <f t="shared" si="44"/>
        <v>0</v>
      </c>
    </row>
    <row r="949" spans="1:8" s="96" customFormat="1" hidden="1">
      <c r="A949" s="100">
        <f>'Total Invoice'!H970</f>
        <v>0</v>
      </c>
      <c r="B949" s="141">
        <f>'[1]Copy paste to Here'!C963</f>
        <v>0</v>
      </c>
      <c r="C949" s="141"/>
      <c r="D949" s="99"/>
      <c r="E949" s="98"/>
      <c r="F949" s="98">
        <f t="shared" si="42"/>
        <v>0</v>
      </c>
      <c r="G949" s="97">
        <f t="shared" si="43"/>
        <v>0</v>
      </c>
      <c r="H949" s="95">
        <f t="shared" si="44"/>
        <v>0</v>
      </c>
    </row>
    <row r="950" spans="1:8" s="96" customFormat="1" hidden="1">
      <c r="A950" s="100">
        <f>'Total Invoice'!H971</f>
        <v>0</v>
      </c>
      <c r="B950" s="141">
        <f>'[1]Copy paste to Here'!C964</f>
        <v>0</v>
      </c>
      <c r="C950" s="141"/>
      <c r="D950" s="99"/>
      <c r="E950" s="98"/>
      <c r="F950" s="98">
        <f t="shared" si="42"/>
        <v>0</v>
      </c>
      <c r="G950" s="97">
        <f t="shared" si="43"/>
        <v>0</v>
      </c>
      <c r="H950" s="95">
        <f t="shared" si="44"/>
        <v>0</v>
      </c>
    </row>
    <row r="951" spans="1:8" s="96" customFormat="1" hidden="1">
      <c r="A951" s="100">
        <f>'Total Invoice'!H972</f>
        <v>0</v>
      </c>
      <c r="B951" s="141">
        <f>'[1]Copy paste to Here'!C965</f>
        <v>0</v>
      </c>
      <c r="C951" s="141"/>
      <c r="D951" s="99"/>
      <c r="E951" s="98"/>
      <c r="F951" s="98">
        <f t="shared" si="42"/>
        <v>0</v>
      </c>
      <c r="G951" s="97">
        <f t="shared" si="43"/>
        <v>0</v>
      </c>
      <c r="H951" s="95">
        <f t="shared" si="44"/>
        <v>0</v>
      </c>
    </row>
    <row r="952" spans="1:8" s="96" customFormat="1" hidden="1">
      <c r="A952" s="100">
        <f>'Total Invoice'!H973</f>
        <v>0</v>
      </c>
      <c r="B952" s="141">
        <f>'[1]Copy paste to Here'!C966</f>
        <v>0</v>
      </c>
      <c r="C952" s="141"/>
      <c r="D952" s="99"/>
      <c r="E952" s="98"/>
      <c r="F952" s="98">
        <f t="shared" si="42"/>
        <v>0</v>
      </c>
      <c r="G952" s="97">
        <f t="shared" si="43"/>
        <v>0</v>
      </c>
      <c r="H952" s="95">
        <f t="shared" si="44"/>
        <v>0</v>
      </c>
    </row>
    <row r="953" spans="1:8" s="96" customFormat="1" hidden="1">
      <c r="A953" s="100">
        <f>'Total Invoice'!H974</f>
        <v>0</v>
      </c>
      <c r="B953" s="141">
        <f>'[1]Copy paste to Here'!C967</f>
        <v>0</v>
      </c>
      <c r="C953" s="141"/>
      <c r="D953" s="99"/>
      <c r="E953" s="98"/>
      <c r="F953" s="98">
        <f t="shared" si="42"/>
        <v>0</v>
      </c>
      <c r="G953" s="97">
        <f t="shared" si="43"/>
        <v>0</v>
      </c>
      <c r="H953" s="95">
        <f t="shared" si="44"/>
        <v>0</v>
      </c>
    </row>
    <row r="954" spans="1:8" s="96" customFormat="1" hidden="1">
      <c r="A954" s="100">
        <f>'Total Invoice'!H975</f>
        <v>0</v>
      </c>
      <c r="B954" s="141">
        <f>'[1]Copy paste to Here'!C968</f>
        <v>0</v>
      </c>
      <c r="C954" s="141"/>
      <c r="D954" s="99"/>
      <c r="E954" s="98"/>
      <c r="F954" s="98">
        <f t="shared" si="42"/>
        <v>0</v>
      </c>
      <c r="G954" s="97">
        <f t="shared" si="43"/>
        <v>0</v>
      </c>
      <c r="H954" s="95">
        <f t="shared" si="44"/>
        <v>0</v>
      </c>
    </row>
    <row r="955" spans="1:8" s="96" customFormat="1" hidden="1">
      <c r="A955" s="100">
        <f>'Total Invoice'!H976</f>
        <v>0</v>
      </c>
      <c r="B955" s="141">
        <f>'[1]Copy paste to Here'!C969</f>
        <v>0</v>
      </c>
      <c r="C955" s="141"/>
      <c r="D955" s="99"/>
      <c r="E955" s="98"/>
      <c r="F955" s="98">
        <f t="shared" si="42"/>
        <v>0</v>
      </c>
      <c r="G955" s="97">
        <f t="shared" si="43"/>
        <v>0</v>
      </c>
      <c r="H955" s="95">
        <f t="shared" si="44"/>
        <v>0</v>
      </c>
    </row>
    <row r="956" spans="1:8" s="96" customFormat="1" hidden="1">
      <c r="A956" s="100">
        <f>'Total Invoice'!H977</f>
        <v>0</v>
      </c>
      <c r="B956" s="141">
        <f>'[1]Copy paste to Here'!C970</f>
        <v>0</v>
      </c>
      <c r="C956" s="141"/>
      <c r="D956" s="99"/>
      <c r="E956" s="98"/>
      <c r="F956" s="98">
        <f t="shared" si="42"/>
        <v>0</v>
      </c>
      <c r="G956" s="97">
        <f t="shared" si="43"/>
        <v>0</v>
      </c>
      <c r="H956" s="95">
        <f t="shared" si="44"/>
        <v>0</v>
      </c>
    </row>
    <row r="957" spans="1:8" s="96" customFormat="1" hidden="1">
      <c r="A957" s="100">
        <f>'Total Invoice'!H978</f>
        <v>0</v>
      </c>
      <c r="B957" s="141">
        <f>'[1]Copy paste to Here'!C971</f>
        <v>0</v>
      </c>
      <c r="C957" s="141"/>
      <c r="D957" s="99"/>
      <c r="E957" s="98"/>
      <c r="F957" s="98">
        <f t="shared" si="42"/>
        <v>0</v>
      </c>
      <c r="G957" s="97">
        <f t="shared" si="43"/>
        <v>0</v>
      </c>
      <c r="H957" s="95">
        <f t="shared" si="44"/>
        <v>0</v>
      </c>
    </row>
    <row r="958" spans="1:8" s="96" customFormat="1" hidden="1">
      <c r="A958" s="100">
        <f>'Total Invoice'!H979</f>
        <v>0</v>
      </c>
      <c r="B958" s="141">
        <f>'[1]Copy paste to Here'!C972</f>
        <v>0</v>
      </c>
      <c r="C958" s="141"/>
      <c r="D958" s="99"/>
      <c r="E958" s="98"/>
      <c r="F958" s="98">
        <f t="shared" si="42"/>
        <v>0</v>
      </c>
      <c r="G958" s="97">
        <f t="shared" si="43"/>
        <v>0</v>
      </c>
      <c r="H958" s="95">
        <f t="shared" si="44"/>
        <v>0</v>
      </c>
    </row>
    <row r="959" spans="1:8" s="96" customFormat="1" hidden="1">
      <c r="A959" s="100">
        <f>'Total Invoice'!H980</f>
        <v>0</v>
      </c>
      <c r="B959" s="141">
        <f>'[1]Copy paste to Here'!C973</f>
        <v>0</v>
      </c>
      <c r="C959" s="141"/>
      <c r="D959" s="99"/>
      <c r="E959" s="98"/>
      <c r="F959" s="98">
        <f t="shared" si="42"/>
        <v>0</v>
      </c>
      <c r="G959" s="97">
        <f t="shared" si="43"/>
        <v>0</v>
      </c>
      <c r="H959" s="95">
        <f t="shared" si="44"/>
        <v>0</v>
      </c>
    </row>
    <row r="960" spans="1:8" s="96" customFormat="1" hidden="1">
      <c r="A960" s="100">
        <f>'Total Invoice'!H981</f>
        <v>0</v>
      </c>
      <c r="B960" s="141">
        <f>'[1]Copy paste to Here'!C974</f>
        <v>0</v>
      </c>
      <c r="C960" s="141"/>
      <c r="D960" s="99"/>
      <c r="E960" s="98"/>
      <c r="F960" s="98">
        <f t="shared" si="42"/>
        <v>0</v>
      </c>
      <c r="G960" s="97">
        <f t="shared" si="43"/>
        <v>0</v>
      </c>
      <c r="H960" s="95">
        <f t="shared" si="44"/>
        <v>0</v>
      </c>
    </row>
    <row r="961" spans="1:8" s="96" customFormat="1" hidden="1">
      <c r="A961" s="100">
        <f>'Total Invoice'!H982</f>
        <v>0</v>
      </c>
      <c r="B961" s="141">
        <f>'[1]Copy paste to Here'!C975</f>
        <v>0</v>
      </c>
      <c r="C961" s="141"/>
      <c r="D961" s="99"/>
      <c r="E961" s="98"/>
      <c r="F961" s="98">
        <f t="shared" si="42"/>
        <v>0</v>
      </c>
      <c r="G961" s="97">
        <f t="shared" si="43"/>
        <v>0</v>
      </c>
      <c r="H961" s="95">
        <f t="shared" si="44"/>
        <v>0</v>
      </c>
    </row>
    <row r="962" spans="1:8" s="96" customFormat="1" hidden="1">
      <c r="A962" s="100">
        <f>'Total Invoice'!H983</f>
        <v>0</v>
      </c>
      <c r="B962" s="141">
        <f>'[1]Copy paste to Here'!C976</f>
        <v>0</v>
      </c>
      <c r="C962" s="141"/>
      <c r="D962" s="99"/>
      <c r="E962" s="98"/>
      <c r="F962" s="98">
        <f t="shared" si="42"/>
        <v>0</v>
      </c>
      <c r="G962" s="97">
        <f t="shared" si="43"/>
        <v>0</v>
      </c>
      <c r="H962" s="95">
        <f t="shared" si="44"/>
        <v>0</v>
      </c>
    </row>
    <row r="963" spans="1:8" s="96" customFormat="1" hidden="1">
      <c r="A963" s="100">
        <f>'Total Invoice'!H984</f>
        <v>0</v>
      </c>
      <c r="B963" s="141">
        <f>'[1]Copy paste to Here'!C977</f>
        <v>0</v>
      </c>
      <c r="C963" s="141"/>
      <c r="D963" s="99"/>
      <c r="E963" s="98"/>
      <c r="F963" s="98">
        <f t="shared" si="42"/>
        <v>0</v>
      </c>
      <c r="G963" s="97">
        <f t="shared" si="43"/>
        <v>0</v>
      </c>
      <c r="H963" s="95">
        <f t="shared" si="44"/>
        <v>0</v>
      </c>
    </row>
    <row r="964" spans="1:8" s="96" customFormat="1" hidden="1">
      <c r="A964" s="100">
        <f>'Total Invoice'!H985</f>
        <v>0</v>
      </c>
      <c r="B964" s="141">
        <f>'[1]Copy paste to Here'!C978</f>
        <v>0</v>
      </c>
      <c r="C964" s="141"/>
      <c r="D964" s="99"/>
      <c r="E964" s="98"/>
      <c r="F964" s="98">
        <f t="shared" si="42"/>
        <v>0</v>
      </c>
      <c r="G964" s="97">
        <f t="shared" si="43"/>
        <v>0</v>
      </c>
      <c r="H964" s="95">
        <f t="shared" si="44"/>
        <v>0</v>
      </c>
    </row>
    <row r="965" spans="1:8" s="96" customFormat="1" hidden="1">
      <c r="A965" s="100">
        <f>'Total Invoice'!H986</f>
        <v>0</v>
      </c>
      <c r="B965" s="141">
        <f>'[1]Copy paste to Here'!C979</f>
        <v>0</v>
      </c>
      <c r="C965" s="141"/>
      <c r="D965" s="99"/>
      <c r="E965" s="98"/>
      <c r="F965" s="98">
        <f t="shared" si="42"/>
        <v>0</v>
      </c>
      <c r="G965" s="97">
        <f t="shared" si="43"/>
        <v>0</v>
      </c>
      <c r="H965" s="95">
        <f t="shared" si="44"/>
        <v>0</v>
      </c>
    </row>
    <row r="966" spans="1:8" s="96" customFormat="1" hidden="1">
      <c r="A966" s="100">
        <f>'Total Invoice'!H987</f>
        <v>0</v>
      </c>
      <c r="B966" s="141">
        <f>'[1]Copy paste to Here'!C980</f>
        <v>0</v>
      </c>
      <c r="C966" s="141"/>
      <c r="D966" s="99"/>
      <c r="E966" s="98"/>
      <c r="F966" s="98">
        <f t="shared" si="42"/>
        <v>0</v>
      </c>
      <c r="G966" s="97">
        <f t="shared" si="43"/>
        <v>0</v>
      </c>
      <c r="H966" s="95">
        <f t="shared" si="44"/>
        <v>0</v>
      </c>
    </row>
    <row r="967" spans="1:8" s="96" customFormat="1" hidden="1">
      <c r="A967" s="100">
        <f>'Total Invoice'!H988</f>
        <v>0</v>
      </c>
      <c r="B967" s="141">
        <f>'[1]Copy paste to Here'!C981</f>
        <v>0</v>
      </c>
      <c r="C967" s="141"/>
      <c r="D967" s="99"/>
      <c r="E967" s="98"/>
      <c r="F967" s="98">
        <f t="shared" si="42"/>
        <v>0</v>
      </c>
      <c r="G967" s="97">
        <f t="shared" si="43"/>
        <v>0</v>
      </c>
      <c r="H967" s="95">
        <f t="shared" si="44"/>
        <v>0</v>
      </c>
    </row>
    <row r="968" spans="1:8" s="96" customFormat="1" hidden="1">
      <c r="A968" s="100">
        <f>'Total Invoice'!H989</f>
        <v>0</v>
      </c>
      <c r="B968" s="141">
        <f>'[1]Copy paste to Here'!C982</f>
        <v>0</v>
      </c>
      <c r="C968" s="141"/>
      <c r="D968" s="99"/>
      <c r="E968" s="98"/>
      <c r="F968" s="98">
        <f t="shared" si="42"/>
        <v>0</v>
      </c>
      <c r="G968" s="97">
        <f t="shared" si="43"/>
        <v>0</v>
      </c>
      <c r="H968" s="95">
        <f t="shared" si="44"/>
        <v>0</v>
      </c>
    </row>
    <row r="969" spans="1:8" s="96" customFormat="1" hidden="1">
      <c r="A969" s="100">
        <f>'Total Invoice'!H990</f>
        <v>0</v>
      </c>
      <c r="B969" s="141">
        <f>'[1]Copy paste to Here'!C983</f>
        <v>0</v>
      </c>
      <c r="C969" s="141"/>
      <c r="D969" s="99"/>
      <c r="E969" s="98"/>
      <c r="F969" s="98">
        <f t="shared" ref="F969:F988" si="45">D969*E969</f>
        <v>0</v>
      </c>
      <c r="G969" s="97">
        <f t="shared" ref="G969:G989" si="46">E969*$E$14</f>
        <v>0</v>
      </c>
      <c r="H969" s="95">
        <f t="shared" ref="H969:H988" si="47">D969*G969</f>
        <v>0</v>
      </c>
    </row>
    <row r="970" spans="1:8" s="96" customFormat="1" hidden="1">
      <c r="A970" s="100">
        <f>'Total Invoice'!H991</f>
        <v>0</v>
      </c>
      <c r="B970" s="141">
        <f>'[1]Copy paste to Here'!C984</f>
        <v>0</v>
      </c>
      <c r="C970" s="141"/>
      <c r="D970" s="99"/>
      <c r="E970" s="98"/>
      <c r="F970" s="98">
        <f t="shared" si="45"/>
        <v>0</v>
      </c>
      <c r="G970" s="97">
        <f t="shared" si="46"/>
        <v>0</v>
      </c>
      <c r="H970" s="95">
        <f t="shared" si="47"/>
        <v>0</v>
      </c>
    </row>
    <row r="971" spans="1:8" s="96" customFormat="1" hidden="1">
      <c r="A971" s="100">
        <f>'Total Invoice'!H992</f>
        <v>0</v>
      </c>
      <c r="B971" s="141">
        <f>'[1]Copy paste to Here'!C985</f>
        <v>0</v>
      </c>
      <c r="C971" s="141"/>
      <c r="D971" s="99"/>
      <c r="E971" s="98"/>
      <c r="F971" s="98">
        <f t="shared" si="45"/>
        <v>0</v>
      </c>
      <c r="G971" s="97">
        <f t="shared" si="46"/>
        <v>0</v>
      </c>
      <c r="H971" s="95">
        <f t="shared" si="47"/>
        <v>0</v>
      </c>
    </row>
    <row r="972" spans="1:8" s="96" customFormat="1" hidden="1">
      <c r="A972" s="100">
        <f>'Total Invoice'!H993</f>
        <v>0</v>
      </c>
      <c r="B972" s="141">
        <f>'[1]Copy paste to Here'!C986</f>
        <v>0</v>
      </c>
      <c r="C972" s="141"/>
      <c r="D972" s="99"/>
      <c r="E972" s="98"/>
      <c r="F972" s="98">
        <f t="shared" si="45"/>
        <v>0</v>
      </c>
      <c r="G972" s="97">
        <f t="shared" si="46"/>
        <v>0</v>
      </c>
      <c r="H972" s="95">
        <f t="shared" si="47"/>
        <v>0</v>
      </c>
    </row>
    <row r="973" spans="1:8" s="96" customFormat="1" hidden="1">
      <c r="A973" s="100">
        <f>'Total Invoice'!H994</f>
        <v>0</v>
      </c>
      <c r="B973" s="141">
        <f>'[1]Copy paste to Here'!C987</f>
        <v>0</v>
      </c>
      <c r="C973" s="141"/>
      <c r="D973" s="99"/>
      <c r="E973" s="98"/>
      <c r="F973" s="98">
        <f t="shared" si="45"/>
        <v>0</v>
      </c>
      <c r="G973" s="97">
        <f t="shared" si="46"/>
        <v>0</v>
      </c>
      <c r="H973" s="95">
        <f t="shared" si="47"/>
        <v>0</v>
      </c>
    </row>
    <row r="974" spans="1:8" s="96" customFormat="1" hidden="1">
      <c r="A974" s="100">
        <f>'Total Invoice'!H995</f>
        <v>0</v>
      </c>
      <c r="B974" s="141">
        <f>'[1]Copy paste to Here'!C988</f>
        <v>0</v>
      </c>
      <c r="C974" s="141"/>
      <c r="D974" s="99"/>
      <c r="E974" s="98"/>
      <c r="F974" s="98">
        <f t="shared" si="45"/>
        <v>0</v>
      </c>
      <c r="G974" s="97">
        <f t="shared" si="46"/>
        <v>0</v>
      </c>
      <c r="H974" s="95">
        <f t="shared" si="47"/>
        <v>0</v>
      </c>
    </row>
    <row r="975" spans="1:8" s="96" customFormat="1" hidden="1">
      <c r="A975" s="100">
        <f>'Total Invoice'!H996</f>
        <v>0</v>
      </c>
      <c r="B975" s="141">
        <f>'[1]Copy paste to Here'!C989</f>
        <v>0</v>
      </c>
      <c r="C975" s="141"/>
      <c r="D975" s="99"/>
      <c r="E975" s="98"/>
      <c r="F975" s="98">
        <f t="shared" si="45"/>
        <v>0</v>
      </c>
      <c r="G975" s="97">
        <f t="shared" si="46"/>
        <v>0</v>
      </c>
      <c r="H975" s="95">
        <f t="shared" si="47"/>
        <v>0</v>
      </c>
    </row>
    <row r="976" spans="1:8" s="96" customFormat="1" hidden="1">
      <c r="A976" s="100">
        <f>'Total Invoice'!H997</f>
        <v>0</v>
      </c>
      <c r="B976" s="141">
        <f>'[1]Copy paste to Here'!C990</f>
        <v>0</v>
      </c>
      <c r="C976" s="141"/>
      <c r="D976" s="99"/>
      <c r="E976" s="98"/>
      <c r="F976" s="98">
        <f t="shared" si="45"/>
        <v>0</v>
      </c>
      <c r="G976" s="97">
        <f t="shared" si="46"/>
        <v>0</v>
      </c>
      <c r="H976" s="95">
        <f t="shared" si="47"/>
        <v>0</v>
      </c>
    </row>
    <row r="977" spans="1:8" s="96" customFormat="1" hidden="1">
      <c r="A977" s="100">
        <f>'Total Invoice'!H998</f>
        <v>0</v>
      </c>
      <c r="B977" s="141">
        <f>'[1]Copy paste to Here'!C991</f>
        <v>0</v>
      </c>
      <c r="C977" s="141"/>
      <c r="D977" s="99"/>
      <c r="E977" s="98"/>
      <c r="F977" s="98">
        <f t="shared" si="45"/>
        <v>0</v>
      </c>
      <c r="G977" s="97">
        <f t="shared" si="46"/>
        <v>0</v>
      </c>
      <c r="H977" s="95">
        <f t="shared" si="47"/>
        <v>0</v>
      </c>
    </row>
    <row r="978" spans="1:8" s="96" customFormat="1" hidden="1">
      <c r="A978" s="100">
        <f>'Total Invoice'!H999</f>
        <v>0</v>
      </c>
      <c r="B978" s="141">
        <f>'[1]Copy paste to Here'!C992</f>
        <v>0</v>
      </c>
      <c r="C978" s="141"/>
      <c r="D978" s="99"/>
      <c r="E978" s="98"/>
      <c r="F978" s="98">
        <f t="shared" si="45"/>
        <v>0</v>
      </c>
      <c r="G978" s="97">
        <f t="shared" si="46"/>
        <v>0</v>
      </c>
      <c r="H978" s="95">
        <f t="shared" si="47"/>
        <v>0</v>
      </c>
    </row>
    <row r="979" spans="1:8" s="96" customFormat="1" hidden="1">
      <c r="A979" s="100">
        <f>'Total Invoice'!H1000</f>
        <v>0</v>
      </c>
      <c r="B979" s="141">
        <f>'[1]Copy paste to Here'!C993</f>
        <v>0</v>
      </c>
      <c r="C979" s="141"/>
      <c r="D979" s="99"/>
      <c r="E979" s="98"/>
      <c r="F979" s="98">
        <f t="shared" si="45"/>
        <v>0</v>
      </c>
      <c r="G979" s="97">
        <f t="shared" si="46"/>
        <v>0</v>
      </c>
      <c r="H979" s="95">
        <f t="shared" si="47"/>
        <v>0</v>
      </c>
    </row>
    <row r="980" spans="1:8" s="96" customFormat="1" hidden="1">
      <c r="A980" s="100">
        <f>'Total Invoice'!H1001</f>
        <v>0</v>
      </c>
      <c r="B980" s="141">
        <f>'[1]Copy paste to Here'!C994</f>
        <v>0</v>
      </c>
      <c r="C980" s="141"/>
      <c r="D980" s="99"/>
      <c r="E980" s="98"/>
      <c r="F980" s="98">
        <f t="shared" si="45"/>
        <v>0</v>
      </c>
      <c r="G980" s="97">
        <f t="shared" si="46"/>
        <v>0</v>
      </c>
      <c r="H980" s="95">
        <f t="shared" si="47"/>
        <v>0</v>
      </c>
    </row>
    <row r="981" spans="1:8" s="96" customFormat="1" hidden="1">
      <c r="A981" s="100">
        <f>'Total Invoice'!H1002</f>
        <v>0</v>
      </c>
      <c r="B981" s="141">
        <f>'[1]Copy paste to Here'!C995</f>
        <v>0</v>
      </c>
      <c r="C981" s="141"/>
      <c r="D981" s="99"/>
      <c r="E981" s="98"/>
      <c r="F981" s="98">
        <f t="shared" si="45"/>
        <v>0</v>
      </c>
      <c r="G981" s="97">
        <f t="shared" si="46"/>
        <v>0</v>
      </c>
      <c r="H981" s="95">
        <f t="shared" si="47"/>
        <v>0</v>
      </c>
    </row>
    <row r="982" spans="1:8" s="96" customFormat="1" hidden="1">
      <c r="A982" s="100">
        <f>'Total Invoice'!H1003</f>
        <v>0</v>
      </c>
      <c r="B982" s="141">
        <f>'[1]Copy paste to Here'!C996</f>
        <v>0</v>
      </c>
      <c r="C982" s="141"/>
      <c r="D982" s="99"/>
      <c r="E982" s="98"/>
      <c r="F982" s="98">
        <f t="shared" si="45"/>
        <v>0</v>
      </c>
      <c r="G982" s="97">
        <f t="shared" si="46"/>
        <v>0</v>
      </c>
      <c r="H982" s="95">
        <f t="shared" si="47"/>
        <v>0</v>
      </c>
    </row>
    <row r="983" spans="1:8" s="96" customFormat="1" hidden="1">
      <c r="A983" s="100">
        <f>'Total Invoice'!H1004</f>
        <v>0</v>
      </c>
      <c r="B983" s="141">
        <f>'[1]Copy paste to Here'!C997</f>
        <v>0</v>
      </c>
      <c r="C983" s="141"/>
      <c r="D983" s="99"/>
      <c r="E983" s="98"/>
      <c r="F983" s="98">
        <f t="shared" si="45"/>
        <v>0</v>
      </c>
      <c r="G983" s="97">
        <f t="shared" si="46"/>
        <v>0</v>
      </c>
      <c r="H983" s="95">
        <f t="shared" si="47"/>
        <v>0</v>
      </c>
    </row>
    <row r="984" spans="1:8" s="96" customFormat="1" hidden="1">
      <c r="A984" s="100">
        <f>'Total Invoice'!H1005</f>
        <v>0</v>
      </c>
      <c r="B984" s="141">
        <f>'[1]Copy paste to Here'!C998</f>
        <v>0</v>
      </c>
      <c r="C984" s="141"/>
      <c r="D984" s="99"/>
      <c r="E984" s="98"/>
      <c r="F984" s="98">
        <f t="shared" si="45"/>
        <v>0</v>
      </c>
      <c r="G984" s="97">
        <f t="shared" si="46"/>
        <v>0</v>
      </c>
      <c r="H984" s="95">
        <f t="shared" si="47"/>
        <v>0</v>
      </c>
    </row>
    <row r="985" spans="1:8" s="96" customFormat="1" hidden="1">
      <c r="A985" s="100">
        <f>'Total Invoice'!H1006</f>
        <v>0</v>
      </c>
      <c r="B985" s="141">
        <f>'[1]Copy paste to Here'!C999</f>
        <v>0</v>
      </c>
      <c r="C985" s="141"/>
      <c r="D985" s="99"/>
      <c r="E985" s="98"/>
      <c r="F985" s="98">
        <f t="shared" si="45"/>
        <v>0</v>
      </c>
      <c r="G985" s="97">
        <f t="shared" si="46"/>
        <v>0</v>
      </c>
      <c r="H985" s="95">
        <f t="shared" si="47"/>
        <v>0</v>
      </c>
    </row>
    <row r="986" spans="1:8" s="96" customFormat="1" hidden="1">
      <c r="A986" s="100">
        <f>'Total Invoice'!H1007</f>
        <v>0</v>
      </c>
      <c r="B986" s="141">
        <f>'[1]Copy paste to Here'!C1000</f>
        <v>0</v>
      </c>
      <c r="C986" s="141"/>
      <c r="D986" s="99"/>
      <c r="E986" s="98"/>
      <c r="F986" s="98">
        <f t="shared" si="45"/>
        <v>0</v>
      </c>
      <c r="G986" s="97">
        <f t="shared" si="46"/>
        <v>0</v>
      </c>
      <c r="H986" s="95">
        <f t="shared" si="47"/>
        <v>0</v>
      </c>
    </row>
    <row r="987" spans="1:8" s="96" customFormat="1" hidden="1">
      <c r="A987" s="100">
        <f>'Total Invoice'!H1008</f>
        <v>0</v>
      </c>
      <c r="B987" s="141">
        <f>'[1]Copy paste to Here'!C1001</f>
        <v>0</v>
      </c>
      <c r="C987" s="141"/>
      <c r="D987" s="99"/>
      <c r="E987" s="98"/>
      <c r="F987" s="98">
        <f t="shared" si="45"/>
        <v>0</v>
      </c>
      <c r="G987" s="97">
        <f t="shared" si="46"/>
        <v>0</v>
      </c>
      <c r="H987" s="95">
        <f t="shared" si="47"/>
        <v>0</v>
      </c>
    </row>
    <row r="988" spans="1:8" s="96" customFormat="1" hidden="1">
      <c r="A988" s="100">
        <f>'Total Invoice'!H1009</f>
        <v>0</v>
      </c>
      <c r="B988" s="94">
        <f>'[1]Copy paste to Here'!C1002</f>
        <v>0</v>
      </c>
      <c r="C988" s="94"/>
      <c r="D988" s="93"/>
      <c r="E988" s="92"/>
      <c r="F988" s="92">
        <f t="shared" si="45"/>
        <v>0</v>
      </c>
      <c r="G988" s="91">
        <f t="shared" si="46"/>
        <v>0</v>
      </c>
      <c r="H988" s="95">
        <f t="shared" si="47"/>
        <v>0</v>
      </c>
    </row>
    <row r="989" spans="1:8" s="96" customFormat="1" ht="13.5" thickBot="1">
      <c r="A989" s="90"/>
      <c r="B989" s="89"/>
      <c r="C989" s="89"/>
      <c r="D989" s="88"/>
      <c r="E989" s="87"/>
      <c r="F989" s="87"/>
      <c r="G989" s="86">
        <f t="shared" si="46"/>
        <v>0</v>
      </c>
      <c r="H989" s="85"/>
    </row>
    <row r="990" spans="1:8" s="96" customFormat="1" ht="13.5" thickTop="1">
      <c r="A990" s="100" t="s">
        <v>1167</v>
      </c>
      <c r="B990" s="84"/>
      <c r="C990" s="84"/>
      <c r="D990" s="83"/>
      <c r="E990" s="98"/>
      <c r="F990" s="98">
        <f>SUM(F18:F989)</f>
        <v>5064.9699999999984</v>
      </c>
      <c r="G990" s="97"/>
      <c r="H990" s="62">
        <f t="shared" ref="H990:H997" si="48">F990*$E$14</f>
        <v>170740.13869999995</v>
      </c>
    </row>
    <row r="991" spans="1:8" s="96" customFormat="1">
      <c r="A991" s="100" t="str">
        <f>'Total Invoice'!I531</f>
        <v>Discount (15% for Orders over 5000 USD):</v>
      </c>
      <c r="B991" s="84"/>
      <c r="C991" s="84"/>
      <c r="D991" s="83"/>
      <c r="E991" s="92"/>
      <c r="F991" s="98">
        <f>'Total Invoice'!J531</f>
        <v>-759.75</v>
      </c>
      <c r="G991" s="97"/>
      <c r="H991" s="62">
        <f t="shared" si="48"/>
        <v>-25611.172500000001</v>
      </c>
    </row>
    <row r="992" spans="1:8" s="96" customFormat="1" ht="24" outlineLevel="1">
      <c r="A992" s="100" t="str">
        <f>'Total Invoice'!I532</f>
        <v>Shipping cost to USA via DHL due to separate shipment for 2 boxes:</v>
      </c>
      <c r="B992" s="84"/>
      <c r="C992" s="84"/>
      <c r="D992" s="83"/>
      <c r="E992" s="92"/>
      <c r="F992" s="98">
        <f>'Total Invoice'!J532</f>
        <v>20</v>
      </c>
      <c r="G992" s="97"/>
      <c r="H992" s="62">
        <f t="shared" si="48"/>
        <v>674.2</v>
      </c>
    </row>
    <row r="993" spans="1:8" s="96" customFormat="1">
      <c r="A993" s="100" t="str">
        <f>'[3]Copy paste to Here'!T4</f>
        <v>Total:</v>
      </c>
      <c r="B993" s="84"/>
      <c r="C993" s="84"/>
      <c r="D993" s="83"/>
      <c r="E993" s="92"/>
      <c r="F993" s="98">
        <f>'Total Invoice'!J533</f>
        <v>4325.2199999999984</v>
      </c>
      <c r="G993" s="97"/>
      <c r="H993" s="62">
        <f t="shared" si="48"/>
        <v>145803.16619999995</v>
      </c>
    </row>
    <row r="994" spans="1:8" s="96" customFormat="1" hidden="1">
      <c r="A994" s="100">
        <f>'[3]Copy paste to Here'!T5</f>
        <v>0</v>
      </c>
      <c r="B994" s="84"/>
      <c r="C994" s="84"/>
      <c r="D994" s="83"/>
      <c r="E994" s="92"/>
      <c r="F994" s="98">
        <f>'[3]Copy paste to Here'!U5</f>
        <v>0</v>
      </c>
      <c r="G994" s="97"/>
      <c r="H994" s="62">
        <f t="shared" si="48"/>
        <v>0</v>
      </c>
    </row>
    <row r="995" spans="1:8" s="96" customFormat="1" hidden="1">
      <c r="A995" s="100">
        <f>'[3]Copy paste to Here'!T6</f>
        <v>0</v>
      </c>
      <c r="B995" s="84"/>
      <c r="C995" s="84"/>
      <c r="D995" s="83"/>
      <c r="E995" s="92"/>
      <c r="F995" s="98"/>
      <c r="G995" s="97"/>
      <c r="H995" s="62">
        <f t="shared" si="48"/>
        <v>0</v>
      </c>
    </row>
    <row r="996" spans="1:8" s="96" customFormat="1" hidden="1">
      <c r="A996" s="100">
        <f>'[3]Copy paste to Here'!T7</f>
        <v>0</v>
      </c>
      <c r="B996" s="84"/>
      <c r="C996" s="84"/>
      <c r="D996" s="83"/>
      <c r="E996" s="92"/>
      <c r="F996" s="92"/>
      <c r="G996" s="97"/>
      <c r="H996" s="62">
        <f t="shared" si="48"/>
        <v>0</v>
      </c>
    </row>
    <row r="997" spans="1:8" s="96" customFormat="1" hidden="1">
      <c r="A997" s="100">
        <f>'[3]Copy paste to Here'!T8</f>
        <v>0</v>
      </c>
      <c r="B997" s="84"/>
      <c r="C997" s="84"/>
      <c r="D997" s="83"/>
      <c r="E997" s="92"/>
      <c r="F997" s="92"/>
      <c r="G997" s="91"/>
      <c r="H997" s="62">
        <f t="shared" si="48"/>
        <v>0</v>
      </c>
    </row>
    <row r="998" spans="1:8" s="96" customFormat="1" ht="13.5" thickBot="1">
      <c r="A998" s="82"/>
      <c r="B998" s="81"/>
      <c r="C998" s="81"/>
      <c r="D998" s="80"/>
      <c r="E998" s="79"/>
      <c r="F998" s="79"/>
      <c r="G998" s="78"/>
      <c r="H998" s="77"/>
    </row>
    <row r="999" spans="1:8" s="135" customFormat="1">
      <c r="E999" s="135" t="s">
        <v>1168</v>
      </c>
      <c r="H999" s="76">
        <f>(SUM(H18:H989))</f>
        <v>170740.1387000003</v>
      </c>
    </row>
    <row r="1000" spans="1:8" s="135" customFormat="1">
      <c r="A1000" s="134"/>
      <c r="E1000" s="135" t="s">
        <v>1169</v>
      </c>
      <c r="H1000" s="75">
        <f>(SUMIF($A$990:$A$998,"Total:",$H$990:$H$998))</f>
        <v>145803.16619999995</v>
      </c>
    </row>
    <row r="1001" spans="1:8" s="135" customFormat="1">
      <c r="E1001" s="135" t="s">
        <v>1170</v>
      </c>
      <c r="H1001" s="74">
        <f>H1003-H1002</f>
        <v>136264.64000000001</v>
      </c>
    </row>
    <row r="1002" spans="1:8" s="135" customFormat="1">
      <c r="E1002" s="135" t="s">
        <v>1171</v>
      </c>
      <c r="H1002" s="74">
        <f>ROUND((H1003*7)/107,2)</f>
        <v>9538.5300000000007</v>
      </c>
    </row>
    <row r="1003" spans="1:8" s="135" customFormat="1">
      <c r="E1003" s="134" t="s">
        <v>1172</v>
      </c>
      <c r="H1003" s="73">
        <f>ROUND((SUMIF($A$990:$A$998,"Total:",$H$990:$H$998)),2)</f>
        <v>145803.17000000001</v>
      </c>
    </row>
    <row r="1004" spans="1:8" s="135" customFormat="1"/>
    <row r="1005" spans="1:8" s="135" customFormat="1" ht="8.4499999999999993" customHeight="1"/>
    <row r="1006" spans="1:8" s="135" customFormat="1" ht="11.25" customHeight="1"/>
    <row r="1007" spans="1:8" s="135" customFormat="1" ht="8.4499999999999993" customHeight="1"/>
    <row r="1008" spans="1:8" s="135" customFormat="1"/>
    <row r="1009" spans="1:1" s="135" customFormat="1" ht="10.5" customHeight="1">
      <c r="A1009" s="134"/>
    </row>
    <row r="1010" spans="1:1" s="135" customFormat="1" ht="9" customHeight="1"/>
    <row r="1011" spans="1:1" s="135" customFormat="1" ht="13.7" customHeight="1">
      <c r="A1011" s="134"/>
    </row>
    <row r="1012" spans="1:1" s="135" customFormat="1" ht="9.75" customHeight="1">
      <c r="A1012" s="72"/>
    </row>
    <row r="1013" spans="1:1" s="135" customFormat="1"/>
    <row r="1014" spans="1:1" s="135" customFormat="1"/>
    <row r="1015" spans="1:1" s="135" customFormat="1"/>
    <row r="1016" spans="1:1" s="135" customFormat="1"/>
    <row r="1017" spans="1:1" s="135" customFormat="1"/>
    <row r="1018" spans="1:1" s="135" customFormat="1"/>
    <row r="1019" spans="1:1" s="135" customFormat="1"/>
    <row r="1020" spans="1:1" s="135" customFormat="1"/>
    <row r="1021" spans="1:1" s="135" customFormat="1"/>
    <row r="1022" spans="1:1" s="135" customFormat="1"/>
    <row r="1023" spans="1:1" s="135" customFormat="1"/>
    <row r="1024" spans="1:1" s="135" customFormat="1"/>
    <row r="1025" s="135" customFormat="1"/>
    <row r="1026" s="135" customFormat="1"/>
    <row r="1027" s="135" customFormat="1"/>
    <row r="1028" s="135" customFormat="1"/>
    <row r="1029" s="135" customFormat="1"/>
    <row r="1030" s="135" customFormat="1"/>
    <row r="1031" s="135" customFormat="1"/>
    <row r="1032" s="135" customFormat="1"/>
    <row r="1033" s="135" customFormat="1"/>
    <row r="1034" s="135" customFormat="1"/>
    <row r="1035" s="135" customFormat="1"/>
    <row r="1036" s="135" customFormat="1"/>
    <row r="1037" s="135" customFormat="1"/>
    <row r="1038" s="135" customFormat="1"/>
    <row r="1039" s="135" customFormat="1"/>
    <row r="1040" s="135" customFormat="1"/>
    <row r="1041" s="135" customFormat="1"/>
    <row r="1042" s="135" customFormat="1"/>
    <row r="1043" s="135" customFormat="1"/>
    <row r="1044" s="135" customFormat="1"/>
    <row r="1045" s="135" customFormat="1"/>
    <row r="1046" s="135" customFormat="1"/>
    <row r="1047" s="135" customFormat="1"/>
    <row r="1048" s="135" customFormat="1"/>
    <row r="1049" s="135" customFormat="1"/>
    <row r="1050" s="135" customFormat="1"/>
    <row r="1051" s="135" customFormat="1"/>
    <row r="1052" s="135" customFormat="1"/>
    <row r="1053" s="135" customFormat="1"/>
    <row r="1054" s="135" customFormat="1"/>
    <row r="1055" s="135" customFormat="1"/>
    <row r="1056" s="135" customFormat="1"/>
    <row r="1057" s="135" customFormat="1"/>
    <row r="1058" s="135" customFormat="1"/>
    <row r="1059" s="135" customFormat="1"/>
    <row r="1060" s="135" customFormat="1"/>
    <row r="1061" s="135" customFormat="1"/>
    <row r="1062" s="135" customFormat="1"/>
    <row r="1063" s="135" customFormat="1"/>
    <row r="1064" s="135" customFormat="1"/>
    <row r="1065" s="135" customFormat="1"/>
    <row r="1066" s="135" customFormat="1"/>
    <row r="1067" s="135" customFormat="1"/>
    <row r="1068" s="135" customFormat="1"/>
    <row r="1069" s="135" customFormat="1"/>
    <row r="1070" s="135" customFormat="1"/>
    <row r="1071" s="135" customFormat="1"/>
    <row r="1072" s="135" customFormat="1"/>
    <row r="1073" s="135" customFormat="1"/>
    <row r="1074" s="135" customFormat="1"/>
    <row r="1075" s="135" customFormat="1"/>
    <row r="1076" s="135" customFormat="1"/>
    <row r="1077" s="135" customFormat="1"/>
    <row r="1078" s="135" customFormat="1"/>
    <row r="1079" s="135" customFormat="1"/>
    <row r="1080" s="135" customFormat="1"/>
    <row r="1081" s="135" customFormat="1"/>
    <row r="1082" s="135" customFormat="1"/>
    <row r="1083" s="135" customFormat="1"/>
    <row r="1084" s="135" customFormat="1"/>
    <row r="1085" s="135" customFormat="1"/>
    <row r="1086" s="135" customFormat="1"/>
    <row r="1087" s="135" customFormat="1"/>
    <row r="1088" s="135" customFormat="1"/>
    <row r="1089" s="135" customFormat="1"/>
    <row r="1090" s="135" customFormat="1"/>
    <row r="1091" s="135" customFormat="1"/>
    <row r="1092" s="135" customFormat="1"/>
    <row r="1093" s="135" customFormat="1"/>
    <row r="1094" s="135" customFormat="1"/>
    <row r="1095" s="135" customFormat="1"/>
    <row r="1096" s="135" customFormat="1"/>
    <row r="1097" s="135" customFormat="1"/>
    <row r="1098" s="135" customFormat="1"/>
    <row r="1099" s="135" customFormat="1"/>
    <row r="1100" s="135" customFormat="1"/>
    <row r="1101" s="135" customFormat="1"/>
    <row r="1102" s="135" customFormat="1"/>
    <row r="1103" s="135" customFormat="1"/>
    <row r="1104" s="135" customFormat="1"/>
    <row r="1105" s="135" customFormat="1"/>
    <row r="1106" s="135" customFormat="1"/>
    <row r="1107" s="135" customFormat="1"/>
    <row r="1108" s="135" customFormat="1"/>
    <row r="1109" s="135" customFormat="1"/>
    <row r="1110" s="135" customFormat="1"/>
    <row r="1111" s="135" customFormat="1"/>
    <row r="1112" s="135" customFormat="1"/>
    <row r="1113" s="135" customFormat="1"/>
    <row r="1114" s="135" customFormat="1"/>
    <row r="1115" s="135" customFormat="1"/>
    <row r="1116" s="135" customFormat="1"/>
    <row r="1117" s="135" customFormat="1"/>
    <row r="1118" s="135" customFormat="1"/>
    <row r="1119" s="135" customFormat="1"/>
    <row r="1120" s="135" customFormat="1"/>
    <row r="1121" s="135" customFormat="1"/>
    <row r="1122" s="135" customFormat="1"/>
    <row r="1123" s="135" customFormat="1"/>
    <row r="1124" s="135" customFormat="1"/>
    <row r="1125" s="135" customFormat="1"/>
    <row r="1126" s="135" customFormat="1"/>
    <row r="1127" s="135" customFormat="1"/>
    <row r="1128" s="135" customFormat="1"/>
    <row r="1129" s="135" customFormat="1"/>
    <row r="1130" s="135" customFormat="1"/>
    <row r="1131" s="135" customFormat="1"/>
    <row r="1132" s="135" customFormat="1"/>
    <row r="1133" s="135" customFormat="1"/>
    <row r="1134" s="135" customFormat="1"/>
    <row r="1135" s="135" customFormat="1"/>
    <row r="1136" s="135" customFormat="1"/>
    <row r="1137" s="135" customFormat="1"/>
    <row r="1138" s="135" customFormat="1"/>
    <row r="1139" s="135" customFormat="1"/>
    <row r="1140" s="135" customFormat="1"/>
    <row r="1141" s="135" customFormat="1"/>
    <row r="1142" s="135" customFormat="1"/>
    <row r="1143" s="135" customFormat="1"/>
    <row r="1144" s="135" customFormat="1"/>
    <row r="1145" s="135" customFormat="1"/>
    <row r="1146" s="135" customFormat="1"/>
    <row r="1147" s="135" customFormat="1"/>
    <row r="1148" s="135" customFormat="1"/>
    <row r="1149" s="135" customFormat="1"/>
    <row r="1150" s="135" customFormat="1"/>
    <row r="1151" s="135" customFormat="1"/>
    <row r="1152" s="135" customFormat="1"/>
    <row r="1153" s="135" customFormat="1"/>
    <row r="1154" s="135" customFormat="1"/>
    <row r="1155" s="135" customFormat="1"/>
    <row r="1156" s="135" customFormat="1"/>
    <row r="1157" s="135" customFormat="1"/>
    <row r="1158" s="135" customFormat="1"/>
    <row r="1159" s="135" customFormat="1"/>
    <row r="1160" s="135" customFormat="1"/>
    <row r="1161" s="135" customFormat="1"/>
    <row r="1162" s="135" customFormat="1"/>
    <row r="1163" s="135" customFormat="1"/>
    <row r="1164" s="135" customFormat="1"/>
    <row r="1165" s="135" customFormat="1"/>
    <row r="1166" s="135" customFormat="1"/>
    <row r="1167" s="135" customFormat="1"/>
    <row r="1168" s="135" customFormat="1"/>
    <row r="1169" s="135" customFormat="1"/>
    <row r="1170" s="135" customFormat="1"/>
    <row r="1171" s="135" customFormat="1"/>
    <row r="1172" s="135" customFormat="1"/>
    <row r="1173" s="135" customFormat="1"/>
    <row r="1174" s="135" customFormat="1"/>
    <row r="1175" s="135" customFormat="1"/>
    <row r="1176" s="135" customFormat="1"/>
    <row r="1177" s="135" customFormat="1"/>
    <row r="1178" s="135" customFormat="1"/>
    <row r="1179" s="135" customFormat="1"/>
    <row r="1180" s="135" customFormat="1"/>
    <row r="1181" s="135" customFormat="1"/>
    <row r="1182" s="135" customFormat="1"/>
    <row r="1183" s="135" customFormat="1"/>
    <row r="1184" s="135" customFormat="1"/>
    <row r="1185" s="135" customFormat="1"/>
    <row r="1186" s="135" customFormat="1"/>
    <row r="1187" s="135" customFormat="1"/>
    <row r="1188" s="135" customFormat="1"/>
    <row r="1189" s="135" customFormat="1"/>
    <row r="1190" s="135" customFormat="1"/>
    <row r="1191" s="135" customFormat="1"/>
    <row r="1192" s="135" customFormat="1"/>
    <row r="1193" s="135" customFormat="1"/>
    <row r="1194" s="135" customFormat="1"/>
    <row r="1195" s="135" customFormat="1"/>
    <row r="1196" s="135" customFormat="1"/>
    <row r="1197" s="135" customFormat="1"/>
    <row r="1198" s="135" customFormat="1"/>
    <row r="1199" s="135" customFormat="1"/>
    <row r="1200" s="135" customFormat="1"/>
    <row r="1201" s="135" customFormat="1"/>
    <row r="1202" s="135" customFormat="1"/>
    <row r="1203" s="135" customFormat="1"/>
    <row r="1204" s="135" customFormat="1"/>
    <row r="1205" s="135" customFormat="1"/>
    <row r="1206" s="135" customFormat="1"/>
    <row r="1207" s="135" customFormat="1"/>
    <row r="1208" s="135" customFormat="1"/>
    <row r="1209" s="135" customFormat="1"/>
    <row r="1210" s="135" customFormat="1"/>
    <row r="1211" s="135" customFormat="1"/>
    <row r="1212" s="135" customFormat="1"/>
    <row r="1213" s="135" customFormat="1"/>
    <row r="1214" s="135" customFormat="1"/>
    <row r="1215" s="135" customFormat="1"/>
    <row r="1216" s="135" customFormat="1"/>
    <row r="1217" s="135" customFormat="1"/>
    <row r="1218" s="135" customFormat="1"/>
    <row r="1219" s="135" customFormat="1"/>
    <row r="1220" s="135" customFormat="1"/>
    <row r="1221" s="135" customFormat="1"/>
    <row r="1222" s="135" customFormat="1"/>
    <row r="1223" s="135" customFormat="1"/>
    <row r="1224" s="135" customFormat="1"/>
    <row r="1225" s="135" customFormat="1"/>
    <row r="1226" s="135" customFormat="1"/>
    <row r="1227" s="135" customFormat="1"/>
    <row r="1228" s="135" customFormat="1"/>
    <row r="1229" s="135" customFormat="1"/>
    <row r="1230" s="135" customFormat="1"/>
    <row r="1231" s="135" customFormat="1"/>
    <row r="1232" s="135" customFormat="1"/>
    <row r="1233" s="135" customFormat="1"/>
    <row r="1234" s="135" customFormat="1"/>
    <row r="1235" s="135" customFormat="1"/>
    <row r="1236" s="135" customFormat="1"/>
    <row r="1237" s="135" customFormat="1"/>
    <row r="1238" s="135" customFormat="1"/>
    <row r="1239" s="135" customFormat="1"/>
    <row r="1240" s="135" customFormat="1"/>
    <row r="1241" s="135" customFormat="1"/>
    <row r="1242" s="135" customFormat="1"/>
    <row r="1243" s="135" customFormat="1"/>
    <row r="1244" s="135" customFormat="1"/>
    <row r="1245" s="135" customFormat="1"/>
    <row r="1246" s="135" customFormat="1"/>
    <row r="1247" s="135" customFormat="1"/>
    <row r="1248" s="135" customFormat="1"/>
    <row r="1249" spans="1:8" s="135" customFormat="1"/>
    <row r="1250" spans="1:8" s="135" customFormat="1"/>
    <row r="1251" spans="1:8" s="135" customFormat="1"/>
    <row r="1252" spans="1:8" s="135" customFormat="1"/>
    <row r="1253" spans="1:8" s="135" customFormat="1"/>
    <row r="1254" spans="1:8" s="135" customFormat="1"/>
    <row r="1255" spans="1:8" s="135" customFormat="1"/>
    <row r="1256" spans="1:8" s="135" customFormat="1"/>
    <row r="1257" spans="1:8" s="135" customFormat="1"/>
    <row r="1258" spans="1:8" s="135" customFormat="1"/>
    <row r="1259" spans="1:8" s="135" customFormat="1"/>
    <row r="1260" spans="1:8" s="135" customFormat="1"/>
    <row r="1261" spans="1:8" s="135" customFormat="1">
      <c r="A1261" s="71"/>
      <c r="B1261" s="71"/>
      <c r="C1261" s="71"/>
      <c r="D1261" s="71"/>
      <c r="E1261" s="71"/>
      <c r="F1261" s="71"/>
      <c r="G1261" s="71"/>
      <c r="H1261" s="71"/>
    </row>
    <row r="1262" spans="1:8" s="135" customFormat="1">
      <c r="A1262" s="71"/>
      <c r="B1262" s="71"/>
      <c r="C1262" s="71"/>
      <c r="D1262" s="71"/>
      <c r="E1262" s="71"/>
      <c r="F1262" s="71"/>
      <c r="G1262" s="71"/>
      <c r="H1262" s="71"/>
    </row>
    <row r="1263" spans="1:8" s="135" customFormat="1">
      <c r="A1263" s="71"/>
      <c r="B1263" s="71"/>
      <c r="C1263" s="71"/>
      <c r="D1263" s="71"/>
      <c r="E1263" s="71"/>
      <c r="F1263" s="71"/>
      <c r="G1263" s="71"/>
      <c r="H1263" s="71"/>
    </row>
    <row r="1264" spans="1:8" s="135" customFormat="1">
      <c r="A1264" s="71"/>
      <c r="B1264" s="71"/>
      <c r="C1264" s="71"/>
      <c r="D1264" s="71"/>
      <c r="E1264" s="71"/>
      <c r="F1264" s="71"/>
      <c r="G1264" s="71"/>
      <c r="H1264" s="71"/>
    </row>
    <row r="1265" spans="1:8" s="135" customFormat="1">
      <c r="A1265" s="71"/>
      <c r="B1265" s="71"/>
      <c r="C1265" s="71"/>
      <c r="D1265" s="71"/>
      <c r="E1265" s="71"/>
      <c r="F1265" s="71"/>
      <c r="G1265" s="71"/>
      <c r="H1265" s="71"/>
    </row>
    <row r="1266" spans="1:8" s="135" customFormat="1">
      <c r="A1266" s="71"/>
      <c r="B1266" s="71"/>
      <c r="C1266" s="71"/>
      <c r="D1266" s="71"/>
      <c r="E1266" s="71"/>
      <c r="F1266" s="71"/>
      <c r="G1266" s="71"/>
      <c r="H1266" s="71"/>
    </row>
    <row r="1267" spans="1:8" s="135" customFormat="1">
      <c r="A1267" s="71"/>
      <c r="B1267" s="71"/>
      <c r="C1267" s="71"/>
      <c r="D1267" s="71"/>
      <c r="E1267" s="71"/>
      <c r="F1267" s="71"/>
      <c r="G1267" s="71"/>
      <c r="H1267" s="71"/>
    </row>
    <row r="1268" spans="1:8" s="135" customFormat="1">
      <c r="A1268" s="71"/>
      <c r="B1268" s="71"/>
      <c r="C1268" s="71"/>
      <c r="D1268" s="71"/>
      <c r="E1268" s="71"/>
      <c r="F1268" s="71"/>
      <c r="G1268" s="71"/>
      <c r="H1268" s="71"/>
    </row>
    <row r="1269" spans="1:8" s="135" customFormat="1">
      <c r="A1269" s="71"/>
      <c r="B1269" s="71"/>
      <c r="C1269" s="71"/>
      <c r="D1269" s="71"/>
      <c r="E1269" s="71"/>
      <c r="F1269" s="71"/>
      <c r="G1269" s="71"/>
      <c r="H1269" s="71"/>
    </row>
    <row r="1270" spans="1:8" s="135" customFormat="1">
      <c r="A1270" s="71"/>
      <c r="B1270" s="71"/>
      <c r="C1270" s="71"/>
      <c r="D1270" s="71"/>
      <c r="E1270" s="71"/>
      <c r="F1270" s="71"/>
      <c r="G1270" s="71"/>
      <c r="H1270" s="71"/>
    </row>
    <row r="1271" spans="1:8" s="135" customFormat="1">
      <c r="A1271" s="71"/>
      <c r="B1271" s="71"/>
      <c r="C1271" s="71"/>
      <c r="D1271" s="71"/>
      <c r="E1271" s="71"/>
      <c r="F1271" s="71"/>
      <c r="G1271" s="71"/>
      <c r="H1271" s="71"/>
    </row>
    <row r="1272" spans="1:8" s="135" customFormat="1">
      <c r="A1272" s="71"/>
      <c r="B1272" s="71"/>
      <c r="C1272" s="71"/>
      <c r="D1272" s="71"/>
      <c r="E1272" s="71"/>
      <c r="F1272" s="71"/>
      <c r="G1272" s="71"/>
      <c r="H1272" s="71"/>
    </row>
    <row r="1273" spans="1:8" s="135" customFormat="1">
      <c r="A1273" s="71"/>
      <c r="B1273" s="71"/>
      <c r="C1273" s="71"/>
      <c r="D1273" s="71"/>
      <c r="E1273" s="71"/>
      <c r="F1273" s="71"/>
      <c r="G1273" s="71"/>
      <c r="H1273" s="71"/>
    </row>
    <row r="1274" spans="1:8" s="135" customFormat="1">
      <c r="A1274" s="71"/>
      <c r="B1274" s="71"/>
      <c r="C1274" s="71"/>
      <c r="D1274" s="71"/>
      <c r="E1274" s="71"/>
      <c r="F1274" s="71"/>
      <c r="G1274" s="71"/>
      <c r="H1274" s="71"/>
    </row>
    <row r="1275" spans="1:8" s="135" customFormat="1">
      <c r="A1275" s="71"/>
      <c r="B1275" s="71"/>
      <c r="C1275" s="71"/>
      <c r="D1275" s="71"/>
      <c r="E1275" s="71"/>
      <c r="F1275" s="71"/>
      <c r="G1275" s="71"/>
      <c r="H1275" s="71"/>
    </row>
    <row r="1276" spans="1:8" s="135" customFormat="1">
      <c r="A1276" s="71"/>
      <c r="B1276" s="71"/>
      <c r="C1276" s="71"/>
      <c r="D1276" s="71"/>
      <c r="E1276" s="71"/>
      <c r="F1276" s="71"/>
      <c r="G1276" s="71"/>
      <c r="H1276" s="71"/>
    </row>
    <row r="1277" spans="1:8" s="135" customFormat="1">
      <c r="A1277" s="71"/>
      <c r="B1277" s="71"/>
      <c r="C1277" s="71"/>
      <c r="D1277" s="71"/>
      <c r="E1277" s="71"/>
      <c r="F1277" s="71"/>
      <c r="G1277" s="71"/>
      <c r="H1277" s="71"/>
    </row>
    <row r="1278" spans="1:8" s="135" customFormat="1">
      <c r="A1278" s="71"/>
      <c r="B1278" s="71"/>
      <c r="C1278" s="71"/>
      <c r="D1278" s="71"/>
      <c r="E1278" s="71"/>
      <c r="F1278" s="71"/>
      <c r="G1278" s="71"/>
      <c r="H1278" s="71"/>
    </row>
    <row r="1279" spans="1:8" s="135" customFormat="1">
      <c r="A1279" s="71"/>
      <c r="B1279" s="71"/>
      <c r="C1279" s="71"/>
      <c r="D1279" s="71"/>
      <c r="E1279" s="71"/>
      <c r="F1279" s="71"/>
      <c r="G1279" s="71"/>
      <c r="H1279" s="71"/>
    </row>
    <row r="1280" spans="1:8" s="135" customFormat="1">
      <c r="A1280" s="71"/>
      <c r="B1280" s="71"/>
      <c r="C1280" s="71"/>
      <c r="D1280" s="71"/>
      <c r="E1280" s="71"/>
      <c r="F1280" s="71"/>
      <c r="G1280" s="71"/>
      <c r="H1280" s="71"/>
    </row>
    <row r="1281" spans="1:8" s="135" customFormat="1">
      <c r="A1281" s="71"/>
      <c r="B1281" s="71"/>
      <c r="C1281" s="71"/>
      <c r="D1281" s="71"/>
      <c r="E1281" s="71"/>
      <c r="F1281" s="71"/>
      <c r="G1281" s="71"/>
      <c r="H1281" s="71"/>
    </row>
    <row r="1282" spans="1:8" s="135" customFormat="1">
      <c r="A1282" s="71"/>
      <c r="B1282" s="71"/>
      <c r="C1282" s="71"/>
      <c r="D1282" s="71"/>
      <c r="E1282" s="71"/>
      <c r="F1282" s="71"/>
      <c r="G1282" s="71"/>
      <c r="H1282" s="71"/>
    </row>
    <row r="1283" spans="1:8" s="135" customFormat="1">
      <c r="A1283" s="71"/>
      <c r="B1283" s="71"/>
      <c r="C1283" s="71"/>
      <c r="D1283" s="71"/>
      <c r="E1283" s="71"/>
      <c r="F1283" s="71"/>
      <c r="G1283" s="71"/>
      <c r="H1283" s="71"/>
    </row>
    <row r="1284" spans="1:8" s="135" customFormat="1">
      <c r="A1284" s="71"/>
      <c r="B1284" s="71"/>
      <c r="C1284" s="71"/>
      <c r="D1284" s="71"/>
      <c r="E1284" s="71"/>
      <c r="F1284" s="71"/>
      <c r="G1284" s="71"/>
      <c r="H1284" s="71"/>
    </row>
    <row r="1285" spans="1:8" s="135" customFormat="1">
      <c r="A1285" s="71"/>
      <c r="B1285" s="71"/>
      <c r="C1285" s="71"/>
      <c r="D1285" s="71"/>
      <c r="E1285" s="71"/>
      <c r="F1285" s="71"/>
      <c r="G1285" s="71"/>
      <c r="H1285" s="71"/>
    </row>
    <row r="1286" spans="1:8" s="135" customFormat="1">
      <c r="A1286" s="71"/>
      <c r="B1286" s="71"/>
      <c r="C1286" s="71"/>
      <c r="D1286" s="71"/>
      <c r="E1286" s="71"/>
      <c r="F1286" s="71"/>
      <c r="G1286" s="71"/>
      <c r="H1286" s="71"/>
    </row>
    <row r="1287" spans="1:8" s="135" customFormat="1">
      <c r="A1287" s="71"/>
      <c r="B1287" s="71"/>
      <c r="C1287" s="71"/>
      <c r="D1287" s="71"/>
      <c r="E1287" s="71"/>
      <c r="F1287" s="71"/>
      <c r="G1287" s="71"/>
      <c r="H1287" s="71"/>
    </row>
    <row r="1288" spans="1:8" s="135" customFormat="1">
      <c r="A1288" s="71"/>
      <c r="B1288" s="71"/>
      <c r="C1288" s="71"/>
      <c r="D1288" s="71"/>
      <c r="E1288" s="71"/>
      <c r="F1288" s="71"/>
      <c r="G1288" s="71"/>
      <c r="H1288" s="71"/>
    </row>
    <row r="1289" spans="1:8" s="135" customFormat="1">
      <c r="A1289" s="71"/>
      <c r="B1289" s="71"/>
      <c r="C1289" s="71"/>
      <c r="D1289" s="71"/>
      <c r="E1289" s="71"/>
      <c r="F1289" s="71"/>
      <c r="G1289" s="71"/>
      <c r="H1289" s="71"/>
    </row>
    <row r="1290" spans="1:8" s="135" customFormat="1">
      <c r="A1290" s="71"/>
      <c r="B1290" s="71"/>
      <c r="C1290" s="71"/>
      <c r="D1290" s="71"/>
      <c r="E1290" s="71"/>
      <c r="F1290" s="71"/>
      <c r="G1290" s="71"/>
      <c r="H1290" s="71"/>
    </row>
    <row r="1291" spans="1:8" s="135" customFormat="1">
      <c r="A1291" s="71"/>
      <c r="B1291" s="71"/>
      <c r="C1291" s="71"/>
      <c r="D1291" s="71"/>
      <c r="E1291" s="71"/>
      <c r="F1291" s="71"/>
      <c r="G1291" s="71"/>
      <c r="H1291" s="71"/>
    </row>
    <row r="1292" spans="1:8" s="135" customFormat="1">
      <c r="A1292" s="71"/>
      <c r="B1292" s="71"/>
      <c r="C1292" s="71"/>
      <c r="D1292" s="71"/>
      <c r="E1292" s="71"/>
      <c r="F1292" s="71"/>
      <c r="G1292" s="71"/>
      <c r="H1292" s="71"/>
    </row>
    <row r="1293" spans="1:8" s="135" customFormat="1">
      <c r="A1293" s="71"/>
      <c r="B1293" s="71"/>
      <c r="C1293" s="71"/>
      <c r="D1293" s="71"/>
      <c r="E1293" s="71"/>
      <c r="F1293" s="71"/>
      <c r="G1293" s="71"/>
      <c r="H1293" s="71"/>
    </row>
    <row r="1294" spans="1:8" s="135" customFormat="1">
      <c r="A1294" s="71"/>
      <c r="B1294" s="71"/>
      <c r="C1294" s="71"/>
      <c r="D1294" s="71"/>
      <c r="E1294" s="71"/>
      <c r="F1294" s="71"/>
      <c r="G1294" s="71"/>
      <c r="H1294" s="71"/>
    </row>
    <row r="1295" spans="1:8" s="135" customFormat="1">
      <c r="A1295" s="71"/>
      <c r="B1295" s="71"/>
      <c r="C1295" s="71"/>
      <c r="D1295" s="71"/>
      <c r="E1295" s="71"/>
      <c r="F1295" s="71"/>
      <c r="G1295" s="71"/>
      <c r="H1295" s="71"/>
    </row>
    <row r="1296" spans="1:8" s="135" customFormat="1">
      <c r="A1296" s="71"/>
      <c r="B1296" s="71"/>
      <c r="C1296" s="71"/>
      <c r="D1296" s="71"/>
      <c r="E1296" s="71"/>
      <c r="F1296" s="71"/>
      <c r="G1296" s="71"/>
      <c r="H1296" s="71"/>
    </row>
    <row r="1297" spans="1:8" s="135" customFormat="1">
      <c r="A1297" s="71"/>
      <c r="B1297" s="71"/>
      <c r="C1297" s="71"/>
      <c r="D1297" s="71"/>
      <c r="E1297" s="71"/>
      <c r="F1297" s="71"/>
      <c r="G1297" s="71"/>
      <c r="H1297" s="71"/>
    </row>
    <row r="1298" spans="1:8" s="135" customFormat="1">
      <c r="A1298" s="71"/>
      <c r="B1298" s="71"/>
      <c r="C1298" s="71"/>
      <c r="D1298" s="71"/>
      <c r="E1298" s="71"/>
      <c r="F1298" s="71"/>
      <c r="G1298" s="71"/>
      <c r="H1298" s="71"/>
    </row>
    <row r="1299" spans="1:8" s="135" customFormat="1">
      <c r="A1299" s="71"/>
      <c r="B1299" s="71"/>
      <c r="C1299" s="71"/>
      <c r="D1299" s="71"/>
      <c r="E1299" s="71"/>
      <c r="F1299" s="71"/>
      <c r="G1299" s="71"/>
      <c r="H1299" s="71"/>
    </row>
    <row r="1300" spans="1:8" s="135" customFormat="1">
      <c r="A1300" s="71"/>
      <c r="B1300" s="71"/>
      <c r="C1300" s="71"/>
      <c r="D1300" s="71"/>
      <c r="E1300" s="71"/>
      <c r="F1300" s="71"/>
      <c r="G1300" s="71"/>
      <c r="H1300" s="71"/>
    </row>
    <row r="1301" spans="1:8" s="135" customFormat="1">
      <c r="A1301" s="71"/>
      <c r="B1301" s="71"/>
      <c r="C1301" s="71"/>
      <c r="D1301" s="71"/>
      <c r="E1301" s="71"/>
      <c r="F1301" s="71"/>
      <c r="G1301" s="71"/>
      <c r="H1301" s="71"/>
    </row>
    <row r="1302" spans="1:8" s="135" customFormat="1">
      <c r="A1302" s="71"/>
      <c r="B1302" s="71"/>
      <c r="C1302" s="71"/>
      <c r="D1302" s="71"/>
      <c r="E1302" s="71"/>
      <c r="F1302" s="71"/>
      <c r="G1302" s="71"/>
      <c r="H1302" s="71"/>
    </row>
    <row r="1303" spans="1:8" s="135" customFormat="1">
      <c r="A1303" s="71"/>
      <c r="B1303" s="71"/>
      <c r="C1303" s="71"/>
      <c r="D1303" s="71"/>
      <c r="E1303" s="71"/>
      <c r="F1303" s="71"/>
      <c r="G1303" s="71"/>
      <c r="H1303" s="71"/>
    </row>
    <row r="1304" spans="1:8" s="135" customFormat="1">
      <c r="A1304" s="71"/>
      <c r="B1304" s="71"/>
      <c r="C1304" s="71"/>
      <c r="D1304" s="71"/>
      <c r="E1304" s="71"/>
      <c r="F1304" s="71"/>
      <c r="G1304" s="71"/>
      <c r="H1304" s="71"/>
    </row>
    <row r="1305" spans="1:8" s="135" customFormat="1">
      <c r="A1305" s="71"/>
      <c r="B1305" s="71"/>
      <c r="C1305" s="71"/>
      <c r="D1305" s="71"/>
      <c r="E1305" s="71"/>
      <c r="F1305" s="71"/>
      <c r="G1305" s="71"/>
      <c r="H1305" s="71"/>
    </row>
    <row r="1306" spans="1:8" s="135" customFormat="1">
      <c r="A1306" s="71"/>
      <c r="B1306" s="71"/>
      <c r="C1306" s="71"/>
      <c r="D1306" s="71"/>
      <c r="E1306" s="71"/>
      <c r="F1306" s="71"/>
      <c r="G1306" s="71"/>
      <c r="H1306" s="71"/>
    </row>
    <row r="1307" spans="1:8" s="135" customFormat="1">
      <c r="A1307" s="71"/>
      <c r="B1307" s="71"/>
      <c r="C1307" s="71"/>
      <c r="D1307" s="71"/>
      <c r="E1307" s="71"/>
      <c r="F1307" s="71"/>
      <c r="G1307" s="71"/>
      <c r="H1307" s="71"/>
    </row>
    <row r="1308" spans="1:8" s="135" customFormat="1">
      <c r="A1308" s="71"/>
      <c r="B1308" s="71"/>
      <c r="C1308" s="71"/>
      <c r="D1308" s="71"/>
      <c r="E1308" s="71"/>
      <c r="F1308" s="71"/>
      <c r="G1308" s="71"/>
      <c r="H1308" s="71"/>
    </row>
    <row r="1309" spans="1:8" s="135" customFormat="1">
      <c r="A1309" s="71"/>
      <c r="B1309" s="71"/>
      <c r="C1309" s="71"/>
      <c r="D1309" s="71"/>
      <c r="E1309" s="71"/>
      <c r="F1309" s="71"/>
      <c r="G1309" s="71"/>
      <c r="H1309" s="71"/>
    </row>
    <row r="1310" spans="1:8" s="135" customFormat="1">
      <c r="A1310" s="71"/>
      <c r="B1310" s="71"/>
      <c r="C1310" s="71"/>
      <c r="D1310" s="71"/>
      <c r="E1310" s="71"/>
      <c r="F1310" s="71"/>
      <c r="G1310" s="71"/>
      <c r="H1310" s="71"/>
    </row>
    <row r="1311" spans="1:8" s="135" customFormat="1">
      <c r="A1311" s="71"/>
      <c r="B1311" s="71"/>
      <c r="C1311" s="71"/>
      <c r="D1311" s="71"/>
      <c r="E1311" s="71"/>
      <c r="F1311" s="71"/>
      <c r="G1311" s="71"/>
      <c r="H1311" s="71"/>
    </row>
    <row r="1312" spans="1:8" s="135" customFormat="1">
      <c r="A1312" s="71"/>
      <c r="B1312" s="71"/>
      <c r="C1312" s="71"/>
      <c r="D1312" s="71"/>
      <c r="E1312" s="71"/>
      <c r="F1312" s="71"/>
      <c r="G1312" s="71"/>
      <c r="H1312" s="71"/>
    </row>
    <row r="1313" spans="1:8" s="135" customFormat="1">
      <c r="A1313" s="71"/>
      <c r="B1313" s="71"/>
      <c r="C1313" s="71"/>
      <c r="D1313" s="71"/>
      <c r="E1313" s="71"/>
      <c r="F1313" s="71"/>
      <c r="G1313" s="71"/>
      <c r="H1313" s="71"/>
    </row>
    <row r="1314" spans="1:8" s="135" customFormat="1">
      <c r="A1314" s="71"/>
      <c r="B1314" s="71"/>
      <c r="C1314" s="71"/>
      <c r="D1314" s="71"/>
      <c r="E1314" s="71"/>
      <c r="F1314" s="71"/>
      <c r="G1314" s="71"/>
      <c r="H1314" s="71"/>
    </row>
    <row r="1315" spans="1:8" s="135" customFormat="1">
      <c r="A1315" s="71"/>
      <c r="B1315" s="71"/>
      <c r="C1315" s="71"/>
      <c r="D1315" s="71"/>
      <c r="E1315" s="71"/>
      <c r="F1315" s="71"/>
      <c r="G1315" s="71"/>
      <c r="H1315" s="71"/>
    </row>
    <row r="1316" spans="1:8" s="135" customFormat="1">
      <c r="A1316" s="71"/>
      <c r="B1316" s="71"/>
      <c r="C1316" s="71"/>
      <c r="D1316" s="71"/>
      <c r="E1316" s="71"/>
      <c r="F1316" s="71"/>
      <c r="G1316" s="71"/>
      <c r="H1316" s="71"/>
    </row>
    <row r="1317" spans="1:8" s="135" customFormat="1">
      <c r="A1317" s="71"/>
      <c r="B1317" s="71"/>
      <c r="C1317" s="71"/>
      <c r="D1317" s="71"/>
      <c r="E1317" s="71"/>
      <c r="F1317" s="71"/>
      <c r="G1317" s="71"/>
      <c r="H1317" s="71"/>
    </row>
    <row r="1318" spans="1:8" s="135" customFormat="1">
      <c r="A1318" s="71"/>
      <c r="B1318" s="71"/>
      <c r="C1318" s="71"/>
      <c r="D1318" s="71"/>
      <c r="E1318" s="71"/>
      <c r="F1318" s="71"/>
      <c r="G1318" s="71"/>
      <c r="H1318" s="71"/>
    </row>
    <row r="1319" spans="1:8" s="135" customFormat="1">
      <c r="A1319" s="71"/>
      <c r="B1319" s="71"/>
      <c r="C1319" s="71"/>
      <c r="D1319" s="71"/>
      <c r="E1319" s="71"/>
      <c r="F1319" s="71"/>
      <c r="G1319" s="71"/>
      <c r="H1319" s="71"/>
    </row>
    <row r="1320" spans="1:8" s="135" customFormat="1">
      <c r="A1320" s="71"/>
      <c r="B1320" s="71"/>
      <c r="C1320" s="71"/>
      <c r="D1320" s="71"/>
      <c r="E1320" s="71"/>
      <c r="F1320" s="71"/>
      <c r="G1320" s="71"/>
      <c r="H1320" s="71"/>
    </row>
    <row r="1321" spans="1:8" s="135" customFormat="1">
      <c r="A1321" s="71"/>
      <c r="B1321" s="71"/>
      <c r="C1321" s="71"/>
      <c r="D1321" s="71"/>
      <c r="E1321" s="71"/>
      <c r="F1321" s="71"/>
      <c r="G1321" s="71"/>
      <c r="H1321" s="71"/>
    </row>
    <row r="1322" spans="1:8" s="135" customFormat="1">
      <c r="A1322" s="71"/>
      <c r="B1322" s="71"/>
      <c r="C1322" s="71"/>
      <c r="D1322" s="71"/>
      <c r="E1322" s="71"/>
      <c r="F1322" s="71"/>
      <c r="G1322" s="71"/>
      <c r="H1322" s="71"/>
    </row>
    <row r="1323" spans="1:8" s="135" customFormat="1">
      <c r="A1323" s="71"/>
      <c r="B1323" s="71"/>
      <c r="C1323" s="71"/>
      <c r="D1323" s="71"/>
      <c r="E1323" s="71"/>
      <c r="F1323" s="71"/>
      <c r="G1323" s="71"/>
      <c r="H1323" s="71"/>
    </row>
    <row r="1324" spans="1:8" s="135" customFormat="1">
      <c r="A1324" s="71"/>
      <c r="B1324" s="71"/>
      <c r="C1324" s="71"/>
      <c r="D1324" s="71"/>
      <c r="E1324" s="71"/>
      <c r="F1324" s="71"/>
      <c r="G1324" s="71"/>
      <c r="H1324" s="71"/>
    </row>
    <row r="1325" spans="1:8" s="135" customFormat="1">
      <c r="A1325" s="71"/>
      <c r="B1325" s="71"/>
      <c r="C1325" s="71"/>
      <c r="D1325" s="71"/>
      <c r="E1325" s="71"/>
      <c r="F1325" s="71"/>
      <c r="G1325" s="71"/>
      <c r="H1325" s="71"/>
    </row>
    <row r="1326" spans="1:8" s="135" customFormat="1">
      <c r="A1326" s="71"/>
      <c r="B1326" s="71"/>
      <c r="C1326" s="71"/>
      <c r="D1326" s="71"/>
      <c r="E1326" s="71"/>
      <c r="F1326" s="71"/>
      <c r="G1326" s="71"/>
      <c r="H1326" s="71"/>
    </row>
    <row r="1327" spans="1:8" s="135" customFormat="1">
      <c r="A1327" s="71"/>
      <c r="B1327" s="71"/>
      <c r="C1327" s="71"/>
      <c r="D1327" s="71"/>
      <c r="E1327" s="71"/>
      <c r="F1327" s="71"/>
      <c r="G1327" s="71"/>
      <c r="H1327" s="71"/>
    </row>
    <row r="1328" spans="1:8" s="135" customFormat="1">
      <c r="A1328" s="71"/>
      <c r="B1328" s="71"/>
      <c r="C1328" s="71"/>
      <c r="D1328" s="71"/>
      <c r="E1328" s="71"/>
      <c r="F1328" s="71"/>
      <c r="G1328" s="71"/>
      <c r="H1328" s="71"/>
    </row>
    <row r="1329" spans="1:8" s="135" customFormat="1">
      <c r="A1329" s="71"/>
      <c r="B1329" s="71"/>
      <c r="C1329" s="71"/>
      <c r="D1329" s="71"/>
      <c r="E1329" s="71"/>
      <c r="F1329" s="71"/>
      <c r="G1329" s="71"/>
      <c r="H1329" s="71"/>
    </row>
    <row r="1330" spans="1:8" s="135" customFormat="1">
      <c r="A1330" s="71"/>
      <c r="B1330" s="71"/>
      <c r="C1330" s="71"/>
      <c r="D1330" s="71"/>
      <c r="E1330" s="71"/>
      <c r="F1330" s="71"/>
      <c r="G1330" s="71"/>
      <c r="H1330" s="71"/>
    </row>
    <row r="1331" spans="1:8" s="135" customFormat="1">
      <c r="A1331" s="71"/>
      <c r="B1331" s="71"/>
      <c r="C1331" s="71"/>
      <c r="D1331" s="71"/>
      <c r="E1331" s="71"/>
      <c r="F1331" s="71"/>
      <c r="G1331" s="71"/>
      <c r="H1331" s="71"/>
    </row>
    <row r="1332" spans="1:8" s="135" customFormat="1">
      <c r="A1332" s="71"/>
      <c r="B1332" s="71"/>
      <c r="C1332" s="71"/>
      <c r="D1332" s="71"/>
      <c r="E1332" s="71"/>
      <c r="F1332" s="71"/>
      <c r="G1332" s="71"/>
      <c r="H1332" s="71"/>
    </row>
    <row r="1333" spans="1:8" s="135" customFormat="1">
      <c r="A1333" s="71"/>
      <c r="B1333" s="71"/>
      <c r="C1333" s="71"/>
      <c r="D1333" s="71"/>
      <c r="E1333" s="71"/>
      <c r="F1333" s="71"/>
      <c r="G1333" s="71"/>
      <c r="H1333" s="71"/>
    </row>
    <row r="1334" spans="1:8" s="135" customFormat="1">
      <c r="A1334" s="71"/>
      <c r="B1334" s="71"/>
      <c r="C1334" s="71"/>
      <c r="D1334" s="71"/>
      <c r="E1334" s="71"/>
      <c r="F1334" s="71"/>
      <c r="G1334" s="71"/>
      <c r="H1334" s="71"/>
    </row>
    <row r="1335" spans="1:8" s="135" customFormat="1">
      <c r="A1335" s="71"/>
      <c r="B1335" s="71"/>
      <c r="C1335" s="71"/>
      <c r="D1335" s="71"/>
      <c r="E1335" s="71"/>
      <c r="F1335" s="71"/>
      <c r="G1335" s="71"/>
      <c r="H1335" s="71"/>
    </row>
    <row r="1336" spans="1:8" s="135" customFormat="1">
      <c r="A1336" s="71"/>
      <c r="B1336" s="71"/>
      <c r="C1336" s="71"/>
      <c r="D1336" s="71"/>
      <c r="E1336" s="71"/>
      <c r="F1336" s="71"/>
      <c r="G1336" s="71"/>
      <c r="H1336" s="71"/>
    </row>
    <row r="1337" spans="1:8" s="135" customFormat="1">
      <c r="A1337" s="71"/>
      <c r="B1337" s="71"/>
      <c r="C1337" s="71"/>
      <c r="D1337" s="71"/>
      <c r="E1337" s="71"/>
      <c r="F1337" s="71"/>
      <c r="G1337" s="71"/>
      <c r="H1337" s="71"/>
    </row>
    <row r="1338" spans="1:8" s="135" customFormat="1" ht="13.5" customHeight="1">
      <c r="A1338" s="71"/>
      <c r="B1338" s="71"/>
      <c r="C1338" s="71"/>
      <c r="D1338" s="71"/>
      <c r="E1338" s="71"/>
      <c r="F1338" s="71"/>
      <c r="G1338" s="71"/>
      <c r="H1338" s="71"/>
    </row>
    <row r="1339" spans="1:8" s="135" customFormat="1">
      <c r="A1339" s="71"/>
      <c r="B1339" s="71"/>
      <c r="C1339" s="71"/>
      <c r="D1339" s="71"/>
      <c r="E1339" s="71"/>
      <c r="F1339" s="71"/>
      <c r="G1339" s="71"/>
      <c r="H1339" s="71"/>
    </row>
  </sheetData>
  <conditionalFormatting sqref="B27:C27 D18:D998">
    <cfRule type="cellIs" dxfId="3" priority="5" stopIfTrue="1" operator="equal">
      <formula>"ALERT"</formula>
    </cfRule>
  </conditionalFormatting>
  <conditionalFormatting sqref="F10:F15 B18:H77 B19:B525 D19:E525 B79:H997">
    <cfRule type="cellIs" dxfId="2" priority="4" stopIfTrue="1" operator="equal">
      <formula>0</formula>
    </cfRule>
  </conditionalFormatting>
  <conditionalFormatting sqref="A18:A988">
    <cfRule type="containsText" dxfId="1" priority="3" stopIfTrue="1" operator="containsText" text="Empty Cell">
      <formula>NOT(ISERROR(SEARCH("Empty Cell",A18)))</formula>
    </cfRule>
  </conditionalFormatting>
  <conditionalFormatting sqref="B1:H65526">
    <cfRule type="cellIs" dxfId="0" priority="2" stopIfTrue="1" operator="equal">
      <formula>0</formula>
    </cfRule>
  </conditionalFormatting>
  <printOptions horizontalCentered="1"/>
  <pageMargins left="0.35" right="0.39370078740157499" top="0.18" bottom="0.37" header="0.15748031496063" footer="0.15748031496063"/>
  <pageSetup paperSize="9" scale="70" orientation="portrait" horizontalDpi="4294967293" verticalDpi="300" r:id="rId1"/>
  <headerFooter alignWithMargins="0">
    <oddFooter>Page &amp;P of &amp;N</oddFooter>
  </headerFooter>
  <rowBreaks count="1" manualBreakCount="1">
    <brk id="1003"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6A464-4192-486A-A182-F0C343E02E5A}">
  <sheetPr codeName="shOld"/>
  <dimension ref="A1:A508"/>
  <sheetViews>
    <sheetView workbookViewId="0">
      <selection activeCell="A5" sqref="A5"/>
    </sheetView>
  </sheetViews>
  <sheetFormatPr defaultRowHeight="15"/>
  <sheetData>
    <row r="1" spans="1:1">
      <c r="A1" s="2" t="s">
        <v>679</v>
      </c>
    </row>
    <row r="2" spans="1:1">
      <c r="A2" s="2" t="s">
        <v>679</v>
      </c>
    </row>
    <row r="3" spans="1:1">
      <c r="A3" s="2" t="s">
        <v>679</v>
      </c>
    </row>
    <row r="4" spans="1:1">
      <c r="A4" s="2" t="s">
        <v>679</v>
      </c>
    </row>
    <row r="5" spans="1:1">
      <c r="A5" s="2" t="s">
        <v>679</v>
      </c>
    </row>
    <row r="6" spans="1:1">
      <c r="A6" s="2" t="s">
        <v>679</v>
      </c>
    </row>
    <row r="7" spans="1:1">
      <c r="A7" s="2" t="s">
        <v>679</v>
      </c>
    </row>
    <row r="8" spans="1:1">
      <c r="A8" s="2" t="s">
        <v>679</v>
      </c>
    </row>
    <row r="9" spans="1:1">
      <c r="A9" s="2" t="s">
        <v>679</v>
      </c>
    </row>
    <row r="10" spans="1:1">
      <c r="A10" s="2" t="s">
        <v>679</v>
      </c>
    </row>
    <row r="11" spans="1:1">
      <c r="A11" s="2" t="s">
        <v>679</v>
      </c>
    </row>
    <row r="12" spans="1:1">
      <c r="A12" s="2" t="s">
        <v>679</v>
      </c>
    </row>
    <row r="13" spans="1:1">
      <c r="A13" s="2" t="s">
        <v>679</v>
      </c>
    </row>
    <row r="14" spans="1:1">
      <c r="A14" s="2" t="s">
        <v>679</v>
      </c>
    </row>
    <row r="15" spans="1:1">
      <c r="A15" s="2" t="s">
        <v>679</v>
      </c>
    </row>
    <row r="16" spans="1:1">
      <c r="A16" s="2" t="s">
        <v>679</v>
      </c>
    </row>
    <row r="17" spans="1:1">
      <c r="A17" s="2" t="s">
        <v>679</v>
      </c>
    </row>
    <row r="18" spans="1:1">
      <c r="A18" s="2" t="s">
        <v>679</v>
      </c>
    </row>
    <row r="19" spans="1:1">
      <c r="A19" s="2" t="s">
        <v>686</v>
      </c>
    </row>
    <row r="20" spans="1:1">
      <c r="A20" s="2" t="s">
        <v>687</v>
      </c>
    </row>
    <row r="21" spans="1:1">
      <c r="A21" s="2" t="s">
        <v>687</v>
      </c>
    </row>
    <row r="22" spans="1:1">
      <c r="A22" s="2" t="s">
        <v>687</v>
      </c>
    </row>
    <row r="23" spans="1:1">
      <c r="A23" s="2" t="s">
        <v>687</v>
      </c>
    </row>
    <row r="24" spans="1:1">
      <c r="A24" s="2" t="s">
        <v>687</v>
      </c>
    </row>
    <row r="25" spans="1:1">
      <c r="A25" s="2" t="s">
        <v>687</v>
      </c>
    </row>
    <row r="26" spans="1:1">
      <c r="A26" s="2" t="s">
        <v>687</v>
      </c>
    </row>
    <row r="27" spans="1:1">
      <c r="A27" s="2" t="s">
        <v>909</v>
      </c>
    </row>
    <row r="28" spans="1:1">
      <c r="A28" s="2" t="s">
        <v>910</v>
      </c>
    </row>
    <row r="29" spans="1:1">
      <c r="A29" s="2" t="s">
        <v>911</v>
      </c>
    </row>
    <row r="30" spans="1:1">
      <c r="A30" s="2" t="s">
        <v>912</v>
      </c>
    </row>
    <row r="31" spans="1:1">
      <c r="A31" s="2" t="s">
        <v>913</v>
      </c>
    </row>
    <row r="32" spans="1:1">
      <c r="A32" s="2" t="s">
        <v>914</v>
      </c>
    </row>
    <row r="33" spans="1:1">
      <c r="A33" s="2" t="s">
        <v>694</v>
      </c>
    </row>
    <row r="34" spans="1:1">
      <c r="A34" s="2" t="s">
        <v>694</v>
      </c>
    </row>
    <row r="35" spans="1:1">
      <c r="A35" s="2" t="s">
        <v>694</v>
      </c>
    </row>
    <row r="36" spans="1:1">
      <c r="A36" s="2" t="s">
        <v>694</v>
      </c>
    </row>
    <row r="37" spans="1:1">
      <c r="A37" s="2" t="s">
        <v>694</v>
      </c>
    </row>
    <row r="38" spans="1:1">
      <c r="A38" s="2" t="s">
        <v>694</v>
      </c>
    </row>
    <row r="39" spans="1:1">
      <c r="A39" s="2" t="s">
        <v>694</v>
      </c>
    </row>
    <row r="40" spans="1:1">
      <c r="A40" s="2" t="s">
        <v>694</v>
      </c>
    </row>
    <row r="41" spans="1:1">
      <c r="A41" s="2" t="s">
        <v>696</v>
      </c>
    </row>
    <row r="42" spans="1:1">
      <c r="A42" s="2" t="s">
        <v>696</v>
      </c>
    </row>
    <row r="43" spans="1:1">
      <c r="A43" s="2" t="s">
        <v>696</v>
      </c>
    </row>
    <row r="44" spans="1:1">
      <c r="A44" s="2" t="s">
        <v>696</v>
      </c>
    </row>
    <row r="45" spans="1:1">
      <c r="A45" s="2" t="s">
        <v>696</v>
      </c>
    </row>
    <row r="46" spans="1:1">
      <c r="A46" s="2" t="s">
        <v>696</v>
      </c>
    </row>
    <row r="47" spans="1:1">
      <c r="A47" s="2" t="s">
        <v>696</v>
      </c>
    </row>
    <row r="48" spans="1:1">
      <c r="A48" s="2" t="s">
        <v>697</v>
      </c>
    </row>
    <row r="49" spans="1:1">
      <c r="A49" s="2" t="s">
        <v>697</v>
      </c>
    </row>
    <row r="50" spans="1:1">
      <c r="A50" s="2" t="s">
        <v>697</v>
      </c>
    </row>
    <row r="51" spans="1:1">
      <c r="A51" s="2" t="s">
        <v>697</v>
      </c>
    </row>
    <row r="52" spans="1:1">
      <c r="A52" s="2" t="s">
        <v>697</v>
      </c>
    </row>
    <row r="53" spans="1:1">
      <c r="A53" s="2" t="s">
        <v>697</v>
      </c>
    </row>
    <row r="54" spans="1:1">
      <c r="A54" s="2" t="s">
        <v>697</v>
      </c>
    </row>
    <row r="55" spans="1:1">
      <c r="A55" s="2" t="s">
        <v>697</v>
      </c>
    </row>
    <row r="56" spans="1:1">
      <c r="A56" s="2" t="s">
        <v>699</v>
      </c>
    </row>
    <row r="57" spans="1:1">
      <c r="A57" s="2" t="s">
        <v>699</v>
      </c>
    </row>
    <row r="58" spans="1:1">
      <c r="A58" s="2" t="s">
        <v>699</v>
      </c>
    </row>
    <row r="59" spans="1:1">
      <c r="A59" s="2" t="s">
        <v>699</v>
      </c>
    </row>
    <row r="60" spans="1:1">
      <c r="A60" s="2" t="s">
        <v>699</v>
      </c>
    </row>
    <row r="61" spans="1:1">
      <c r="A61" s="2" t="s">
        <v>699</v>
      </c>
    </row>
    <row r="62" spans="1:1">
      <c r="A62" s="2" t="s">
        <v>699</v>
      </c>
    </row>
    <row r="63" spans="1:1">
      <c r="A63" s="2" t="s">
        <v>699</v>
      </c>
    </row>
    <row r="64" spans="1:1">
      <c r="A64" s="2" t="s">
        <v>915</v>
      </c>
    </row>
    <row r="65" spans="1:1">
      <c r="A65" s="2" t="s">
        <v>915</v>
      </c>
    </row>
    <row r="66" spans="1:1">
      <c r="A66" s="2" t="s">
        <v>915</v>
      </c>
    </row>
    <row r="67" spans="1:1">
      <c r="A67" s="2" t="s">
        <v>704</v>
      </c>
    </row>
    <row r="68" spans="1:1">
      <c r="A68" s="2" t="s">
        <v>704</v>
      </c>
    </row>
    <row r="69" spans="1:1">
      <c r="A69" s="2" t="s">
        <v>43</v>
      </c>
    </row>
    <row r="70" spans="1:1">
      <c r="A70" s="2" t="s">
        <v>43</v>
      </c>
    </row>
    <row r="71" spans="1:1">
      <c r="A71" s="2" t="s">
        <v>43</v>
      </c>
    </row>
    <row r="72" spans="1:1">
      <c r="A72" s="2" t="s">
        <v>43</v>
      </c>
    </row>
    <row r="73" spans="1:1">
      <c r="A73" s="2" t="s">
        <v>43</v>
      </c>
    </row>
    <row r="74" spans="1:1">
      <c r="A74" s="2" t="s">
        <v>707</v>
      </c>
    </row>
    <row r="75" spans="1:1">
      <c r="A75" s="2" t="s">
        <v>707</v>
      </c>
    </row>
    <row r="76" spans="1:1">
      <c r="A76" s="2" t="s">
        <v>707</v>
      </c>
    </row>
    <row r="77" spans="1:1">
      <c r="A77" s="2" t="s">
        <v>707</v>
      </c>
    </row>
    <row r="78" spans="1:1">
      <c r="A78" s="2" t="s">
        <v>707</v>
      </c>
    </row>
    <row r="79" spans="1:1">
      <c r="A79" s="2" t="s">
        <v>707</v>
      </c>
    </row>
    <row r="80" spans="1:1">
      <c r="A80" s="2" t="s">
        <v>707</v>
      </c>
    </row>
    <row r="81" spans="1:1">
      <c r="A81" s="2" t="s">
        <v>707</v>
      </c>
    </row>
    <row r="82" spans="1:1">
      <c r="A82" s="2" t="s">
        <v>707</v>
      </c>
    </row>
    <row r="83" spans="1:1">
      <c r="A83" s="2" t="s">
        <v>707</v>
      </c>
    </row>
    <row r="84" spans="1:1">
      <c r="A84" s="2" t="s">
        <v>707</v>
      </c>
    </row>
    <row r="85" spans="1:1">
      <c r="A85" s="2" t="s">
        <v>707</v>
      </c>
    </row>
    <row r="86" spans="1:1">
      <c r="A86" s="2" t="s">
        <v>625</v>
      </c>
    </row>
    <row r="87" spans="1:1">
      <c r="A87" s="2" t="s">
        <v>625</v>
      </c>
    </row>
    <row r="88" spans="1:1">
      <c r="A88" s="2" t="s">
        <v>625</v>
      </c>
    </row>
    <row r="89" spans="1:1">
      <c r="A89" s="2" t="s">
        <v>625</v>
      </c>
    </row>
    <row r="90" spans="1:1">
      <c r="A90" s="2" t="s">
        <v>625</v>
      </c>
    </row>
    <row r="91" spans="1:1">
      <c r="A91" s="2" t="s">
        <v>625</v>
      </c>
    </row>
    <row r="92" spans="1:1">
      <c r="A92" s="2" t="s">
        <v>625</v>
      </c>
    </row>
    <row r="93" spans="1:1">
      <c r="A93" s="2" t="s">
        <v>625</v>
      </c>
    </row>
    <row r="94" spans="1:1">
      <c r="A94" s="2" t="s">
        <v>625</v>
      </c>
    </row>
    <row r="95" spans="1:1">
      <c r="A95" s="2" t="s">
        <v>625</v>
      </c>
    </row>
    <row r="96" spans="1:1">
      <c r="A96" s="2" t="s">
        <v>916</v>
      </c>
    </row>
    <row r="97" spans="1:1">
      <c r="A97" s="2" t="s">
        <v>916</v>
      </c>
    </row>
    <row r="98" spans="1:1">
      <c r="A98" s="2" t="s">
        <v>916</v>
      </c>
    </row>
    <row r="99" spans="1:1">
      <c r="A99" s="2" t="s">
        <v>713</v>
      </c>
    </row>
    <row r="100" spans="1:1">
      <c r="A100" s="2" t="s">
        <v>713</v>
      </c>
    </row>
    <row r="101" spans="1:1">
      <c r="A101" s="2" t="s">
        <v>917</v>
      </c>
    </row>
    <row r="102" spans="1:1">
      <c r="A102" s="2" t="s">
        <v>715</v>
      </c>
    </row>
    <row r="103" spans="1:1">
      <c r="A103" s="2" t="s">
        <v>715</v>
      </c>
    </row>
    <row r="104" spans="1:1">
      <c r="A104" s="2" t="s">
        <v>715</v>
      </c>
    </row>
    <row r="105" spans="1:1">
      <c r="A105" s="2" t="s">
        <v>715</v>
      </c>
    </row>
    <row r="106" spans="1:1">
      <c r="A106" s="2" t="s">
        <v>715</v>
      </c>
    </row>
    <row r="107" spans="1:1">
      <c r="A107" s="2" t="s">
        <v>715</v>
      </c>
    </row>
    <row r="108" spans="1:1">
      <c r="A108" s="2" t="s">
        <v>715</v>
      </c>
    </row>
    <row r="109" spans="1:1">
      <c r="A109" s="2" t="s">
        <v>715</v>
      </c>
    </row>
    <row r="110" spans="1:1">
      <c r="A110" s="2" t="s">
        <v>715</v>
      </c>
    </row>
    <row r="111" spans="1:1">
      <c r="A111" s="2" t="s">
        <v>715</v>
      </c>
    </row>
    <row r="112" spans="1:1">
      <c r="A112" s="2" t="s">
        <v>717</v>
      </c>
    </row>
    <row r="113" spans="1:1">
      <c r="A113" s="2" t="s">
        <v>717</v>
      </c>
    </row>
    <row r="114" spans="1:1">
      <c r="A114" s="2" t="s">
        <v>719</v>
      </c>
    </row>
    <row r="115" spans="1:1">
      <c r="A115" s="2" t="s">
        <v>719</v>
      </c>
    </row>
    <row r="116" spans="1:1">
      <c r="A116" s="2" t="s">
        <v>721</v>
      </c>
    </row>
    <row r="117" spans="1:1">
      <c r="A117" s="2" t="s">
        <v>723</v>
      </c>
    </row>
    <row r="118" spans="1:1">
      <c r="A118" s="2" t="s">
        <v>918</v>
      </c>
    </row>
    <row r="119" spans="1:1">
      <c r="A119" s="2" t="s">
        <v>918</v>
      </c>
    </row>
    <row r="120" spans="1:1">
      <c r="A120" s="2" t="s">
        <v>726</v>
      </c>
    </row>
    <row r="121" spans="1:1">
      <c r="A121" s="2" t="s">
        <v>726</v>
      </c>
    </row>
    <row r="122" spans="1:1">
      <c r="A122" s="2" t="s">
        <v>726</v>
      </c>
    </row>
    <row r="123" spans="1:1">
      <c r="A123" s="2" t="s">
        <v>726</v>
      </c>
    </row>
    <row r="124" spans="1:1">
      <c r="A124" s="2" t="s">
        <v>726</v>
      </c>
    </row>
    <row r="125" spans="1:1">
      <c r="A125" s="2" t="s">
        <v>728</v>
      </c>
    </row>
    <row r="126" spans="1:1">
      <c r="A126" s="2" t="s">
        <v>728</v>
      </c>
    </row>
    <row r="127" spans="1:1">
      <c r="A127" s="2" t="s">
        <v>730</v>
      </c>
    </row>
    <row r="128" spans="1:1">
      <c r="A128" s="2" t="s">
        <v>730</v>
      </c>
    </row>
    <row r="129" spans="1:1">
      <c r="A129" s="2" t="s">
        <v>732</v>
      </c>
    </row>
    <row r="130" spans="1:1">
      <c r="A130" s="2" t="s">
        <v>732</v>
      </c>
    </row>
    <row r="131" spans="1:1">
      <c r="A131" s="2" t="s">
        <v>732</v>
      </c>
    </row>
    <row r="132" spans="1:1">
      <c r="A132" s="2" t="s">
        <v>732</v>
      </c>
    </row>
    <row r="133" spans="1:1">
      <c r="A133" s="2" t="s">
        <v>732</v>
      </c>
    </row>
    <row r="134" spans="1:1">
      <c r="A134" s="2" t="s">
        <v>732</v>
      </c>
    </row>
    <row r="135" spans="1:1">
      <c r="A135" s="2" t="s">
        <v>732</v>
      </c>
    </row>
    <row r="136" spans="1:1">
      <c r="A136" s="2" t="s">
        <v>732</v>
      </c>
    </row>
    <row r="137" spans="1:1">
      <c r="A137" s="2" t="s">
        <v>732</v>
      </c>
    </row>
    <row r="138" spans="1:1">
      <c r="A138" s="2" t="s">
        <v>732</v>
      </c>
    </row>
    <row r="139" spans="1:1">
      <c r="A139" s="2" t="s">
        <v>732</v>
      </c>
    </row>
    <row r="140" spans="1:1">
      <c r="A140" s="2" t="s">
        <v>732</v>
      </c>
    </row>
    <row r="141" spans="1:1">
      <c r="A141" s="2" t="s">
        <v>732</v>
      </c>
    </row>
    <row r="142" spans="1:1">
      <c r="A142" s="2" t="s">
        <v>732</v>
      </c>
    </row>
    <row r="143" spans="1:1">
      <c r="A143" s="2" t="s">
        <v>732</v>
      </c>
    </row>
    <row r="144" spans="1:1">
      <c r="A144" s="2" t="s">
        <v>734</v>
      </c>
    </row>
    <row r="145" spans="1:1">
      <c r="A145" s="2" t="s">
        <v>736</v>
      </c>
    </row>
    <row r="146" spans="1:1">
      <c r="A146" s="2" t="s">
        <v>738</v>
      </c>
    </row>
    <row r="147" spans="1:1">
      <c r="A147" s="2" t="s">
        <v>738</v>
      </c>
    </row>
    <row r="148" spans="1:1">
      <c r="A148" s="2" t="s">
        <v>738</v>
      </c>
    </row>
    <row r="149" spans="1:1">
      <c r="A149" s="2" t="s">
        <v>738</v>
      </c>
    </row>
    <row r="150" spans="1:1">
      <c r="A150" s="2" t="s">
        <v>742</v>
      </c>
    </row>
    <row r="151" spans="1:1">
      <c r="A151" s="2" t="s">
        <v>919</v>
      </c>
    </row>
    <row r="152" spans="1:1">
      <c r="A152" s="2" t="s">
        <v>920</v>
      </c>
    </row>
    <row r="153" spans="1:1">
      <c r="A153" s="2" t="s">
        <v>921</v>
      </c>
    </row>
    <row r="154" spans="1:1">
      <c r="A154" s="2" t="s">
        <v>922</v>
      </c>
    </row>
    <row r="155" spans="1:1">
      <c r="A155" s="2" t="s">
        <v>750</v>
      </c>
    </row>
    <row r="156" spans="1:1">
      <c r="A156" s="2" t="s">
        <v>750</v>
      </c>
    </row>
    <row r="157" spans="1:1">
      <c r="A157" s="2" t="s">
        <v>750</v>
      </c>
    </row>
    <row r="158" spans="1:1">
      <c r="A158" s="2" t="s">
        <v>750</v>
      </c>
    </row>
    <row r="159" spans="1:1">
      <c r="A159" s="2" t="s">
        <v>923</v>
      </c>
    </row>
    <row r="160" spans="1:1">
      <c r="A160" s="2" t="s">
        <v>924</v>
      </c>
    </row>
    <row r="161" spans="1:1">
      <c r="A161" s="2" t="s">
        <v>925</v>
      </c>
    </row>
    <row r="162" spans="1:1">
      <c r="A162" s="2" t="s">
        <v>926</v>
      </c>
    </row>
    <row r="163" spans="1:1">
      <c r="A163" s="2" t="s">
        <v>927</v>
      </c>
    </row>
    <row r="164" spans="1:1">
      <c r="A164" s="2" t="s">
        <v>928</v>
      </c>
    </row>
    <row r="165" spans="1:1">
      <c r="A165" s="2" t="s">
        <v>929</v>
      </c>
    </row>
    <row r="166" spans="1:1">
      <c r="A166" s="2" t="s">
        <v>930</v>
      </c>
    </row>
    <row r="167" spans="1:1">
      <c r="A167" s="2" t="s">
        <v>931</v>
      </c>
    </row>
    <row r="168" spans="1:1">
      <c r="A168" s="2" t="s">
        <v>931</v>
      </c>
    </row>
    <row r="169" spans="1:1">
      <c r="A169" s="2" t="s">
        <v>932</v>
      </c>
    </row>
    <row r="170" spans="1:1">
      <c r="A170" s="2" t="s">
        <v>933</v>
      </c>
    </row>
    <row r="171" spans="1:1">
      <c r="A171" s="2" t="s">
        <v>933</v>
      </c>
    </row>
    <row r="172" spans="1:1">
      <c r="A172" s="2" t="s">
        <v>934</v>
      </c>
    </row>
    <row r="173" spans="1:1">
      <c r="A173" s="2" t="s">
        <v>935</v>
      </c>
    </row>
    <row r="174" spans="1:1">
      <c r="A174" s="2" t="s">
        <v>935</v>
      </c>
    </row>
    <row r="175" spans="1:1">
      <c r="A175" s="2" t="s">
        <v>935</v>
      </c>
    </row>
    <row r="176" spans="1:1">
      <c r="A176" s="2" t="s">
        <v>936</v>
      </c>
    </row>
    <row r="177" spans="1:1">
      <c r="A177" s="2" t="s">
        <v>937</v>
      </c>
    </row>
    <row r="178" spans="1:1">
      <c r="A178" s="2" t="s">
        <v>938</v>
      </c>
    </row>
    <row r="179" spans="1:1">
      <c r="A179" s="2" t="s">
        <v>939</v>
      </c>
    </row>
    <row r="180" spans="1:1">
      <c r="A180" s="2" t="s">
        <v>939</v>
      </c>
    </row>
    <row r="181" spans="1:1">
      <c r="A181" s="2" t="s">
        <v>939</v>
      </c>
    </row>
    <row r="182" spans="1:1">
      <c r="A182" s="2" t="s">
        <v>940</v>
      </c>
    </row>
    <row r="183" spans="1:1">
      <c r="A183" s="2" t="s">
        <v>941</v>
      </c>
    </row>
    <row r="184" spans="1:1">
      <c r="A184" s="2" t="s">
        <v>941</v>
      </c>
    </row>
    <row r="185" spans="1:1">
      <c r="A185" s="2" t="s">
        <v>941</v>
      </c>
    </row>
    <row r="186" spans="1:1">
      <c r="A186" s="2" t="s">
        <v>941</v>
      </c>
    </row>
    <row r="187" spans="1:1">
      <c r="A187" s="2" t="s">
        <v>942</v>
      </c>
    </row>
    <row r="188" spans="1:1">
      <c r="A188" s="2" t="s">
        <v>943</v>
      </c>
    </row>
    <row r="189" spans="1:1">
      <c r="A189" s="2" t="s">
        <v>944</v>
      </c>
    </row>
    <row r="190" spans="1:1">
      <c r="A190" s="2" t="s">
        <v>945</v>
      </c>
    </row>
    <row r="191" spans="1:1">
      <c r="A191" s="2" t="s">
        <v>946</v>
      </c>
    </row>
    <row r="192" spans="1:1">
      <c r="A192" s="2" t="s">
        <v>947</v>
      </c>
    </row>
    <row r="193" spans="1:1">
      <c r="A193" s="2" t="s">
        <v>947</v>
      </c>
    </row>
    <row r="194" spans="1:1">
      <c r="A194" s="2" t="s">
        <v>948</v>
      </c>
    </row>
    <row r="195" spans="1:1">
      <c r="A195" s="2" t="s">
        <v>948</v>
      </c>
    </row>
    <row r="196" spans="1:1">
      <c r="A196" s="2" t="s">
        <v>949</v>
      </c>
    </row>
    <row r="197" spans="1:1">
      <c r="A197" s="2" t="s">
        <v>950</v>
      </c>
    </row>
    <row r="198" spans="1:1">
      <c r="A198" s="2" t="s">
        <v>951</v>
      </c>
    </row>
    <row r="199" spans="1:1">
      <c r="A199" s="2" t="s">
        <v>952</v>
      </c>
    </row>
    <row r="200" spans="1:1">
      <c r="A200" s="2" t="s">
        <v>953</v>
      </c>
    </row>
    <row r="201" spans="1:1">
      <c r="A201" s="2" t="s">
        <v>954</v>
      </c>
    </row>
    <row r="202" spans="1:1">
      <c r="A202" s="2" t="s">
        <v>955</v>
      </c>
    </row>
    <row r="203" spans="1:1">
      <c r="A203" s="2" t="s">
        <v>956</v>
      </c>
    </row>
    <row r="204" spans="1:1">
      <c r="A204" s="2" t="s">
        <v>957</v>
      </c>
    </row>
    <row r="205" spans="1:1">
      <c r="A205" s="2" t="s">
        <v>958</v>
      </c>
    </row>
    <row r="206" spans="1:1">
      <c r="A206" s="2" t="s">
        <v>959</v>
      </c>
    </row>
    <row r="207" spans="1:1">
      <c r="A207" s="2" t="s">
        <v>960</v>
      </c>
    </row>
    <row r="208" spans="1:1">
      <c r="A208" s="2" t="s">
        <v>961</v>
      </c>
    </row>
    <row r="209" spans="1:1">
      <c r="A209" s="2" t="s">
        <v>619</v>
      </c>
    </row>
    <row r="210" spans="1:1">
      <c r="A210" s="2" t="s">
        <v>619</v>
      </c>
    </row>
    <row r="211" spans="1:1">
      <c r="A211" s="2" t="s">
        <v>619</v>
      </c>
    </row>
    <row r="212" spans="1:1">
      <c r="A212" s="2" t="s">
        <v>619</v>
      </c>
    </row>
    <row r="213" spans="1:1">
      <c r="A213" s="2" t="s">
        <v>619</v>
      </c>
    </row>
    <row r="214" spans="1:1">
      <c r="A214" s="2" t="s">
        <v>962</v>
      </c>
    </row>
    <row r="215" spans="1:1">
      <c r="A215" s="2" t="s">
        <v>962</v>
      </c>
    </row>
    <row r="216" spans="1:1">
      <c r="A216" s="2" t="s">
        <v>962</v>
      </c>
    </row>
    <row r="217" spans="1:1">
      <c r="A217" s="2" t="s">
        <v>962</v>
      </c>
    </row>
    <row r="218" spans="1:1">
      <c r="A218" s="2" t="s">
        <v>962</v>
      </c>
    </row>
    <row r="219" spans="1:1">
      <c r="A219" s="2" t="s">
        <v>963</v>
      </c>
    </row>
    <row r="220" spans="1:1">
      <c r="A220" s="2" t="s">
        <v>963</v>
      </c>
    </row>
    <row r="221" spans="1:1">
      <c r="A221" s="2" t="s">
        <v>963</v>
      </c>
    </row>
    <row r="222" spans="1:1">
      <c r="A222" s="2" t="s">
        <v>963</v>
      </c>
    </row>
    <row r="223" spans="1:1">
      <c r="A223" s="2" t="s">
        <v>964</v>
      </c>
    </row>
    <row r="224" spans="1:1">
      <c r="A224" s="2" t="s">
        <v>964</v>
      </c>
    </row>
    <row r="225" spans="1:1">
      <c r="A225" s="2" t="s">
        <v>964</v>
      </c>
    </row>
    <row r="226" spans="1:1">
      <c r="A226" s="2" t="s">
        <v>965</v>
      </c>
    </row>
    <row r="227" spans="1:1">
      <c r="A227" s="2" t="s">
        <v>964</v>
      </c>
    </row>
    <row r="228" spans="1:1">
      <c r="A228" s="2" t="s">
        <v>965</v>
      </c>
    </row>
    <row r="229" spans="1:1">
      <c r="A229" s="2" t="s">
        <v>962</v>
      </c>
    </row>
    <row r="230" spans="1:1">
      <c r="A230" s="2" t="s">
        <v>963</v>
      </c>
    </row>
    <row r="231" spans="1:1">
      <c r="A231" s="2" t="s">
        <v>964</v>
      </c>
    </row>
    <row r="232" spans="1:1">
      <c r="A232" s="2" t="s">
        <v>548</v>
      </c>
    </row>
    <row r="233" spans="1:1">
      <c r="A233" s="2" t="s">
        <v>548</v>
      </c>
    </row>
    <row r="234" spans="1:1">
      <c r="A234" s="2" t="s">
        <v>794</v>
      </c>
    </row>
    <row r="235" spans="1:1">
      <c r="A235" s="2" t="s">
        <v>794</v>
      </c>
    </row>
    <row r="236" spans="1:1">
      <c r="A236" s="2" t="s">
        <v>794</v>
      </c>
    </row>
    <row r="237" spans="1:1">
      <c r="A237" s="2" t="s">
        <v>966</v>
      </c>
    </row>
    <row r="238" spans="1:1">
      <c r="A238" s="2" t="s">
        <v>966</v>
      </c>
    </row>
    <row r="239" spans="1:1">
      <c r="A239" s="2" t="s">
        <v>966</v>
      </c>
    </row>
    <row r="240" spans="1:1">
      <c r="A240" s="2" t="s">
        <v>798</v>
      </c>
    </row>
    <row r="241" spans="1:1">
      <c r="A241" s="2" t="s">
        <v>798</v>
      </c>
    </row>
    <row r="242" spans="1:1">
      <c r="A242" s="2" t="s">
        <v>798</v>
      </c>
    </row>
    <row r="243" spans="1:1">
      <c r="A243" s="2" t="s">
        <v>798</v>
      </c>
    </row>
    <row r="244" spans="1:1">
      <c r="A244" s="2" t="s">
        <v>798</v>
      </c>
    </row>
    <row r="245" spans="1:1">
      <c r="A245" s="2" t="s">
        <v>798</v>
      </c>
    </row>
    <row r="246" spans="1:1">
      <c r="A246" s="2" t="s">
        <v>800</v>
      </c>
    </row>
    <row r="247" spans="1:1">
      <c r="A247" s="2" t="s">
        <v>800</v>
      </c>
    </row>
    <row r="248" spans="1:1">
      <c r="A248" s="2" t="s">
        <v>800</v>
      </c>
    </row>
    <row r="249" spans="1:1">
      <c r="A249" s="2" t="s">
        <v>800</v>
      </c>
    </row>
    <row r="250" spans="1:1">
      <c r="A250" s="2" t="s">
        <v>800</v>
      </c>
    </row>
    <row r="251" spans="1:1">
      <c r="A251" s="2" t="s">
        <v>616</v>
      </c>
    </row>
    <row r="252" spans="1:1">
      <c r="A252" s="2" t="s">
        <v>616</v>
      </c>
    </row>
    <row r="253" spans="1:1">
      <c r="A253" s="2" t="s">
        <v>616</v>
      </c>
    </row>
    <row r="254" spans="1:1">
      <c r="A254" s="2" t="s">
        <v>616</v>
      </c>
    </row>
    <row r="255" spans="1:1">
      <c r="A255" s="2" t="s">
        <v>616</v>
      </c>
    </row>
    <row r="256" spans="1:1">
      <c r="A256" s="2" t="s">
        <v>616</v>
      </c>
    </row>
    <row r="257" spans="1:1">
      <c r="A257" s="2" t="s">
        <v>616</v>
      </c>
    </row>
    <row r="258" spans="1:1">
      <c r="A258" s="2" t="s">
        <v>616</v>
      </c>
    </row>
    <row r="259" spans="1:1">
      <c r="A259" s="2" t="s">
        <v>616</v>
      </c>
    </row>
    <row r="260" spans="1:1">
      <c r="A260" s="2" t="s">
        <v>616</v>
      </c>
    </row>
    <row r="261" spans="1:1">
      <c r="A261" s="2" t="s">
        <v>616</v>
      </c>
    </row>
    <row r="262" spans="1:1">
      <c r="A262" s="2" t="s">
        <v>616</v>
      </c>
    </row>
    <row r="263" spans="1:1">
      <c r="A263" s="2" t="s">
        <v>616</v>
      </c>
    </row>
    <row r="264" spans="1:1">
      <c r="A264" s="2" t="s">
        <v>616</v>
      </c>
    </row>
    <row r="265" spans="1:1">
      <c r="A265" s="2" t="s">
        <v>802</v>
      </c>
    </row>
    <row r="266" spans="1:1">
      <c r="A266" s="2" t="s">
        <v>804</v>
      </c>
    </row>
    <row r="267" spans="1:1">
      <c r="A267" s="2" t="s">
        <v>804</v>
      </c>
    </row>
    <row r="268" spans="1:1">
      <c r="A268" s="2" t="s">
        <v>804</v>
      </c>
    </row>
    <row r="269" spans="1:1">
      <c r="A269" s="2" t="s">
        <v>804</v>
      </c>
    </row>
    <row r="270" spans="1:1">
      <c r="A270" s="2" t="s">
        <v>805</v>
      </c>
    </row>
    <row r="271" spans="1:1">
      <c r="A271" s="2" t="s">
        <v>806</v>
      </c>
    </row>
    <row r="272" spans="1:1">
      <c r="A272" s="2" t="s">
        <v>808</v>
      </c>
    </row>
    <row r="273" spans="1:1">
      <c r="A273" s="2" t="s">
        <v>810</v>
      </c>
    </row>
    <row r="274" spans="1:1">
      <c r="A274" s="2" t="s">
        <v>812</v>
      </c>
    </row>
    <row r="275" spans="1:1">
      <c r="A275" s="2" t="s">
        <v>967</v>
      </c>
    </row>
    <row r="276" spans="1:1">
      <c r="A276" s="2" t="s">
        <v>968</v>
      </c>
    </row>
    <row r="277" spans="1:1">
      <c r="A277" s="2" t="s">
        <v>817</v>
      </c>
    </row>
    <row r="278" spans="1:1">
      <c r="A278" s="2" t="s">
        <v>819</v>
      </c>
    </row>
    <row r="279" spans="1:1">
      <c r="A279" s="2" t="s">
        <v>819</v>
      </c>
    </row>
    <row r="280" spans="1:1">
      <c r="A280" s="2" t="s">
        <v>821</v>
      </c>
    </row>
    <row r="281" spans="1:1">
      <c r="A281" s="2" t="s">
        <v>821</v>
      </c>
    </row>
    <row r="282" spans="1:1">
      <c r="A282" s="2" t="s">
        <v>821</v>
      </c>
    </row>
    <row r="283" spans="1:1">
      <c r="A283" s="2" t="s">
        <v>821</v>
      </c>
    </row>
    <row r="284" spans="1:1">
      <c r="A284" s="2" t="s">
        <v>821</v>
      </c>
    </row>
    <row r="285" spans="1:1">
      <c r="A285" s="2" t="s">
        <v>821</v>
      </c>
    </row>
    <row r="286" spans="1:1">
      <c r="A286" s="2" t="s">
        <v>821</v>
      </c>
    </row>
    <row r="287" spans="1:1">
      <c r="A287" s="2" t="s">
        <v>822</v>
      </c>
    </row>
    <row r="288" spans="1:1">
      <c r="A288" s="2" t="s">
        <v>822</v>
      </c>
    </row>
    <row r="289" spans="1:1">
      <c r="A289" s="2" t="s">
        <v>822</v>
      </c>
    </row>
    <row r="290" spans="1:1">
      <c r="A290" s="2" t="s">
        <v>822</v>
      </c>
    </row>
    <row r="291" spans="1:1">
      <c r="A291" s="2" t="s">
        <v>822</v>
      </c>
    </row>
    <row r="292" spans="1:1">
      <c r="A292" s="2" t="s">
        <v>824</v>
      </c>
    </row>
    <row r="293" spans="1:1">
      <c r="A293" s="2" t="s">
        <v>824</v>
      </c>
    </row>
    <row r="294" spans="1:1">
      <c r="A294" s="2" t="s">
        <v>826</v>
      </c>
    </row>
    <row r="295" spans="1:1">
      <c r="A295" s="2" t="s">
        <v>826</v>
      </c>
    </row>
    <row r="296" spans="1:1">
      <c r="A296" s="2" t="s">
        <v>828</v>
      </c>
    </row>
    <row r="297" spans="1:1">
      <c r="A297" s="2" t="s">
        <v>828</v>
      </c>
    </row>
    <row r="298" spans="1:1">
      <c r="A298" s="2" t="s">
        <v>125</v>
      </c>
    </row>
    <row r="299" spans="1:1">
      <c r="A299" s="2" t="s">
        <v>106</v>
      </c>
    </row>
    <row r="300" spans="1:1">
      <c r="A300" s="2" t="s">
        <v>106</v>
      </c>
    </row>
    <row r="301" spans="1:1">
      <c r="A301" s="2" t="s">
        <v>106</v>
      </c>
    </row>
    <row r="302" spans="1:1">
      <c r="A302" s="2" t="s">
        <v>106</v>
      </c>
    </row>
    <row r="303" spans="1:1">
      <c r="A303" s="2" t="s">
        <v>106</v>
      </c>
    </row>
    <row r="304" spans="1:1">
      <c r="A304" s="2" t="s">
        <v>106</v>
      </c>
    </row>
    <row r="305" spans="1:1">
      <c r="A305" s="2" t="s">
        <v>106</v>
      </c>
    </row>
    <row r="306" spans="1:1">
      <c r="A306" s="2" t="s">
        <v>106</v>
      </c>
    </row>
    <row r="307" spans="1:1">
      <c r="A307" s="2" t="s">
        <v>106</v>
      </c>
    </row>
    <row r="308" spans="1:1">
      <c r="A308" s="2" t="s">
        <v>832</v>
      </c>
    </row>
    <row r="309" spans="1:1">
      <c r="A309" s="2" t="s">
        <v>969</v>
      </c>
    </row>
    <row r="310" spans="1:1">
      <c r="A310" s="2" t="s">
        <v>970</v>
      </c>
    </row>
    <row r="311" spans="1:1">
      <c r="A311" s="2" t="s">
        <v>971</v>
      </c>
    </row>
    <row r="312" spans="1:1">
      <c r="A312" s="2" t="s">
        <v>972</v>
      </c>
    </row>
    <row r="313" spans="1:1">
      <c r="A313" s="2" t="s">
        <v>65</v>
      </c>
    </row>
    <row r="314" spans="1:1">
      <c r="A314" s="2" t="s">
        <v>65</v>
      </c>
    </row>
    <row r="315" spans="1:1">
      <c r="A315" s="2" t="s">
        <v>65</v>
      </c>
    </row>
    <row r="316" spans="1:1">
      <c r="A316" s="2" t="s">
        <v>65</v>
      </c>
    </row>
    <row r="317" spans="1:1">
      <c r="A317" s="2" t="s">
        <v>839</v>
      </c>
    </row>
    <row r="318" spans="1:1">
      <c r="A318" s="2" t="s">
        <v>839</v>
      </c>
    </row>
    <row r="319" spans="1:1">
      <c r="A319" s="2" t="s">
        <v>839</v>
      </c>
    </row>
    <row r="320" spans="1:1">
      <c r="A320" s="2" t="s">
        <v>841</v>
      </c>
    </row>
    <row r="321" spans="1:1">
      <c r="A321" s="2" t="s">
        <v>841</v>
      </c>
    </row>
    <row r="322" spans="1:1">
      <c r="A322" s="2" t="s">
        <v>841</v>
      </c>
    </row>
    <row r="323" spans="1:1">
      <c r="A323" s="2" t="s">
        <v>68</v>
      </c>
    </row>
    <row r="324" spans="1:1">
      <c r="A324" s="2" t="s">
        <v>68</v>
      </c>
    </row>
    <row r="325" spans="1:1">
      <c r="A325" s="2" t="s">
        <v>68</v>
      </c>
    </row>
    <row r="326" spans="1:1">
      <c r="A326" s="2" t="s">
        <v>68</v>
      </c>
    </row>
    <row r="327" spans="1:1">
      <c r="A327" s="2" t="s">
        <v>68</v>
      </c>
    </row>
    <row r="328" spans="1:1">
      <c r="A328" s="2" t="s">
        <v>68</v>
      </c>
    </row>
    <row r="329" spans="1:1">
      <c r="A329" s="2" t="s">
        <v>68</v>
      </c>
    </row>
    <row r="330" spans="1:1">
      <c r="A330" s="2" t="s">
        <v>68</v>
      </c>
    </row>
    <row r="331" spans="1:1">
      <c r="A331" s="2" t="s">
        <v>68</v>
      </c>
    </row>
    <row r="332" spans="1:1">
      <c r="A332" s="2" t="s">
        <v>68</v>
      </c>
    </row>
    <row r="333" spans="1:1">
      <c r="A333" s="2" t="s">
        <v>68</v>
      </c>
    </row>
    <row r="334" spans="1:1">
      <c r="A334" s="2" t="s">
        <v>68</v>
      </c>
    </row>
    <row r="335" spans="1:1">
      <c r="A335" s="2" t="s">
        <v>68</v>
      </c>
    </row>
    <row r="336" spans="1:1">
      <c r="A336" s="2" t="s">
        <v>68</v>
      </c>
    </row>
    <row r="337" spans="1:1">
      <c r="A337" s="2" t="s">
        <v>68</v>
      </c>
    </row>
    <row r="338" spans="1:1">
      <c r="A338" s="2" t="s">
        <v>68</v>
      </c>
    </row>
    <row r="339" spans="1:1">
      <c r="A339" s="2" t="s">
        <v>845</v>
      </c>
    </row>
    <row r="340" spans="1:1">
      <c r="A340" s="2" t="s">
        <v>845</v>
      </c>
    </row>
    <row r="341" spans="1:1">
      <c r="A341" s="2" t="s">
        <v>845</v>
      </c>
    </row>
    <row r="342" spans="1:1">
      <c r="A342" s="2" t="s">
        <v>845</v>
      </c>
    </row>
    <row r="343" spans="1:1">
      <c r="A343" s="2" t="s">
        <v>845</v>
      </c>
    </row>
    <row r="344" spans="1:1">
      <c r="A344" s="2" t="s">
        <v>845</v>
      </c>
    </row>
    <row r="345" spans="1:1">
      <c r="A345" s="2" t="s">
        <v>845</v>
      </c>
    </row>
    <row r="346" spans="1:1">
      <c r="A346" s="2" t="s">
        <v>845</v>
      </c>
    </row>
    <row r="347" spans="1:1">
      <c r="A347" s="2" t="s">
        <v>845</v>
      </c>
    </row>
    <row r="348" spans="1:1">
      <c r="A348" s="2" t="s">
        <v>845</v>
      </c>
    </row>
    <row r="349" spans="1:1">
      <c r="A349" s="2" t="s">
        <v>845</v>
      </c>
    </row>
    <row r="350" spans="1:1">
      <c r="A350" s="2" t="s">
        <v>973</v>
      </c>
    </row>
    <row r="351" spans="1:1">
      <c r="A351" s="2" t="s">
        <v>974</v>
      </c>
    </row>
    <row r="352" spans="1:1">
      <c r="A352" s="2" t="s">
        <v>975</v>
      </c>
    </row>
    <row r="353" spans="1:1">
      <c r="A353" s="2" t="s">
        <v>976</v>
      </c>
    </row>
    <row r="354" spans="1:1">
      <c r="A354" s="2" t="s">
        <v>977</v>
      </c>
    </row>
    <row r="355" spans="1:1">
      <c r="A355" s="2" t="s">
        <v>978</v>
      </c>
    </row>
    <row r="356" spans="1:1">
      <c r="A356" s="2" t="s">
        <v>979</v>
      </c>
    </row>
    <row r="357" spans="1:1">
      <c r="A357" s="2" t="s">
        <v>980</v>
      </c>
    </row>
    <row r="358" spans="1:1">
      <c r="A358" s="2" t="s">
        <v>981</v>
      </c>
    </row>
    <row r="359" spans="1:1">
      <c r="A359" s="2" t="s">
        <v>982</v>
      </c>
    </row>
    <row r="360" spans="1:1">
      <c r="A360" s="2" t="s">
        <v>983</v>
      </c>
    </row>
    <row r="361" spans="1:1">
      <c r="A361" s="2" t="s">
        <v>984</v>
      </c>
    </row>
    <row r="362" spans="1:1">
      <c r="A362" s="2" t="s">
        <v>985</v>
      </c>
    </row>
    <row r="363" spans="1:1">
      <c r="A363" s="2" t="s">
        <v>986</v>
      </c>
    </row>
    <row r="364" spans="1:1">
      <c r="A364" s="2" t="s">
        <v>987</v>
      </c>
    </row>
    <row r="365" spans="1:1">
      <c r="A365" s="2" t="s">
        <v>987</v>
      </c>
    </row>
    <row r="366" spans="1:1">
      <c r="A366" s="2" t="s">
        <v>987</v>
      </c>
    </row>
    <row r="367" spans="1:1">
      <c r="A367" s="2" t="s">
        <v>987</v>
      </c>
    </row>
    <row r="368" spans="1:1">
      <c r="A368" s="2" t="s">
        <v>987</v>
      </c>
    </row>
    <row r="369" spans="1:1">
      <c r="A369" s="2" t="s">
        <v>988</v>
      </c>
    </row>
    <row r="370" spans="1:1">
      <c r="A370" s="2" t="s">
        <v>988</v>
      </c>
    </row>
    <row r="371" spans="1:1">
      <c r="A371" s="2" t="s">
        <v>988</v>
      </c>
    </row>
    <row r="372" spans="1:1">
      <c r="A372" s="2" t="s">
        <v>988</v>
      </c>
    </row>
    <row r="373" spans="1:1">
      <c r="A373" s="2" t="s">
        <v>988</v>
      </c>
    </row>
    <row r="374" spans="1:1">
      <c r="A374" s="2" t="s">
        <v>989</v>
      </c>
    </row>
    <row r="375" spans="1:1">
      <c r="A375" s="2" t="s">
        <v>990</v>
      </c>
    </row>
    <row r="376" spans="1:1">
      <c r="A376" s="2" t="s">
        <v>991</v>
      </c>
    </row>
    <row r="377" spans="1:1">
      <c r="A377" s="2" t="s">
        <v>991</v>
      </c>
    </row>
    <row r="378" spans="1:1">
      <c r="A378" s="2" t="s">
        <v>992</v>
      </c>
    </row>
    <row r="379" spans="1:1">
      <c r="A379" s="2" t="s">
        <v>992</v>
      </c>
    </row>
    <row r="380" spans="1:1">
      <c r="A380" s="2" t="s">
        <v>993</v>
      </c>
    </row>
    <row r="381" spans="1:1">
      <c r="A381" s="2" t="s">
        <v>993</v>
      </c>
    </row>
    <row r="382" spans="1:1">
      <c r="A382" s="2" t="s">
        <v>994</v>
      </c>
    </row>
    <row r="383" spans="1:1">
      <c r="A383" s="2" t="s">
        <v>994</v>
      </c>
    </row>
    <row r="384" spans="1:1">
      <c r="A384" s="2" t="s">
        <v>995</v>
      </c>
    </row>
    <row r="385" spans="1:1">
      <c r="A385" s="2" t="s">
        <v>996</v>
      </c>
    </row>
    <row r="386" spans="1:1">
      <c r="A386" s="2" t="s">
        <v>997</v>
      </c>
    </row>
    <row r="387" spans="1:1">
      <c r="A387" s="2" t="s">
        <v>997</v>
      </c>
    </row>
    <row r="388" spans="1:1">
      <c r="A388" s="2" t="s">
        <v>997</v>
      </c>
    </row>
    <row r="389" spans="1:1">
      <c r="A389" s="2" t="s">
        <v>997</v>
      </c>
    </row>
    <row r="390" spans="1:1">
      <c r="A390" s="2" t="s">
        <v>998</v>
      </c>
    </row>
    <row r="391" spans="1:1">
      <c r="A391" s="2" t="s">
        <v>998</v>
      </c>
    </row>
    <row r="392" spans="1:1">
      <c r="A392" s="2" t="s">
        <v>998</v>
      </c>
    </row>
    <row r="393" spans="1:1">
      <c r="A393" s="2" t="s">
        <v>998</v>
      </c>
    </row>
    <row r="394" spans="1:1">
      <c r="A394" s="2" t="s">
        <v>999</v>
      </c>
    </row>
    <row r="395" spans="1:1">
      <c r="A395" s="2" t="s">
        <v>999</v>
      </c>
    </row>
    <row r="396" spans="1:1">
      <c r="A396" s="2" t="s">
        <v>999</v>
      </c>
    </row>
    <row r="397" spans="1:1">
      <c r="A397" s="2" t="s">
        <v>999</v>
      </c>
    </row>
    <row r="398" spans="1:1">
      <c r="A398" s="2" t="s">
        <v>1000</v>
      </c>
    </row>
    <row r="399" spans="1:1">
      <c r="A399" s="2" t="s">
        <v>1000</v>
      </c>
    </row>
    <row r="400" spans="1:1">
      <c r="A400" s="2" t="s">
        <v>1000</v>
      </c>
    </row>
    <row r="401" spans="1:1">
      <c r="A401" s="2" t="s">
        <v>1000</v>
      </c>
    </row>
    <row r="402" spans="1:1">
      <c r="A402" s="2" t="s">
        <v>1001</v>
      </c>
    </row>
    <row r="403" spans="1:1">
      <c r="A403" s="2" t="s">
        <v>1001</v>
      </c>
    </row>
    <row r="404" spans="1:1">
      <c r="A404" s="2" t="s">
        <v>1001</v>
      </c>
    </row>
    <row r="405" spans="1:1">
      <c r="A405" s="2" t="s">
        <v>1001</v>
      </c>
    </row>
    <row r="406" spans="1:1">
      <c r="A406" s="2" t="s">
        <v>1001</v>
      </c>
    </row>
    <row r="407" spans="1:1">
      <c r="A407" s="2" t="s">
        <v>1001</v>
      </c>
    </row>
    <row r="408" spans="1:1">
      <c r="A408" s="2" t="s">
        <v>1001</v>
      </c>
    </row>
    <row r="409" spans="1:1">
      <c r="A409" s="2" t="s">
        <v>1002</v>
      </c>
    </row>
    <row r="410" spans="1:1">
      <c r="A410" s="2" t="s">
        <v>1002</v>
      </c>
    </row>
    <row r="411" spans="1:1">
      <c r="A411" s="2" t="s">
        <v>1002</v>
      </c>
    </row>
    <row r="412" spans="1:1">
      <c r="A412" s="2" t="s">
        <v>1002</v>
      </c>
    </row>
    <row r="413" spans="1:1">
      <c r="A413" s="2" t="s">
        <v>1003</v>
      </c>
    </row>
    <row r="414" spans="1:1">
      <c r="A414" s="2" t="s">
        <v>1003</v>
      </c>
    </row>
    <row r="415" spans="1:1">
      <c r="A415" s="2" t="s">
        <v>1003</v>
      </c>
    </row>
    <row r="416" spans="1:1">
      <c r="A416" s="2" t="s">
        <v>1003</v>
      </c>
    </row>
    <row r="417" spans="1:1">
      <c r="A417" s="2" t="s">
        <v>1003</v>
      </c>
    </row>
    <row r="418" spans="1:1">
      <c r="A418" s="2" t="s">
        <v>1004</v>
      </c>
    </row>
    <row r="419" spans="1:1">
      <c r="A419" s="2" t="s">
        <v>1004</v>
      </c>
    </row>
    <row r="420" spans="1:1">
      <c r="A420" s="2" t="s">
        <v>1004</v>
      </c>
    </row>
    <row r="421" spans="1:1">
      <c r="A421" s="2" t="s">
        <v>1004</v>
      </c>
    </row>
    <row r="422" spans="1:1">
      <c r="A422" s="2" t="s">
        <v>1004</v>
      </c>
    </row>
    <row r="423" spans="1:1">
      <c r="A423" s="2" t="s">
        <v>1005</v>
      </c>
    </row>
    <row r="424" spans="1:1">
      <c r="A424" s="2" t="s">
        <v>1005</v>
      </c>
    </row>
    <row r="425" spans="1:1">
      <c r="A425" s="2" t="s">
        <v>1005</v>
      </c>
    </row>
    <row r="426" spans="1:1">
      <c r="A426" s="2" t="s">
        <v>1005</v>
      </c>
    </row>
    <row r="427" spans="1:1">
      <c r="A427" s="2" t="s">
        <v>1005</v>
      </c>
    </row>
    <row r="428" spans="1:1">
      <c r="A428" s="2" t="s">
        <v>1005</v>
      </c>
    </row>
    <row r="429" spans="1:1">
      <c r="A429" s="2" t="s">
        <v>1006</v>
      </c>
    </row>
    <row r="430" spans="1:1">
      <c r="A430" s="2" t="s">
        <v>1006</v>
      </c>
    </row>
    <row r="431" spans="1:1">
      <c r="A431" s="2" t="s">
        <v>1006</v>
      </c>
    </row>
    <row r="432" spans="1:1">
      <c r="A432" s="2" t="s">
        <v>1006</v>
      </c>
    </row>
    <row r="433" spans="1:1">
      <c r="A433" s="2" t="s">
        <v>1006</v>
      </c>
    </row>
    <row r="434" spans="1:1">
      <c r="A434" s="2" t="s">
        <v>1006</v>
      </c>
    </row>
    <row r="435" spans="1:1">
      <c r="A435" s="2" t="s">
        <v>1006</v>
      </c>
    </row>
    <row r="436" spans="1:1">
      <c r="A436" s="2" t="s">
        <v>1006</v>
      </c>
    </row>
    <row r="437" spans="1:1">
      <c r="A437" s="2" t="s">
        <v>1007</v>
      </c>
    </row>
    <row r="438" spans="1:1">
      <c r="A438" s="2" t="s">
        <v>1007</v>
      </c>
    </row>
    <row r="439" spans="1:1">
      <c r="A439" s="2" t="s">
        <v>1007</v>
      </c>
    </row>
    <row r="440" spans="1:1">
      <c r="A440" s="2" t="s">
        <v>1007</v>
      </c>
    </row>
    <row r="441" spans="1:1">
      <c r="A441" s="2" t="s">
        <v>1007</v>
      </c>
    </row>
    <row r="442" spans="1:1">
      <c r="A442" s="2" t="s">
        <v>1007</v>
      </c>
    </row>
    <row r="443" spans="1:1">
      <c r="A443" s="2" t="s">
        <v>1008</v>
      </c>
    </row>
    <row r="444" spans="1:1">
      <c r="A444" s="2" t="s">
        <v>1009</v>
      </c>
    </row>
    <row r="445" spans="1:1">
      <c r="A445" s="2" t="s">
        <v>1009</v>
      </c>
    </row>
    <row r="446" spans="1:1">
      <c r="A446" s="2" t="s">
        <v>1009</v>
      </c>
    </row>
    <row r="447" spans="1:1">
      <c r="A447" s="2" t="s">
        <v>1009</v>
      </c>
    </row>
    <row r="448" spans="1:1">
      <c r="A448" s="2" t="s">
        <v>1009</v>
      </c>
    </row>
    <row r="449" spans="1:1">
      <c r="A449" s="2" t="s">
        <v>1010</v>
      </c>
    </row>
    <row r="450" spans="1:1">
      <c r="A450" s="2" t="s">
        <v>1010</v>
      </c>
    </row>
    <row r="451" spans="1:1">
      <c r="A451" s="2" t="s">
        <v>1010</v>
      </c>
    </row>
    <row r="452" spans="1:1">
      <c r="A452" s="2" t="s">
        <v>1010</v>
      </c>
    </row>
    <row r="453" spans="1:1">
      <c r="A453" s="2" t="s">
        <v>1010</v>
      </c>
    </row>
    <row r="454" spans="1:1">
      <c r="A454" s="2" t="s">
        <v>1010</v>
      </c>
    </row>
    <row r="455" spans="1:1">
      <c r="A455" s="2" t="s">
        <v>1010</v>
      </c>
    </row>
    <row r="456" spans="1:1">
      <c r="A456" s="2" t="s">
        <v>1010</v>
      </c>
    </row>
    <row r="457" spans="1:1">
      <c r="A457" s="2" t="s">
        <v>1011</v>
      </c>
    </row>
    <row r="458" spans="1:1">
      <c r="A458" s="2" t="s">
        <v>1011</v>
      </c>
    </row>
    <row r="459" spans="1:1">
      <c r="A459" s="2" t="s">
        <v>1011</v>
      </c>
    </row>
    <row r="460" spans="1:1">
      <c r="A460" s="2" t="s">
        <v>1011</v>
      </c>
    </row>
    <row r="461" spans="1:1">
      <c r="A461" s="2" t="s">
        <v>1011</v>
      </c>
    </row>
    <row r="462" spans="1:1">
      <c r="A462" s="2" t="s">
        <v>1011</v>
      </c>
    </row>
    <row r="463" spans="1:1">
      <c r="A463" s="2" t="s">
        <v>1011</v>
      </c>
    </row>
    <row r="464" spans="1:1">
      <c r="A464" s="2" t="s">
        <v>1011</v>
      </c>
    </row>
    <row r="465" spans="1:1">
      <c r="A465" s="2" t="s">
        <v>1012</v>
      </c>
    </row>
    <row r="466" spans="1:1">
      <c r="A466" s="2" t="s">
        <v>1012</v>
      </c>
    </row>
    <row r="467" spans="1:1">
      <c r="A467" s="2" t="s">
        <v>1013</v>
      </c>
    </row>
    <row r="468" spans="1:1">
      <c r="A468" s="2" t="s">
        <v>1013</v>
      </c>
    </row>
    <row r="469" spans="1:1">
      <c r="A469" s="2" t="s">
        <v>1014</v>
      </c>
    </row>
    <row r="470" spans="1:1">
      <c r="A470" s="2" t="s">
        <v>1015</v>
      </c>
    </row>
    <row r="471" spans="1:1">
      <c r="A471" s="2" t="s">
        <v>1015</v>
      </c>
    </row>
    <row r="472" spans="1:1">
      <c r="A472" s="2" t="s">
        <v>1016</v>
      </c>
    </row>
    <row r="473" spans="1:1">
      <c r="A473" s="2" t="s">
        <v>1017</v>
      </c>
    </row>
    <row r="474" spans="1:1">
      <c r="A474" s="2" t="s">
        <v>1017</v>
      </c>
    </row>
    <row r="475" spans="1:1">
      <c r="A475" s="2" t="s">
        <v>1017</v>
      </c>
    </row>
    <row r="476" spans="1:1">
      <c r="A476" s="2" t="s">
        <v>1017</v>
      </c>
    </row>
    <row r="477" spans="1:1">
      <c r="A477" s="2" t="s">
        <v>1018</v>
      </c>
    </row>
    <row r="478" spans="1:1">
      <c r="A478" s="2" t="s">
        <v>1018</v>
      </c>
    </row>
    <row r="479" spans="1:1">
      <c r="A479" s="2" t="s">
        <v>1018</v>
      </c>
    </row>
    <row r="480" spans="1:1">
      <c r="A480" s="2" t="s">
        <v>1018</v>
      </c>
    </row>
    <row r="481" spans="1:1">
      <c r="A481" s="2" t="s">
        <v>1019</v>
      </c>
    </row>
    <row r="482" spans="1:1">
      <c r="A482" s="2" t="s">
        <v>1019</v>
      </c>
    </row>
    <row r="483" spans="1:1">
      <c r="A483" s="2" t="s">
        <v>1019</v>
      </c>
    </row>
    <row r="484" spans="1:1">
      <c r="A484" s="2" t="s">
        <v>1020</v>
      </c>
    </row>
    <row r="485" spans="1:1">
      <c r="A485" s="2" t="s">
        <v>1021</v>
      </c>
    </row>
    <row r="486" spans="1:1">
      <c r="A486" s="2" t="s">
        <v>1022</v>
      </c>
    </row>
    <row r="487" spans="1:1">
      <c r="A487" s="2" t="s">
        <v>889</v>
      </c>
    </row>
    <row r="488" spans="1:1">
      <c r="A488" s="2" t="s">
        <v>889</v>
      </c>
    </row>
    <row r="489" spans="1:1">
      <c r="A489" s="2" t="s">
        <v>889</v>
      </c>
    </row>
    <row r="490" spans="1:1">
      <c r="A490" s="2" t="s">
        <v>889</v>
      </c>
    </row>
    <row r="491" spans="1:1">
      <c r="A491" s="2" t="s">
        <v>891</v>
      </c>
    </row>
    <row r="492" spans="1:1">
      <c r="A492" s="2" t="s">
        <v>891</v>
      </c>
    </row>
    <row r="493" spans="1:1">
      <c r="A493" s="2" t="s">
        <v>893</v>
      </c>
    </row>
    <row r="494" spans="1:1">
      <c r="A494" s="2" t="s">
        <v>893</v>
      </c>
    </row>
    <row r="495" spans="1:1">
      <c r="A495" s="2" t="s">
        <v>893</v>
      </c>
    </row>
    <row r="496" spans="1:1">
      <c r="A496" s="2" t="s">
        <v>895</v>
      </c>
    </row>
    <row r="497" spans="1:1">
      <c r="A497" s="2" t="s">
        <v>895</v>
      </c>
    </row>
    <row r="498" spans="1:1">
      <c r="A498" s="2" t="s">
        <v>895</v>
      </c>
    </row>
    <row r="499" spans="1:1">
      <c r="A499" s="2" t="s">
        <v>897</v>
      </c>
    </row>
    <row r="500" spans="1:1">
      <c r="A500" s="2" t="s">
        <v>897</v>
      </c>
    </row>
    <row r="501" spans="1:1">
      <c r="A501" s="2" t="s">
        <v>897</v>
      </c>
    </row>
    <row r="502" spans="1:1">
      <c r="A502" s="2" t="s">
        <v>897</v>
      </c>
    </row>
    <row r="503" spans="1:1">
      <c r="A503" s="2" t="s">
        <v>897</v>
      </c>
    </row>
    <row r="504" spans="1:1">
      <c r="A504" s="2" t="s">
        <v>1023</v>
      </c>
    </row>
    <row r="505" spans="1:1">
      <c r="A505" s="2" t="s">
        <v>901</v>
      </c>
    </row>
    <row r="506" spans="1:1">
      <c r="A506" s="2" t="s">
        <v>903</v>
      </c>
    </row>
    <row r="507" spans="1:1">
      <c r="A507" s="2" t="s">
        <v>905</v>
      </c>
    </row>
    <row r="508" spans="1:1">
      <c r="A508" s="2" t="s">
        <v>907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AB56F-C916-4986-BF85-21AD46D50357}">
  <sheetPr codeName="Лист3"/>
  <dimension ref="B5:H152"/>
  <sheetViews>
    <sheetView topLeftCell="A127" workbookViewId="0"/>
  </sheetViews>
  <sheetFormatPr defaultColWidth="9.140625" defaultRowHeight="12.75"/>
  <cols>
    <col min="1" max="16384" width="9.140625" style="2"/>
  </cols>
  <sheetData>
    <row r="5" spans="2:2">
      <c r="B5" s="2" t="s">
        <v>0</v>
      </c>
    </row>
    <row r="6" spans="2:2">
      <c r="B6" s="2" t="s">
        <v>1</v>
      </c>
    </row>
    <row r="7" spans="2:2">
      <c r="B7" s="2" t="s">
        <v>2</v>
      </c>
    </row>
    <row r="8" spans="2:2">
      <c r="B8" s="2" t="s">
        <v>3</v>
      </c>
    </row>
    <row r="9" spans="2:2">
      <c r="B9" s="2" t="s">
        <v>4</v>
      </c>
    </row>
    <row r="10" spans="2:2">
      <c r="B10" s="2" t="s">
        <v>5</v>
      </c>
    </row>
    <row r="11" spans="2:2" ht="15" customHeight="1">
      <c r="B11" s="2" t="s">
        <v>6</v>
      </c>
    </row>
    <row r="12" spans="2:2">
      <c r="B12" s="2" t="s">
        <v>7</v>
      </c>
    </row>
    <row r="13" spans="2:2">
      <c r="B13" s="2" t="s">
        <v>1</v>
      </c>
    </row>
    <row r="14" spans="2:2">
      <c r="B14" s="2" t="s">
        <v>2</v>
      </c>
    </row>
    <row r="15" spans="2:2" ht="15" customHeight="1">
      <c r="B15" s="2" t="s">
        <v>3</v>
      </c>
    </row>
    <row r="16" spans="2:2">
      <c r="B16" s="2" t="s">
        <v>4</v>
      </c>
    </row>
    <row r="17" spans="2:8">
      <c r="B17" s="2" t="s">
        <v>5</v>
      </c>
    </row>
    <row r="18" spans="2:8">
      <c r="B18" s="2" t="s">
        <v>6</v>
      </c>
    </row>
    <row r="19" spans="2:8">
      <c r="B19" s="2" t="s">
        <v>8</v>
      </c>
    </row>
    <row r="20" spans="2:8">
      <c r="B20" s="2" t="s">
        <v>9</v>
      </c>
    </row>
    <row r="21" spans="2:8">
      <c r="B21" s="2" t="s">
        <v>10</v>
      </c>
      <c r="C21" s="2">
        <v>31947</v>
      </c>
    </row>
    <row r="22" spans="2:8">
      <c r="B22" s="2" t="s">
        <v>11</v>
      </c>
      <c r="C22" s="2" t="s">
        <v>12</v>
      </c>
    </row>
    <row r="23" spans="2:8">
      <c r="B23" s="2" t="s">
        <v>13</v>
      </c>
      <c r="C23" s="2" t="s">
        <v>14</v>
      </c>
    </row>
    <row r="24" spans="2:8">
      <c r="B24" s="2" t="s">
        <v>15</v>
      </c>
      <c r="C24" s="2" t="s">
        <v>16</v>
      </c>
      <c r="D24" s="2" t="s">
        <v>17</v>
      </c>
      <c r="E24" s="2" t="s">
        <v>18</v>
      </c>
      <c r="F24" s="2" t="s">
        <v>19</v>
      </c>
      <c r="G24" s="2" t="s">
        <v>20</v>
      </c>
      <c r="H24" s="2" t="s">
        <v>21</v>
      </c>
    </row>
    <row r="25" spans="2:8">
      <c r="B25" s="2">
        <v>20</v>
      </c>
      <c r="C25" s="2" t="s">
        <v>22</v>
      </c>
      <c r="D25" s="2" t="s">
        <v>23</v>
      </c>
      <c r="F25" s="2" t="s">
        <v>24</v>
      </c>
      <c r="G25" s="2">
        <v>0.16</v>
      </c>
      <c r="H25" s="2">
        <v>3.2</v>
      </c>
    </row>
    <row r="26" spans="2:8">
      <c r="B26" s="2">
        <v>20</v>
      </c>
      <c r="C26" s="2" t="s">
        <v>22</v>
      </c>
      <c r="D26" s="2" t="s">
        <v>25</v>
      </c>
      <c r="F26" s="2" t="s">
        <v>24</v>
      </c>
      <c r="G26" s="2">
        <v>0.16</v>
      </c>
      <c r="H26" s="2">
        <v>3.2</v>
      </c>
    </row>
    <row r="27" spans="2:8">
      <c r="B27" s="2">
        <v>20</v>
      </c>
      <c r="C27" s="2" t="s">
        <v>22</v>
      </c>
      <c r="D27" s="2" t="s">
        <v>26</v>
      </c>
      <c r="F27" s="2" t="s">
        <v>24</v>
      </c>
      <c r="G27" s="2">
        <v>0.16</v>
      </c>
      <c r="H27" s="2">
        <v>3.2</v>
      </c>
    </row>
    <row r="28" spans="2:8">
      <c r="B28" s="2">
        <v>20</v>
      </c>
      <c r="C28" s="2" t="s">
        <v>22</v>
      </c>
      <c r="D28" s="2" t="s">
        <v>27</v>
      </c>
      <c r="F28" s="2" t="s">
        <v>24</v>
      </c>
      <c r="G28" s="2">
        <v>0.16</v>
      </c>
      <c r="H28" s="2">
        <v>3.2</v>
      </c>
    </row>
    <row r="29" spans="2:8">
      <c r="B29" s="2">
        <v>20</v>
      </c>
      <c r="C29" s="2" t="s">
        <v>22</v>
      </c>
      <c r="D29" s="2" t="s">
        <v>28</v>
      </c>
      <c r="F29" s="2" t="s">
        <v>24</v>
      </c>
      <c r="G29" s="2">
        <v>0.16</v>
      </c>
      <c r="H29" s="2">
        <v>3.2</v>
      </c>
    </row>
    <row r="30" spans="2:8">
      <c r="B30" s="2">
        <v>20</v>
      </c>
      <c r="C30" s="2" t="s">
        <v>22</v>
      </c>
      <c r="D30" s="2" t="s">
        <v>29</v>
      </c>
      <c r="F30" s="2" t="s">
        <v>24</v>
      </c>
      <c r="G30" s="2">
        <v>0.16</v>
      </c>
      <c r="H30" s="2">
        <v>3.2</v>
      </c>
    </row>
    <row r="31" spans="2:8">
      <c r="B31" s="2">
        <v>5</v>
      </c>
      <c r="C31" s="2" t="s">
        <v>30</v>
      </c>
      <c r="D31" s="2" t="s">
        <v>31</v>
      </c>
      <c r="F31" s="2" t="s">
        <v>32</v>
      </c>
      <c r="G31" s="2">
        <v>0.21</v>
      </c>
      <c r="H31" s="2">
        <v>1.05</v>
      </c>
    </row>
    <row r="32" spans="2:8">
      <c r="B32" s="2">
        <v>5</v>
      </c>
      <c r="C32" s="2" t="s">
        <v>30</v>
      </c>
      <c r="D32" s="2" t="s">
        <v>33</v>
      </c>
      <c r="F32" s="2" t="s">
        <v>32</v>
      </c>
      <c r="G32" s="2">
        <v>0.21</v>
      </c>
      <c r="H32" s="2">
        <v>1.05</v>
      </c>
    </row>
    <row r="33" spans="2:8">
      <c r="B33" s="2">
        <v>5</v>
      </c>
      <c r="C33" s="2" t="s">
        <v>30</v>
      </c>
      <c r="D33" s="2" t="s">
        <v>34</v>
      </c>
      <c r="F33" s="2" t="s">
        <v>32</v>
      </c>
      <c r="G33" s="2">
        <v>0.21</v>
      </c>
      <c r="H33" s="2">
        <v>1.05</v>
      </c>
    </row>
    <row r="34" spans="2:8">
      <c r="B34" s="2">
        <v>5</v>
      </c>
      <c r="C34" s="2" t="s">
        <v>30</v>
      </c>
      <c r="D34" s="2" t="s">
        <v>35</v>
      </c>
      <c r="F34" s="2" t="s">
        <v>32</v>
      </c>
      <c r="G34" s="2">
        <v>0.21</v>
      </c>
      <c r="H34" s="2">
        <v>1.05</v>
      </c>
    </row>
    <row r="35" spans="2:8">
      <c r="B35" s="2">
        <v>5</v>
      </c>
      <c r="C35" s="2" t="s">
        <v>30</v>
      </c>
      <c r="D35" s="2" t="s">
        <v>36</v>
      </c>
      <c r="F35" s="2" t="s">
        <v>32</v>
      </c>
      <c r="G35" s="2">
        <v>0.21</v>
      </c>
      <c r="H35" s="2">
        <v>1.05</v>
      </c>
    </row>
    <row r="36" spans="2:8">
      <c r="B36" s="2">
        <v>5</v>
      </c>
      <c r="C36" s="2" t="s">
        <v>30</v>
      </c>
      <c r="D36" s="2" t="s">
        <v>37</v>
      </c>
      <c r="F36" s="2" t="s">
        <v>32</v>
      </c>
      <c r="G36" s="2">
        <v>0.21</v>
      </c>
      <c r="H36" s="2">
        <v>1.05</v>
      </c>
    </row>
    <row r="37" spans="2:8">
      <c r="B37" s="2">
        <v>5</v>
      </c>
      <c r="C37" s="2" t="s">
        <v>30</v>
      </c>
      <c r="D37" s="2" t="s">
        <v>38</v>
      </c>
      <c r="F37" s="2" t="s">
        <v>32</v>
      </c>
      <c r="G37" s="2">
        <v>0.21</v>
      </c>
      <c r="H37" s="2">
        <v>1.05</v>
      </c>
    </row>
    <row r="38" spans="2:8">
      <c r="B38" s="2">
        <v>5</v>
      </c>
      <c r="C38" s="2" t="s">
        <v>30</v>
      </c>
      <c r="D38" s="2" t="s">
        <v>39</v>
      </c>
      <c r="F38" s="2" t="s">
        <v>32</v>
      </c>
      <c r="G38" s="2">
        <v>0.21</v>
      </c>
      <c r="H38" s="2">
        <v>1.05</v>
      </c>
    </row>
    <row r="39" spans="2:8">
      <c r="B39" s="2">
        <v>5</v>
      </c>
      <c r="C39" s="2" t="s">
        <v>30</v>
      </c>
      <c r="D39" s="2" t="s">
        <v>40</v>
      </c>
      <c r="F39" s="2" t="s">
        <v>32</v>
      </c>
      <c r="G39" s="2">
        <v>0.21</v>
      </c>
      <c r="H39" s="2">
        <v>1.05</v>
      </c>
    </row>
    <row r="40" spans="2:8">
      <c r="B40" s="2">
        <v>5</v>
      </c>
      <c r="C40" s="2" t="s">
        <v>30</v>
      </c>
      <c r="D40" s="2" t="s">
        <v>41</v>
      </c>
      <c r="F40" s="2" t="s">
        <v>32</v>
      </c>
      <c r="G40" s="2">
        <v>0.21</v>
      </c>
      <c r="H40" s="2">
        <v>1.05</v>
      </c>
    </row>
    <row r="41" spans="2:8">
      <c r="B41" s="2">
        <v>5</v>
      </c>
      <c r="C41" s="2" t="s">
        <v>30</v>
      </c>
      <c r="D41" s="2" t="s">
        <v>42</v>
      </c>
      <c r="F41" s="2" t="s">
        <v>32</v>
      </c>
      <c r="G41" s="2">
        <v>0.21</v>
      </c>
      <c r="H41" s="2">
        <v>1.05</v>
      </c>
    </row>
    <row r="42" spans="2:8">
      <c r="B42" s="2">
        <v>20</v>
      </c>
      <c r="C42" s="2" t="s">
        <v>43</v>
      </c>
      <c r="D42" s="2" t="s">
        <v>28</v>
      </c>
      <c r="F42" s="2" t="s">
        <v>44</v>
      </c>
      <c r="G42" s="2">
        <v>0.17</v>
      </c>
      <c r="H42" s="2">
        <v>3.4</v>
      </c>
    </row>
    <row r="43" spans="2:8">
      <c r="B43" s="2">
        <v>20</v>
      </c>
      <c r="C43" s="2" t="s">
        <v>43</v>
      </c>
      <c r="D43" s="2" t="s">
        <v>45</v>
      </c>
      <c r="F43" s="2" t="s">
        <v>44</v>
      </c>
      <c r="G43" s="2">
        <v>0.17</v>
      </c>
      <c r="H43" s="2">
        <v>3.4</v>
      </c>
    </row>
    <row r="44" spans="2:8">
      <c r="B44" s="2">
        <v>20</v>
      </c>
      <c r="C44" s="2" t="s">
        <v>43</v>
      </c>
      <c r="D44" s="2" t="s">
        <v>29</v>
      </c>
      <c r="F44" s="2" t="s">
        <v>44</v>
      </c>
      <c r="G44" s="2">
        <v>0.17</v>
      </c>
      <c r="H44" s="2">
        <v>3.4</v>
      </c>
    </row>
    <row r="45" spans="2:8">
      <c r="B45" s="2">
        <v>5</v>
      </c>
      <c r="C45" s="2" t="s">
        <v>43</v>
      </c>
      <c r="D45" s="2" t="s">
        <v>46</v>
      </c>
      <c r="F45" s="2" t="s">
        <v>44</v>
      </c>
      <c r="G45" s="2">
        <v>0.17</v>
      </c>
      <c r="H45" s="2">
        <v>0.85</v>
      </c>
    </row>
    <row r="46" spans="2:8">
      <c r="B46" s="2">
        <v>10</v>
      </c>
      <c r="C46" s="2" t="s">
        <v>43</v>
      </c>
      <c r="D46" s="2" t="s">
        <v>47</v>
      </c>
      <c r="F46" s="2" t="s">
        <v>44</v>
      </c>
      <c r="G46" s="2">
        <v>0.17</v>
      </c>
      <c r="H46" s="2">
        <v>1.7</v>
      </c>
    </row>
    <row r="47" spans="2:8">
      <c r="B47" s="2">
        <v>5</v>
      </c>
      <c r="C47" s="2" t="s">
        <v>43</v>
      </c>
      <c r="D47" s="2" t="s">
        <v>48</v>
      </c>
      <c r="F47" s="2" t="s">
        <v>44</v>
      </c>
      <c r="G47" s="2">
        <v>0.17</v>
      </c>
      <c r="H47" s="2">
        <v>0.85</v>
      </c>
    </row>
    <row r="48" spans="2:8">
      <c r="B48" s="2">
        <v>5</v>
      </c>
      <c r="C48" s="2" t="s">
        <v>43</v>
      </c>
      <c r="D48" s="2" t="s">
        <v>49</v>
      </c>
      <c r="F48" s="2" t="s">
        <v>44</v>
      </c>
      <c r="G48" s="2">
        <v>0.17</v>
      </c>
      <c r="H48" s="2">
        <v>0.85</v>
      </c>
    </row>
    <row r="49" spans="2:8">
      <c r="B49" s="2">
        <v>5</v>
      </c>
      <c r="C49" s="2" t="s">
        <v>43</v>
      </c>
      <c r="D49" s="2" t="s">
        <v>50</v>
      </c>
      <c r="F49" s="2" t="s">
        <v>44</v>
      </c>
      <c r="G49" s="2">
        <v>0.17</v>
      </c>
      <c r="H49" s="2">
        <v>0.85</v>
      </c>
    </row>
    <row r="50" spans="2:8">
      <c r="B50" s="2">
        <v>5</v>
      </c>
      <c r="C50" s="2" t="s">
        <v>43</v>
      </c>
      <c r="D50" s="2" t="s">
        <v>51</v>
      </c>
      <c r="F50" s="2" t="s">
        <v>44</v>
      </c>
      <c r="G50" s="2">
        <v>0.17</v>
      </c>
      <c r="H50" s="2">
        <v>0.85</v>
      </c>
    </row>
    <row r="51" spans="2:8">
      <c r="B51" s="2">
        <v>5</v>
      </c>
      <c r="C51" s="2" t="s">
        <v>43</v>
      </c>
      <c r="D51" s="2" t="s">
        <v>31</v>
      </c>
      <c r="F51" s="2" t="s">
        <v>44</v>
      </c>
      <c r="G51" s="2">
        <v>0.17</v>
      </c>
      <c r="H51" s="2">
        <v>0.85</v>
      </c>
    </row>
    <row r="52" spans="2:8">
      <c r="B52" s="2">
        <v>1</v>
      </c>
      <c r="C52" s="2" t="s">
        <v>52</v>
      </c>
      <c r="D52" s="2" t="s">
        <v>23</v>
      </c>
      <c r="F52" s="2" t="s">
        <v>53</v>
      </c>
      <c r="G52" s="2">
        <v>4.46</v>
      </c>
      <c r="H52" s="2">
        <v>4.46</v>
      </c>
    </row>
    <row r="53" spans="2:8">
      <c r="B53" s="2">
        <v>1</v>
      </c>
      <c r="C53" s="2" t="s">
        <v>52</v>
      </c>
      <c r="D53" s="2" t="s">
        <v>25</v>
      </c>
      <c r="F53" s="2" t="s">
        <v>53</v>
      </c>
      <c r="G53" s="2">
        <v>4.46</v>
      </c>
      <c r="H53" s="2">
        <v>4.46</v>
      </c>
    </row>
    <row r="54" spans="2:8">
      <c r="B54" s="2">
        <v>5</v>
      </c>
      <c r="C54" s="2" t="s">
        <v>54</v>
      </c>
      <c r="D54" s="2" t="s">
        <v>23</v>
      </c>
      <c r="E54" s="2" t="s">
        <v>55</v>
      </c>
      <c r="F54" s="2" t="s">
        <v>56</v>
      </c>
      <c r="G54" s="2">
        <v>0.56999999999999995</v>
      </c>
      <c r="H54" s="2">
        <v>2.85</v>
      </c>
    </row>
    <row r="55" spans="2:8">
      <c r="B55" s="2">
        <v>10</v>
      </c>
      <c r="C55" s="2" t="s">
        <v>54</v>
      </c>
      <c r="D55" s="2" t="s">
        <v>25</v>
      </c>
      <c r="E55" s="2" t="s">
        <v>55</v>
      </c>
      <c r="F55" s="2" t="s">
        <v>56</v>
      </c>
      <c r="G55" s="2">
        <v>0.56999999999999995</v>
      </c>
      <c r="H55" s="2">
        <v>5.7</v>
      </c>
    </row>
    <row r="56" spans="2:8">
      <c r="B56" s="2">
        <v>1</v>
      </c>
      <c r="C56" s="2" t="s">
        <v>57</v>
      </c>
      <c r="D56" s="2" t="s">
        <v>23</v>
      </c>
      <c r="F56" s="2" t="s">
        <v>58</v>
      </c>
      <c r="G56" s="2">
        <v>4.91</v>
      </c>
      <c r="H56" s="2">
        <v>4.91</v>
      </c>
    </row>
    <row r="57" spans="2:8">
      <c r="B57" s="2">
        <v>1</v>
      </c>
      <c r="C57" s="2" t="s">
        <v>59</v>
      </c>
      <c r="D57" s="2" t="s">
        <v>23</v>
      </c>
      <c r="E57" s="2" t="s">
        <v>60</v>
      </c>
      <c r="F57" s="2" t="s">
        <v>61</v>
      </c>
      <c r="G57" s="2">
        <v>0.8</v>
      </c>
      <c r="H57" s="2">
        <v>0.8</v>
      </c>
    </row>
    <row r="58" spans="2:8">
      <c r="B58" s="2">
        <v>1</v>
      </c>
      <c r="C58" s="2" t="s">
        <v>59</v>
      </c>
      <c r="D58" s="2" t="s">
        <v>23</v>
      </c>
      <c r="E58" s="2" t="s">
        <v>62</v>
      </c>
      <c r="F58" s="2" t="s">
        <v>61</v>
      </c>
      <c r="G58" s="2">
        <v>0.8</v>
      </c>
      <c r="H58" s="2">
        <v>0.8</v>
      </c>
    </row>
    <row r="59" spans="2:8">
      <c r="B59" s="2">
        <v>1</v>
      </c>
      <c r="C59" s="2" t="s">
        <v>59</v>
      </c>
      <c r="D59" s="2" t="s">
        <v>23</v>
      </c>
      <c r="E59" s="2" t="s">
        <v>63</v>
      </c>
      <c r="F59" s="2" t="s">
        <v>61</v>
      </c>
      <c r="G59" s="2">
        <v>0.8</v>
      </c>
      <c r="H59" s="2">
        <v>0.8</v>
      </c>
    </row>
    <row r="60" spans="2:8">
      <c r="B60" s="2">
        <v>10</v>
      </c>
      <c r="C60" s="2" t="s">
        <v>59</v>
      </c>
      <c r="D60" s="2" t="s">
        <v>23</v>
      </c>
      <c r="E60" s="2" t="s">
        <v>64</v>
      </c>
      <c r="F60" s="2" t="s">
        <v>61</v>
      </c>
      <c r="G60" s="2">
        <v>0.8</v>
      </c>
      <c r="H60" s="2">
        <v>8</v>
      </c>
    </row>
    <row r="61" spans="2:8">
      <c r="B61" s="2">
        <v>1</v>
      </c>
      <c r="C61" s="2" t="s">
        <v>59</v>
      </c>
      <c r="D61" s="2" t="s">
        <v>25</v>
      </c>
      <c r="E61" s="2" t="s">
        <v>60</v>
      </c>
      <c r="F61" s="2" t="s">
        <v>61</v>
      </c>
      <c r="G61" s="2">
        <v>0.8</v>
      </c>
      <c r="H61" s="2">
        <v>0.8</v>
      </c>
    </row>
    <row r="62" spans="2:8">
      <c r="B62" s="2">
        <v>1</v>
      </c>
      <c r="C62" s="2" t="s">
        <v>59</v>
      </c>
      <c r="D62" s="2" t="s">
        <v>25</v>
      </c>
      <c r="E62" s="2" t="s">
        <v>62</v>
      </c>
      <c r="F62" s="2" t="s">
        <v>61</v>
      </c>
      <c r="G62" s="2">
        <v>0.8</v>
      </c>
      <c r="H62" s="2">
        <v>0.8</v>
      </c>
    </row>
    <row r="63" spans="2:8">
      <c r="B63" s="2">
        <v>1</v>
      </c>
      <c r="C63" s="2" t="s">
        <v>59</v>
      </c>
      <c r="D63" s="2" t="s">
        <v>25</v>
      </c>
      <c r="E63" s="2" t="s">
        <v>63</v>
      </c>
      <c r="F63" s="2" t="s">
        <v>61</v>
      </c>
      <c r="G63" s="2">
        <v>0.8</v>
      </c>
      <c r="H63" s="2">
        <v>0.8</v>
      </c>
    </row>
    <row r="64" spans="2:8">
      <c r="B64" s="2">
        <v>10</v>
      </c>
      <c r="C64" s="2" t="s">
        <v>59</v>
      </c>
      <c r="D64" s="2" t="s">
        <v>25</v>
      </c>
      <c r="E64" s="2" t="s">
        <v>64</v>
      </c>
      <c r="F64" s="2" t="s">
        <v>61</v>
      </c>
      <c r="G64" s="2">
        <v>0.8</v>
      </c>
      <c r="H64" s="2">
        <v>8</v>
      </c>
    </row>
    <row r="65" spans="2:8">
      <c r="B65" s="2">
        <v>5</v>
      </c>
      <c r="C65" s="2" t="s">
        <v>65</v>
      </c>
      <c r="D65" s="2" t="s">
        <v>25</v>
      </c>
      <c r="F65" s="2" t="s">
        <v>66</v>
      </c>
      <c r="G65" s="2">
        <v>1.29</v>
      </c>
      <c r="H65" s="2">
        <v>6.45</v>
      </c>
    </row>
    <row r="66" spans="2:8">
      <c r="B66" s="2">
        <v>5</v>
      </c>
      <c r="C66" s="2" t="s">
        <v>65</v>
      </c>
      <c r="D66" s="2" t="s">
        <v>67</v>
      </c>
      <c r="F66" s="2" t="s">
        <v>66</v>
      </c>
      <c r="G66" s="2">
        <v>1.29</v>
      </c>
      <c r="H66" s="2">
        <v>6.45</v>
      </c>
    </row>
    <row r="67" spans="2:8">
      <c r="B67" s="2">
        <v>5</v>
      </c>
      <c r="C67" s="2" t="s">
        <v>65</v>
      </c>
      <c r="D67" s="2" t="s">
        <v>26</v>
      </c>
      <c r="F67" s="2" t="s">
        <v>66</v>
      </c>
      <c r="G67" s="2">
        <v>1.29</v>
      </c>
      <c r="H67" s="2">
        <v>6.45</v>
      </c>
    </row>
    <row r="68" spans="2:8">
      <c r="B68" s="2">
        <v>5</v>
      </c>
      <c r="C68" s="2" t="s">
        <v>65</v>
      </c>
      <c r="D68" s="2" t="s">
        <v>27</v>
      </c>
      <c r="F68" s="2" t="s">
        <v>66</v>
      </c>
      <c r="G68" s="2">
        <v>1.29</v>
      </c>
      <c r="H68" s="2">
        <v>6.45</v>
      </c>
    </row>
    <row r="69" spans="2:8">
      <c r="B69" s="2">
        <v>5</v>
      </c>
      <c r="C69" s="2" t="s">
        <v>68</v>
      </c>
      <c r="D69" s="2" t="s">
        <v>23</v>
      </c>
      <c r="E69" s="2" t="s">
        <v>55</v>
      </c>
      <c r="F69" s="2" t="s">
        <v>69</v>
      </c>
      <c r="G69" s="2">
        <v>1.74</v>
      </c>
      <c r="H69" s="2">
        <v>8.6999999999999993</v>
      </c>
    </row>
    <row r="70" spans="2:8">
      <c r="B70" s="2">
        <v>5</v>
      </c>
      <c r="C70" s="2" t="s">
        <v>68</v>
      </c>
      <c r="D70" s="2" t="s">
        <v>25</v>
      </c>
      <c r="E70" s="2" t="s">
        <v>55</v>
      </c>
      <c r="F70" s="2" t="s">
        <v>69</v>
      </c>
      <c r="G70" s="2">
        <v>1.74</v>
      </c>
      <c r="H70" s="2">
        <v>8.6999999999999993</v>
      </c>
    </row>
    <row r="71" spans="2:8">
      <c r="B71" s="2">
        <v>5</v>
      </c>
      <c r="C71" s="2" t="s">
        <v>68</v>
      </c>
      <c r="D71" s="2" t="s">
        <v>67</v>
      </c>
      <c r="E71" s="2" t="s">
        <v>55</v>
      </c>
      <c r="F71" s="2" t="s">
        <v>69</v>
      </c>
      <c r="G71" s="2">
        <v>1.74</v>
      </c>
      <c r="H71" s="2">
        <v>8.6999999999999993</v>
      </c>
    </row>
    <row r="72" spans="2:8">
      <c r="B72" s="2">
        <v>5</v>
      </c>
      <c r="C72" s="2" t="s">
        <v>70</v>
      </c>
      <c r="D72" s="2" t="s">
        <v>23</v>
      </c>
      <c r="F72" s="2" t="s">
        <v>71</v>
      </c>
      <c r="G72" s="2">
        <v>0.44</v>
      </c>
      <c r="H72" s="2">
        <v>2.2000000000000002</v>
      </c>
    </row>
    <row r="73" spans="2:8">
      <c r="B73" s="2">
        <v>5</v>
      </c>
      <c r="C73" s="2" t="s">
        <v>70</v>
      </c>
      <c r="D73" s="2" t="s">
        <v>25</v>
      </c>
      <c r="F73" s="2" t="s">
        <v>71</v>
      </c>
      <c r="G73" s="2">
        <v>0.44</v>
      </c>
      <c r="H73" s="2">
        <v>2.2000000000000002</v>
      </c>
    </row>
    <row r="74" spans="2:8">
      <c r="B74" s="2">
        <v>30</v>
      </c>
      <c r="C74" s="2" t="s">
        <v>70</v>
      </c>
      <c r="D74" s="2" t="s">
        <v>26</v>
      </c>
      <c r="F74" s="2" t="s">
        <v>71</v>
      </c>
      <c r="G74" s="2">
        <v>0.44</v>
      </c>
      <c r="H74" s="2">
        <v>13.2</v>
      </c>
    </row>
    <row r="75" spans="2:8">
      <c r="B75" s="2">
        <v>10</v>
      </c>
      <c r="C75" s="2" t="s">
        <v>70</v>
      </c>
      <c r="D75" s="2" t="s">
        <v>27</v>
      </c>
      <c r="F75" s="2" t="s">
        <v>71</v>
      </c>
      <c r="G75" s="2">
        <v>0.44</v>
      </c>
      <c r="H75" s="2">
        <v>4.4000000000000004</v>
      </c>
    </row>
    <row r="76" spans="2:8">
      <c r="B76" s="2">
        <v>4</v>
      </c>
      <c r="C76" s="2" t="s">
        <v>70</v>
      </c>
      <c r="D76" s="2" t="s">
        <v>28</v>
      </c>
      <c r="F76" s="2" t="s">
        <v>71</v>
      </c>
      <c r="G76" s="2">
        <v>0.44</v>
      </c>
      <c r="H76" s="2">
        <v>1.76</v>
      </c>
    </row>
    <row r="77" spans="2:8">
      <c r="B77" s="2">
        <v>4</v>
      </c>
      <c r="C77" s="2" t="s">
        <v>70</v>
      </c>
      <c r="D77" s="2" t="s">
        <v>29</v>
      </c>
      <c r="F77" s="2" t="s">
        <v>71</v>
      </c>
      <c r="G77" s="2">
        <v>0.44</v>
      </c>
      <c r="H77" s="2">
        <v>1.76</v>
      </c>
    </row>
    <row r="78" spans="2:8">
      <c r="B78" s="2">
        <v>5</v>
      </c>
      <c r="C78" s="2" t="s">
        <v>72</v>
      </c>
      <c r="D78" s="2" t="s">
        <v>25</v>
      </c>
      <c r="E78" s="2" t="s">
        <v>73</v>
      </c>
      <c r="F78" s="2" t="s">
        <v>74</v>
      </c>
      <c r="G78" s="2">
        <v>0.71</v>
      </c>
      <c r="H78" s="2">
        <v>3.55</v>
      </c>
    </row>
    <row r="79" spans="2:8">
      <c r="B79" s="2">
        <v>25</v>
      </c>
      <c r="C79" s="2" t="s">
        <v>72</v>
      </c>
      <c r="D79" s="2" t="s">
        <v>26</v>
      </c>
      <c r="E79" s="2" t="s">
        <v>73</v>
      </c>
      <c r="F79" s="2" t="s">
        <v>74</v>
      </c>
      <c r="G79" s="2">
        <v>0.71</v>
      </c>
      <c r="H79" s="2">
        <v>17.75</v>
      </c>
    </row>
    <row r="80" spans="2:8">
      <c r="B80" s="2">
        <v>5</v>
      </c>
      <c r="C80" s="2" t="s">
        <v>75</v>
      </c>
      <c r="D80" s="2" t="s">
        <v>23</v>
      </c>
      <c r="F80" s="2" t="s">
        <v>76</v>
      </c>
      <c r="G80" s="2">
        <v>0.53</v>
      </c>
      <c r="H80" s="2">
        <v>2.65</v>
      </c>
    </row>
    <row r="81" spans="2:8">
      <c r="B81" s="2">
        <v>5</v>
      </c>
      <c r="C81" s="2" t="s">
        <v>75</v>
      </c>
      <c r="D81" s="2" t="s">
        <v>25</v>
      </c>
      <c r="F81" s="2" t="s">
        <v>76</v>
      </c>
      <c r="G81" s="2">
        <v>0.53</v>
      </c>
      <c r="H81" s="2">
        <v>2.65</v>
      </c>
    </row>
    <row r="82" spans="2:8">
      <c r="B82" s="2">
        <v>10</v>
      </c>
      <c r="C82" s="2" t="s">
        <v>75</v>
      </c>
      <c r="D82" s="2" t="s">
        <v>26</v>
      </c>
      <c r="F82" s="2" t="s">
        <v>76</v>
      </c>
      <c r="G82" s="2">
        <v>0.53</v>
      </c>
      <c r="H82" s="2">
        <v>5.3</v>
      </c>
    </row>
    <row r="83" spans="2:8">
      <c r="B83" s="2">
        <v>5</v>
      </c>
      <c r="C83" s="2" t="s">
        <v>75</v>
      </c>
      <c r="D83" s="2" t="s">
        <v>27</v>
      </c>
      <c r="F83" s="2" t="s">
        <v>76</v>
      </c>
      <c r="G83" s="2">
        <v>0.53</v>
      </c>
      <c r="H83" s="2">
        <v>2.65</v>
      </c>
    </row>
    <row r="84" spans="2:8">
      <c r="B84" s="2">
        <v>5</v>
      </c>
      <c r="C84" s="2" t="s">
        <v>75</v>
      </c>
      <c r="D84" s="2" t="s">
        <v>28</v>
      </c>
      <c r="F84" s="2" t="s">
        <v>76</v>
      </c>
      <c r="G84" s="2">
        <v>0.53</v>
      </c>
      <c r="H84" s="2">
        <v>2.65</v>
      </c>
    </row>
    <row r="85" spans="2:8">
      <c r="B85" s="2">
        <v>10</v>
      </c>
      <c r="C85" s="2" t="s">
        <v>77</v>
      </c>
      <c r="D85" s="2" t="s">
        <v>25</v>
      </c>
      <c r="F85" s="2" t="s">
        <v>78</v>
      </c>
      <c r="G85" s="2">
        <v>0.44</v>
      </c>
      <c r="H85" s="2">
        <v>4.4000000000000004</v>
      </c>
    </row>
    <row r="86" spans="2:8">
      <c r="B86" s="2">
        <v>20</v>
      </c>
      <c r="C86" s="2" t="s">
        <v>77</v>
      </c>
      <c r="D86" s="2" t="s">
        <v>26</v>
      </c>
      <c r="F86" s="2" t="s">
        <v>78</v>
      </c>
      <c r="G86" s="2">
        <v>0.44</v>
      </c>
      <c r="H86" s="2">
        <v>8.8000000000000007</v>
      </c>
    </row>
    <row r="87" spans="2:8">
      <c r="B87" s="2">
        <v>20</v>
      </c>
      <c r="C87" s="2" t="s">
        <v>77</v>
      </c>
      <c r="D87" s="2" t="s">
        <v>27</v>
      </c>
      <c r="F87" s="2" t="s">
        <v>78</v>
      </c>
      <c r="G87" s="2">
        <v>0.44</v>
      </c>
      <c r="H87" s="2">
        <v>8.8000000000000007</v>
      </c>
    </row>
    <row r="88" spans="2:8">
      <c r="B88" s="2">
        <v>20</v>
      </c>
      <c r="C88" s="2" t="s">
        <v>79</v>
      </c>
      <c r="D88" s="2" t="s">
        <v>29</v>
      </c>
      <c r="F88" s="2" t="s">
        <v>80</v>
      </c>
      <c r="G88" s="2">
        <v>0.53</v>
      </c>
      <c r="H88" s="2">
        <v>10.6</v>
      </c>
    </row>
    <row r="89" spans="2:8">
      <c r="B89" s="2">
        <v>10</v>
      </c>
      <c r="C89" s="2" t="s">
        <v>79</v>
      </c>
      <c r="D89" s="2" t="s">
        <v>48</v>
      </c>
      <c r="F89" s="2" t="s">
        <v>80</v>
      </c>
      <c r="G89" s="2">
        <v>0.53</v>
      </c>
      <c r="H89" s="2">
        <v>5.3</v>
      </c>
    </row>
    <row r="90" spans="2:8">
      <c r="B90" s="2">
        <v>5</v>
      </c>
      <c r="C90" s="2" t="s">
        <v>79</v>
      </c>
      <c r="D90" s="2" t="s">
        <v>50</v>
      </c>
      <c r="F90" s="2" t="s">
        <v>80</v>
      </c>
      <c r="G90" s="2">
        <v>0.53</v>
      </c>
      <c r="H90" s="2">
        <v>2.65</v>
      </c>
    </row>
    <row r="91" spans="2:8">
      <c r="B91" s="2">
        <v>10</v>
      </c>
      <c r="C91" s="2" t="s">
        <v>81</v>
      </c>
      <c r="D91" s="2" t="s">
        <v>27</v>
      </c>
      <c r="E91" s="2" t="s">
        <v>82</v>
      </c>
      <c r="F91" s="2" t="s">
        <v>83</v>
      </c>
      <c r="G91" s="2">
        <v>0.21</v>
      </c>
      <c r="H91" s="2">
        <v>2.1</v>
      </c>
    </row>
    <row r="92" spans="2:8">
      <c r="B92" s="2">
        <v>10</v>
      </c>
      <c r="C92" s="2" t="s">
        <v>81</v>
      </c>
      <c r="D92" s="2" t="s">
        <v>27</v>
      </c>
      <c r="E92" s="2" t="s">
        <v>84</v>
      </c>
      <c r="F92" s="2" t="s">
        <v>83</v>
      </c>
      <c r="G92" s="2">
        <v>0.21</v>
      </c>
      <c r="H92" s="2">
        <v>2.1</v>
      </c>
    </row>
    <row r="93" spans="2:8">
      <c r="B93" s="2">
        <v>10</v>
      </c>
      <c r="C93" s="2" t="s">
        <v>81</v>
      </c>
      <c r="D93" s="2" t="s">
        <v>27</v>
      </c>
      <c r="E93" s="2" t="s">
        <v>85</v>
      </c>
      <c r="F93" s="2" t="s">
        <v>83</v>
      </c>
      <c r="G93" s="2">
        <v>0.21</v>
      </c>
      <c r="H93" s="2">
        <v>2.1</v>
      </c>
    </row>
    <row r="94" spans="2:8">
      <c r="B94" s="2">
        <v>10</v>
      </c>
      <c r="C94" s="2" t="s">
        <v>81</v>
      </c>
      <c r="D94" s="2" t="s">
        <v>28</v>
      </c>
      <c r="E94" s="2" t="s">
        <v>82</v>
      </c>
      <c r="F94" s="2" t="s">
        <v>83</v>
      </c>
      <c r="G94" s="2">
        <v>0.21</v>
      </c>
      <c r="H94" s="2">
        <v>2.1</v>
      </c>
    </row>
    <row r="95" spans="2:8">
      <c r="B95" s="2">
        <v>10</v>
      </c>
      <c r="C95" s="2" t="s">
        <v>81</v>
      </c>
      <c r="D95" s="2" t="s">
        <v>28</v>
      </c>
      <c r="E95" s="2" t="s">
        <v>84</v>
      </c>
      <c r="F95" s="2" t="s">
        <v>83</v>
      </c>
      <c r="G95" s="2">
        <v>0.21</v>
      </c>
      <c r="H95" s="2">
        <v>2.1</v>
      </c>
    </row>
    <row r="96" spans="2:8">
      <c r="B96" s="2">
        <v>10</v>
      </c>
      <c r="C96" s="2" t="s">
        <v>81</v>
      </c>
      <c r="D96" s="2" t="s">
        <v>28</v>
      </c>
      <c r="E96" s="2" t="s">
        <v>85</v>
      </c>
      <c r="F96" s="2" t="s">
        <v>83</v>
      </c>
      <c r="G96" s="2">
        <v>0.21</v>
      </c>
      <c r="H96" s="2">
        <v>2.1</v>
      </c>
    </row>
    <row r="97" spans="2:8">
      <c r="B97" s="2">
        <v>10</v>
      </c>
      <c r="C97" s="2" t="s">
        <v>81</v>
      </c>
      <c r="D97" s="2" t="s">
        <v>29</v>
      </c>
      <c r="E97" s="2" t="s">
        <v>82</v>
      </c>
      <c r="F97" s="2" t="s">
        <v>83</v>
      </c>
      <c r="G97" s="2">
        <v>0.21</v>
      </c>
      <c r="H97" s="2">
        <v>2.1</v>
      </c>
    </row>
    <row r="98" spans="2:8">
      <c r="B98" s="2">
        <v>10</v>
      </c>
      <c r="C98" s="2" t="s">
        <v>81</v>
      </c>
      <c r="D98" s="2" t="s">
        <v>29</v>
      </c>
      <c r="E98" s="2" t="s">
        <v>84</v>
      </c>
      <c r="F98" s="2" t="s">
        <v>83</v>
      </c>
      <c r="G98" s="2">
        <v>0.21</v>
      </c>
      <c r="H98" s="2">
        <v>2.1</v>
      </c>
    </row>
    <row r="99" spans="2:8">
      <c r="B99" s="2">
        <v>10</v>
      </c>
      <c r="C99" s="2" t="s">
        <v>81</v>
      </c>
      <c r="D99" s="2" t="s">
        <v>29</v>
      </c>
      <c r="E99" s="2" t="s">
        <v>85</v>
      </c>
      <c r="F99" s="2" t="s">
        <v>83</v>
      </c>
      <c r="G99" s="2">
        <v>0.21</v>
      </c>
      <c r="H99" s="2">
        <v>2.1</v>
      </c>
    </row>
    <row r="100" spans="2:8">
      <c r="B100" s="2">
        <v>10</v>
      </c>
      <c r="C100" s="2" t="s">
        <v>86</v>
      </c>
      <c r="D100" s="2" t="s">
        <v>27</v>
      </c>
      <c r="E100" s="2" t="s">
        <v>82</v>
      </c>
      <c r="F100" s="2" t="s">
        <v>87</v>
      </c>
      <c r="G100" s="2">
        <v>0.22</v>
      </c>
      <c r="H100" s="2">
        <v>2.2000000000000002</v>
      </c>
    </row>
    <row r="101" spans="2:8">
      <c r="B101" s="2">
        <v>10</v>
      </c>
      <c r="C101" s="2" t="s">
        <v>86</v>
      </c>
      <c r="D101" s="2" t="s">
        <v>27</v>
      </c>
      <c r="E101" s="2" t="s">
        <v>84</v>
      </c>
      <c r="F101" s="2" t="s">
        <v>87</v>
      </c>
      <c r="G101" s="2">
        <v>0.22</v>
      </c>
      <c r="H101" s="2">
        <v>2.2000000000000002</v>
      </c>
    </row>
    <row r="102" spans="2:8">
      <c r="B102" s="2">
        <v>10</v>
      </c>
      <c r="C102" s="2" t="s">
        <v>86</v>
      </c>
      <c r="D102" s="2" t="s">
        <v>27</v>
      </c>
      <c r="E102" s="2" t="s">
        <v>85</v>
      </c>
      <c r="F102" s="2" t="s">
        <v>87</v>
      </c>
      <c r="G102" s="2">
        <v>0.22</v>
      </c>
      <c r="H102" s="2">
        <v>2.2000000000000002</v>
      </c>
    </row>
    <row r="103" spans="2:8">
      <c r="B103" s="2">
        <v>5</v>
      </c>
      <c r="C103" s="2" t="s">
        <v>88</v>
      </c>
      <c r="D103" s="2" t="s">
        <v>23</v>
      </c>
      <c r="F103" s="2" t="s">
        <v>89</v>
      </c>
      <c r="G103" s="2">
        <v>0.17</v>
      </c>
      <c r="H103" s="2">
        <v>0.85</v>
      </c>
    </row>
    <row r="104" spans="2:8">
      <c r="B104" s="2">
        <v>10</v>
      </c>
      <c r="C104" s="2" t="s">
        <v>88</v>
      </c>
      <c r="D104" s="2" t="s">
        <v>25</v>
      </c>
      <c r="F104" s="2" t="s">
        <v>89</v>
      </c>
      <c r="G104" s="2">
        <v>0.17</v>
      </c>
      <c r="H104" s="2">
        <v>1.7</v>
      </c>
    </row>
    <row r="105" spans="2:8">
      <c r="B105" s="2">
        <v>5</v>
      </c>
      <c r="C105" s="2" t="s">
        <v>88</v>
      </c>
      <c r="D105" s="2" t="s">
        <v>26</v>
      </c>
      <c r="F105" s="2" t="s">
        <v>89</v>
      </c>
      <c r="G105" s="2">
        <v>0.17</v>
      </c>
      <c r="H105" s="2">
        <v>0.85</v>
      </c>
    </row>
    <row r="106" spans="2:8">
      <c r="B106" s="2">
        <v>5</v>
      </c>
      <c r="C106" s="2" t="s">
        <v>88</v>
      </c>
      <c r="D106" s="2" t="s">
        <v>90</v>
      </c>
      <c r="F106" s="2" t="s">
        <v>89</v>
      </c>
      <c r="G106" s="2">
        <v>0.17</v>
      </c>
      <c r="H106" s="2">
        <v>0.85</v>
      </c>
    </row>
    <row r="107" spans="2:8">
      <c r="B107" s="2">
        <v>5</v>
      </c>
      <c r="C107" s="2" t="s">
        <v>88</v>
      </c>
      <c r="D107" s="2" t="s">
        <v>27</v>
      </c>
      <c r="F107" s="2" t="s">
        <v>89</v>
      </c>
      <c r="G107" s="2">
        <v>0.17</v>
      </c>
      <c r="H107" s="2">
        <v>0.85</v>
      </c>
    </row>
    <row r="108" spans="2:8">
      <c r="B108" s="2">
        <v>5</v>
      </c>
      <c r="C108" s="2" t="s">
        <v>88</v>
      </c>
      <c r="D108" s="2" t="s">
        <v>28</v>
      </c>
      <c r="F108" s="2" t="s">
        <v>89</v>
      </c>
      <c r="G108" s="2">
        <v>0.17</v>
      </c>
      <c r="H108" s="2">
        <v>0.85</v>
      </c>
    </row>
    <row r="109" spans="2:8">
      <c r="B109" s="2">
        <v>5</v>
      </c>
      <c r="C109" s="2" t="s">
        <v>88</v>
      </c>
      <c r="D109" s="2" t="s">
        <v>29</v>
      </c>
      <c r="F109" s="2" t="s">
        <v>89</v>
      </c>
      <c r="G109" s="2">
        <v>0.17</v>
      </c>
      <c r="H109" s="2">
        <v>0.85</v>
      </c>
    </row>
    <row r="110" spans="2:8">
      <c r="B110" s="2">
        <v>5</v>
      </c>
      <c r="C110" s="2" t="s">
        <v>91</v>
      </c>
      <c r="D110" s="2" t="s">
        <v>25</v>
      </c>
      <c r="F110" s="2" t="s">
        <v>92</v>
      </c>
      <c r="G110" s="2">
        <v>0.16</v>
      </c>
      <c r="H110" s="2">
        <v>0.8</v>
      </c>
    </row>
    <row r="111" spans="2:8">
      <c r="B111" s="2">
        <v>5</v>
      </c>
      <c r="C111" s="2" t="s">
        <v>91</v>
      </c>
      <c r="D111" s="2" t="s">
        <v>67</v>
      </c>
      <c r="F111" s="2" t="s">
        <v>92</v>
      </c>
      <c r="G111" s="2">
        <v>0.16</v>
      </c>
      <c r="H111" s="2">
        <v>0.8</v>
      </c>
    </row>
    <row r="112" spans="2:8">
      <c r="B112" s="2">
        <v>5</v>
      </c>
      <c r="C112" s="2" t="s">
        <v>91</v>
      </c>
      <c r="D112" s="2" t="s">
        <v>26</v>
      </c>
      <c r="F112" s="2" t="s">
        <v>92</v>
      </c>
      <c r="G112" s="2">
        <v>0.16</v>
      </c>
      <c r="H112" s="2">
        <v>0.8</v>
      </c>
    </row>
    <row r="113" spans="2:8">
      <c r="B113" s="2">
        <v>5</v>
      </c>
      <c r="C113" s="2" t="s">
        <v>91</v>
      </c>
      <c r="D113" s="2" t="s">
        <v>90</v>
      </c>
      <c r="F113" s="2" t="s">
        <v>92</v>
      </c>
      <c r="G113" s="2">
        <v>0.16</v>
      </c>
      <c r="H113" s="2">
        <v>0.8</v>
      </c>
    </row>
    <row r="114" spans="2:8">
      <c r="B114" s="2">
        <v>10</v>
      </c>
      <c r="C114" s="2" t="s">
        <v>91</v>
      </c>
      <c r="D114" s="2" t="s">
        <v>27</v>
      </c>
      <c r="F114" s="2" t="s">
        <v>92</v>
      </c>
      <c r="G114" s="2">
        <v>0.16</v>
      </c>
      <c r="H114" s="2">
        <v>1.6</v>
      </c>
    </row>
    <row r="115" spans="2:8">
      <c r="B115" s="2">
        <v>5</v>
      </c>
      <c r="C115" s="2" t="s">
        <v>91</v>
      </c>
      <c r="D115" s="2" t="s">
        <v>93</v>
      </c>
      <c r="F115" s="2" t="s">
        <v>92</v>
      </c>
      <c r="G115" s="2">
        <v>0.16</v>
      </c>
      <c r="H115" s="2">
        <v>0.8</v>
      </c>
    </row>
    <row r="116" spans="2:8">
      <c r="B116" s="2">
        <v>5</v>
      </c>
      <c r="C116" s="2" t="s">
        <v>91</v>
      </c>
      <c r="D116" s="2" t="s">
        <v>28</v>
      </c>
      <c r="F116" s="2" t="s">
        <v>92</v>
      </c>
      <c r="G116" s="2">
        <v>0.16</v>
      </c>
      <c r="H116" s="2">
        <v>0.8</v>
      </c>
    </row>
    <row r="117" spans="2:8">
      <c r="B117" s="2">
        <v>5</v>
      </c>
      <c r="C117" s="2" t="s">
        <v>91</v>
      </c>
      <c r="D117" s="2" t="s">
        <v>45</v>
      </c>
      <c r="F117" s="2" t="s">
        <v>92</v>
      </c>
      <c r="G117" s="2">
        <v>0.16</v>
      </c>
      <c r="H117" s="2">
        <v>0.8</v>
      </c>
    </row>
    <row r="118" spans="2:8">
      <c r="B118" s="2">
        <v>5</v>
      </c>
      <c r="C118" s="2" t="s">
        <v>91</v>
      </c>
      <c r="D118" s="2" t="s">
        <v>29</v>
      </c>
      <c r="F118" s="2" t="s">
        <v>92</v>
      </c>
      <c r="G118" s="2">
        <v>0.16</v>
      </c>
      <c r="H118" s="2">
        <v>0.8</v>
      </c>
    </row>
    <row r="119" spans="2:8">
      <c r="B119" s="2">
        <v>5</v>
      </c>
      <c r="C119" s="2" t="s">
        <v>91</v>
      </c>
      <c r="D119" s="2" t="s">
        <v>46</v>
      </c>
      <c r="F119" s="2" t="s">
        <v>92</v>
      </c>
      <c r="G119" s="2">
        <v>0.16</v>
      </c>
      <c r="H119" s="2">
        <v>0.8</v>
      </c>
    </row>
    <row r="120" spans="2:8">
      <c r="B120" s="2">
        <v>5</v>
      </c>
      <c r="C120" s="2" t="s">
        <v>91</v>
      </c>
      <c r="D120" s="2" t="s">
        <v>47</v>
      </c>
      <c r="F120" s="2" t="s">
        <v>92</v>
      </c>
      <c r="G120" s="2">
        <v>0.16</v>
      </c>
      <c r="H120" s="2">
        <v>0.8</v>
      </c>
    </row>
    <row r="121" spans="2:8">
      <c r="B121" s="2">
        <v>1</v>
      </c>
      <c r="C121" s="2" t="s">
        <v>94</v>
      </c>
      <c r="D121" s="2" t="s">
        <v>27</v>
      </c>
      <c r="F121" s="2" t="s">
        <v>95</v>
      </c>
      <c r="G121" s="2">
        <v>7.69</v>
      </c>
      <c r="H121" s="2">
        <v>7.69</v>
      </c>
    </row>
    <row r="122" spans="2:8">
      <c r="B122" s="2">
        <v>1</v>
      </c>
      <c r="C122" s="2" t="s">
        <v>94</v>
      </c>
      <c r="D122" s="2" t="s">
        <v>28</v>
      </c>
      <c r="F122" s="2" t="s">
        <v>95</v>
      </c>
      <c r="G122" s="2">
        <v>7.69</v>
      </c>
      <c r="H122" s="2">
        <v>7.69</v>
      </c>
    </row>
    <row r="123" spans="2:8">
      <c r="B123" s="2">
        <v>4</v>
      </c>
      <c r="C123" s="2" t="s">
        <v>96</v>
      </c>
      <c r="D123" s="2" t="s">
        <v>27</v>
      </c>
      <c r="E123" s="2" t="s">
        <v>73</v>
      </c>
      <c r="F123" s="2" t="s">
        <v>97</v>
      </c>
      <c r="G123" s="2">
        <v>0.61</v>
      </c>
      <c r="H123" s="2">
        <v>2.44</v>
      </c>
    </row>
    <row r="124" spans="2:8">
      <c r="B124" s="2">
        <v>4</v>
      </c>
      <c r="C124" s="2" t="s">
        <v>96</v>
      </c>
      <c r="D124" s="2" t="s">
        <v>28</v>
      </c>
      <c r="E124" s="2" t="s">
        <v>73</v>
      </c>
      <c r="F124" s="2" t="s">
        <v>97</v>
      </c>
      <c r="G124" s="2">
        <v>0.61</v>
      </c>
      <c r="H124" s="2">
        <v>2.44</v>
      </c>
    </row>
    <row r="125" spans="2:8">
      <c r="B125" s="2">
        <v>15</v>
      </c>
      <c r="C125" s="2" t="s">
        <v>98</v>
      </c>
      <c r="D125" s="2" t="s">
        <v>23</v>
      </c>
      <c r="E125" s="2" t="s">
        <v>55</v>
      </c>
      <c r="F125" s="2" t="s">
        <v>99</v>
      </c>
      <c r="G125" s="2">
        <v>0.53</v>
      </c>
      <c r="H125" s="2">
        <v>7.95</v>
      </c>
    </row>
    <row r="126" spans="2:8">
      <c r="B126" s="2">
        <v>15</v>
      </c>
      <c r="C126" s="2" t="s">
        <v>98</v>
      </c>
      <c r="D126" s="2" t="s">
        <v>25</v>
      </c>
      <c r="E126" s="2" t="s">
        <v>55</v>
      </c>
      <c r="F126" s="2" t="s">
        <v>99</v>
      </c>
      <c r="G126" s="2">
        <v>0.53</v>
      </c>
      <c r="H126" s="2">
        <v>7.95</v>
      </c>
    </row>
    <row r="127" spans="2:8">
      <c r="B127" s="2">
        <v>5</v>
      </c>
      <c r="C127" s="2" t="s">
        <v>98</v>
      </c>
      <c r="D127" s="2" t="s">
        <v>26</v>
      </c>
      <c r="E127" s="2" t="s">
        <v>82</v>
      </c>
      <c r="F127" s="2" t="s">
        <v>99</v>
      </c>
      <c r="G127" s="2">
        <v>0.53</v>
      </c>
      <c r="H127" s="2">
        <v>2.65</v>
      </c>
    </row>
    <row r="128" spans="2:8">
      <c r="B128" s="2">
        <v>10</v>
      </c>
      <c r="C128" s="2" t="s">
        <v>100</v>
      </c>
      <c r="D128" s="2" t="s">
        <v>27</v>
      </c>
      <c r="E128" s="2" t="s">
        <v>73</v>
      </c>
      <c r="F128" s="2" t="s">
        <v>101</v>
      </c>
      <c r="G128" s="2">
        <v>0.89</v>
      </c>
      <c r="H128" s="2">
        <v>8.9</v>
      </c>
    </row>
    <row r="129" spans="2:8">
      <c r="B129" s="2">
        <v>10</v>
      </c>
      <c r="C129" s="2" t="s">
        <v>100</v>
      </c>
      <c r="D129" s="2" t="s">
        <v>28</v>
      </c>
      <c r="E129" s="2" t="s">
        <v>73</v>
      </c>
      <c r="F129" s="2" t="s">
        <v>101</v>
      </c>
      <c r="G129" s="2">
        <v>0.89</v>
      </c>
      <c r="H129" s="2">
        <v>8.9</v>
      </c>
    </row>
    <row r="130" spans="2:8">
      <c r="B130" s="2">
        <v>2</v>
      </c>
      <c r="C130" s="2" t="s">
        <v>102</v>
      </c>
      <c r="D130" s="2" t="s">
        <v>34</v>
      </c>
      <c r="E130" s="2" t="s">
        <v>73</v>
      </c>
      <c r="F130" s="2" t="s">
        <v>103</v>
      </c>
      <c r="G130" s="2">
        <v>0.89</v>
      </c>
      <c r="H130" s="2">
        <v>1.78</v>
      </c>
    </row>
    <row r="131" spans="2:8">
      <c r="B131" s="2">
        <v>5</v>
      </c>
      <c r="C131" s="2" t="s">
        <v>104</v>
      </c>
      <c r="D131" s="2" t="s">
        <v>23</v>
      </c>
      <c r="F131" s="2" t="s">
        <v>105</v>
      </c>
      <c r="G131" s="2">
        <v>0.14000000000000001</v>
      </c>
      <c r="H131" s="2">
        <v>0.7</v>
      </c>
    </row>
    <row r="132" spans="2:8">
      <c r="B132" s="2">
        <v>5</v>
      </c>
      <c r="C132" s="2" t="s">
        <v>104</v>
      </c>
      <c r="D132" s="2" t="s">
        <v>25</v>
      </c>
      <c r="F132" s="2" t="s">
        <v>105</v>
      </c>
      <c r="G132" s="2">
        <v>0.14000000000000001</v>
      </c>
      <c r="H132" s="2">
        <v>0.7</v>
      </c>
    </row>
    <row r="133" spans="2:8">
      <c r="B133" s="2">
        <v>5</v>
      </c>
      <c r="C133" s="2" t="s">
        <v>104</v>
      </c>
      <c r="D133" s="2" t="s">
        <v>67</v>
      </c>
      <c r="F133" s="2" t="s">
        <v>105</v>
      </c>
      <c r="G133" s="2">
        <v>0.14000000000000001</v>
      </c>
      <c r="H133" s="2">
        <v>0.7</v>
      </c>
    </row>
    <row r="134" spans="2:8">
      <c r="B134" s="2">
        <v>5</v>
      </c>
      <c r="C134" s="2" t="s">
        <v>104</v>
      </c>
      <c r="D134" s="2" t="s">
        <v>26</v>
      </c>
      <c r="F134" s="2" t="s">
        <v>105</v>
      </c>
      <c r="G134" s="2">
        <v>0.14000000000000001</v>
      </c>
      <c r="H134" s="2">
        <v>0.7</v>
      </c>
    </row>
    <row r="135" spans="2:8">
      <c r="B135" s="2">
        <v>5</v>
      </c>
      <c r="C135" s="2" t="s">
        <v>104</v>
      </c>
      <c r="D135" s="2" t="s">
        <v>90</v>
      </c>
      <c r="F135" s="2" t="s">
        <v>105</v>
      </c>
      <c r="G135" s="2">
        <v>0.14000000000000001</v>
      </c>
      <c r="H135" s="2">
        <v>0.7</v>
      </c>
    </row>
    <row r="136" spans="2:8">
      <c r="B136" s="2">
        <v>10</v>
      </c>
      <c r="C136" s="2" t="s">
        <v>104</v>
      </c>
      <c r="D136" s="2" t="s">
        <v>27</v>
      </c>
      <c r="F136" s="2" t="s">
        <v>105</v>
      </c>
      <c r="G136" s="2">
        <v>0.14000000000000001</v>
      </c>
      <c r="H136" s="2">
        <v>1.4</v>
      </c>
    </row>
    <row r="137" spans="2:8">
      <c r="B137" s="2">
        <v>10</v>
      </c>
      <c r="C137" s="2" t="s">
        <v>104</v>
      </c>
      <c r="D137" s="2" t="s">
        <v>28</v>
      </c>
      <c r="F137" s="2" t="s">
        <v>105</v>
      </c>
      <c r="G137" s="2">
        <v>0.14000000000000001</v>
      </c>
      <c r="H137" s="2">
        <v>1.4</v>
      </c>
    </row>
    <row r="138" spans="2:8">
      <c r="B138" s="2">
        <v>5</v>
      </c>
      <c r="C138" s="2" t="s">
        <v>106</v>
      </c>
      <c r="D138" s="2" t="s">
        <v>107</v>
      </c>
      <c r="F138" s="2" t="s">
        <v>108</v>
      </c>
      <c r="G138" s="2">
        <v>0.59</v>
      </c>
      <c r="H138" s="2">
        <v>2.95</v>
      </c>
    </row>
    <row r="139" spans="2:8">
      <c r="B139" s="2">
        <v>4</v>
      </c>
      <c r="C139" s="2" t="s">
        <v>109</v>
      </c>
      <c r="D139" s="2" t="s">
        <v>110</v>
      </c>
      <c r="F139" s="2" t="s">
        <v>111</v>
      </c>
      <c r="G139" s="2">
        <v>0.55000000000000004</v>
      </c>
      <c r="H139" s="2">
        <v>2.2000000000000002</v>
      </c>
    </row>
    <row r="140" spans="2:8">
      <c r="B140" s="2">
        <v>20</v>
      </c>
      <c r="C140" s="2" t="s">
        <v>112</v>
      </c>
      <c r="D140" s="2" t="s">
        <v>107</v>
      </c>
      <c r="F140" s="2" t="s">
        <v>113</v>
      </c>
      <c r="G140" s="2">
        <v>0.8</v>
      </c>
      <c r="H140" s="2">
        <v>16</v>
      </c>
    </row>
    <row r="141" spans="2:8">
      <c r="B141" s="2">
        <v>4</v>
      </c>
      <c r="C141" s="2" t="s">
        <v>114</v>
      </c>
      <c r="D141" s="2" t="s">
        <v>107</v>
      </c>
      <c r="F141" s="2" t="s">
        <v>115</v>
      </c>
      <c r="G141" s="2">
        <v>0.44</v>
      </c>
      <c r="H141" s="2">
        <v>1.76</v>
      </c>
    </row>
    <row r="142" spans="2:8">
      <c r="B142" s="2">
        <v>20</v>
      </c>
      <c r="C142" s="2" t="s">
        <v>116</v>
      </c>
      <c r="F142" s="2" t="s">
        <v>117</v>
      </c>
      <c r="G142" s="2">
        <v>0.17</v>
      </c>
      <c r="H142" s="2">
        <v>3.4</v>
      </c>
    </row>
    <row r="143" spans="2:8">
      <c r="B143" s="2">
        <v>4</v>
      </c>
      <c r="C143" s="2" t="s">
        <v>118</v>
      </c>
      <c r="D143" s="2" t="s">
        <v>110</v>
      </c>
      <c r="F143" s="2" t="s">
        <v>119</v>
      </c>
      <c r="G143" s="2">
        <v>0.82</v>
      </c>
      <c r="H143" s="2">
        <v>3.28</v>
      </c>
    </row>
    <row r="144" spans="2:8">
      <c r="B144" s="2">
        <v>10</v>
      </c>
      <c r="C144" s="2" t="s">
        <v>120</v>
      </c>
      <c r="F144" s="2" t="s">
        <v>121</v>
      </c>
      <c r="G144" s="2">
        <v>0.16</v>
      </c>
      <c r="H144" s="2">
        <v>1.6</v>
      </c>
    </row>
    <row r="145" spans="2:8">
      <c r="B145" s="2">
        <v>5</v>
      </c>
      <c r="C145" s="2" t="s">
        <v>122</v>
      </c>
      <c r="D145" s="2" t="s">
        <v>123</v>
      </c>
      <c r="F145" s="2" t="s">
        <v>124</v>
      </c>
      <c r="G145" s="2">
        <v>0.53</v>
      </c>
      <c r="H145" s="2">
        <v>2.65</v>
      </c>
    </row>
    <row r="146" spans="2:8">
      <c r="B146" s="2">
        <v>20</v>
      </c>
      <c r="C146" s="2" t="s">
        <v>125</v>
      </c>
      <c r="D146" s="2" t="s">
        <v>107</v>
      </c>
      <c r="F146" s="2" t="s">
        <v>126</v>
      </c>
      <c r="G146" s="2">
        <v>0.17</v>
      </c>
      <c r="H146" s="2">
        <v>3.4</v>
      </c>
    </row>
    <row r="147" spans="2:8">
      <c r="B147" s="2">
        <v>5</v>
      </c>
      <c r="C147" s="2" t="s">
        <v>127</v>
      </c>
      <c r="D147" s="2" t="s">
        <v>27</v>
      </c>
      <c r="E147" s="2" t="s">
        <v>73</v>
      </c>
      <c r="F147" s="2" t="s">
        <v>128</v>
      </c>
      <c r="G147" s="2">
        <v>0.5</v>
      </c>
      <c r="H147" s="2">
        <v>2.5</v>
      </c>
    </row>
    <row r="148" spans="2:8">
      <c r="B148" s="2">
        <v>5</v>
      </c>
      <c r="C148" s="2" t="s">
        <v>127</v>
      </c>
      <c r="D148" s="2" t="s">
        <v>28</v>
      </c>
      <c r="E148" s="2" t="s">
        <v>73</v>
      </c>
      <c r="F148" s="2" t="s">
        <v>128</v>
      </c>
      <c r="G148" s="2">
        <v>0.5</v>
      </c>
      <c r="H148" s="2">
        <v>2.5</v>
      </c>
    </row>
    <row r="149" spans="2:8">
      <c r="F149" s="2" t="s">
        <v>129</v>
      </c>
      <c r="G149" s="2">
        <v>394.93</v>
      </c>
    </row>
    <row r="150" spans="2:8">
      <c r="F150" s="2" t="s">
        <v>130</v>
      </c>
      <c r="G150" s="2">
        <v>22</v>
      </c>
    </row>
    <row r="151" spans="2:8">
      <c r="F151" s="2" t="s">
        <v>131</v>
      </c>
      <c r="G151" s="2">
        <v>416.93</v>
      </c>
    </row>
    <row r="152" spans="2:8">
      <c r="F152" s="2" t="s">
        <v>132</v>
      </c>
      <c r="G152" s="2" t="s">
        <v>133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D4632-5E64-4517-9B39-89599131D9A5}">
  <sheetPr codeName="Лист1"/>
  <dimension ref="B4:H62"/>
  <sheetViews>
    <sheetView topLeftCell="A49" workbookViewId="0"/>
  </sheetViews>
  <sheetFormatPr defaultColWidth="9.140625" defaultRowHeight="12.75"/>
  <cols>
    <col min="1" max="16384" width="9.140625" style="2"/>
  </cols>
  <sheetData>
    <row r="4" spans="2:2">
      <c r="B4" s="2" t="s">
        <v>0</v>
      </c>
    </row>
    <row r="5" spans="2:2">
      <c r="B5" s="2" t="s">
        <v>153</v>
      </c>
    </row>
    <row r="6" spans="2:2">
      <c r="B6" s="2" t="s">
        <v>154</v>
      </c>
    </row>
    <row r="7" spans="2:2">
      <c r="B7" s="2" t="s">
        <v>155</v>
      </c>
    </row>
    <row r="8" spans="2:2">
      <c r="B8" s="2" t="s">
        <v>156</v>
      </c>
    </row>
    <row r="9" spans="2:2">
      <c r="B9" s="2" t="s">
        <v>157</v>
      </c>
    </row>
    <row r="10" spans="2:2">
      <c r="B10" s="2" t="s">
        <v>6</v>
      </c>
    </row>
    <row r="11" spans="2:2" ht="15" customHeight="1">
      <c r="B11" s="2" t="s">
        <v>7</v>
      </c>
    </row>
    <row r="12" spans="2:2">
      <c r="B12" s="2" t="s">
        <v>153</v>
      </c>
    </row>
    <row r="13" spans="2:2">
      <c r="B13" s="2" t="s">
        <v>154</v>
      </c>
    </row>
    <row r="14" spans="2:2">
      <c r="B14" s="2" t="s">
        <v>158</v>
      </c>
    </row>
    <row r="15" spans="2:2" ht="15" customHeight="1">
      <c r="B15" s="2" t="s">
        <v>159</v>
      </c>
    </row>
    <row r="16" spans="2:2">
      <c r="B16" s="2" t="s">
        <v>157</v>
      </c>
    </row>
    <row r="17" spans="2:8">
      <c r="B17" s="2" t="s">
        <v>6</v>
      </c>
    </row>
    <row r="18" spans="2:8">
      <c r="B18" s="2" t="s">
        <v>160</v>
      </c>
    </row>
    <row r="19" spans="2:8">
      <c r="B19" s="2" t="s">
        <v>161</v>
      </c>
    </row>
    <row r="20" spans="2:8">
      <c r="B20" s="2" t="s">
        <v>162</v>
      </c>
      <c r="C20" s="2">
        <v>32585</v>
      </c>
    </row>
    <row r="21" spans="2:8">
      <c r="B21" s="2" t="s">
        <v>11</v>
      </c>
      <c r="C21" s="2" t="s">
        <v>163</v>
      </c>
    </row>
    <row r="22" spans="2:8">
      <c r="B22" s="2" t="s">
        <v>164</v>
      </c>
      <c r="C22" s="2" t="s">
        <v>14</v>
      </c>
    </row>
    <row r="23" spans="2:8">
      <c r="B23" s="2" t="s">
        <v>165</v>
      </c>
      <c r="C23" s="2" t="s">
        <v>166</v>
      </c>
      <c r="D23" s="2" t="s">
        <v>167</v>
      </c>
      <c r="E23" s="2" t="s">
        <v>168</v>
      </c>
      <c r="F23" s="2" t="s">
        <v>147</v>
      </c>
      <c r="G23" s="2" t="s">
        <v>169</v>
      </c>
      <c r="H23" s="2" t="s">
        <v>21</v>
      </c>
    </row>
    <row r="24" spans="2:8">
      <c r="B24" s="2">
        <v>2</v>
      </c>
      <c r="C24" s="2" t="s">
        <v>170</v>
      </c>
      <c r="D24" s="2" t="s">
        <v>171</v>
      </c>
      <c r="E24" s="2" t="s">
        <v>25</v>
      </c>
      <c r="F24" s="2" t="s">
        <v>172</v>
      </c>
      <c r="G24" s="2">
        <v>70.52</v>
      </c>
      <c r="H24" s="2">
        <v>141.04</v>
      </c>
    </row>
    <row r="25" spans="2:8">
      <c r="B25" s="2">
        <v>3</v>
      </c>
      <c r="C25" s="2" t="s">
        <v>173</v>
      </c>
      <c r="D25" s="2" t="s">
        <v>174</v>
      </c>
      <c r="E25" s="2" t="s">
        <v>26</v>
      </c>
      <c r="F25" s="2" t="s">
        <v>175</v>
      </c>
      <c r="G25" s="2">
        <v>9.2200000000000006</v>
      </c>
      <c r="H25" s="2">
        <v>27.66</v>
      </c>
    </row>
    <row r="26" spans="2:8">
      <c r="B26" s="2">
        <v>20</v>
      </c>
      <c r="C26" s="2" t="s">
        <v>176</v>
      </c>
      <c r="D26" s="2" t="s">
        <v>27</v>
      </c>
      <c r="E26" s="2" t="s">
        <v>177</v>
      </c>
      <c r="F26" s="2" t="s">
        <v>178</v>
      </c>
      <c r="G26" s="2">
        <v>1.58</v>
      </c>
      <c r="H26" s="2">
        <v>31.6</v>
      </c>
    </row>
    <row r="27" spans="2:8">
      <c r="B27" s="2">
        <v>20</v>
      </c>
      <c r="C27" s="2" t="s">
        <v>176</v>
      </c>
      <c r="D27" s="2" t="s">
        <v>27</v>
      </c>
      <c r="E27" s="2" t="s">
        <v>179</v>
      </c>
      <c r="F27" s="2" t="s">
        <v>178</v>
      </c>
      <c r="G27" s="2">
        <v>1.58</v>
      </c>
      <c r="H27" s="2">
        <v>31.6</v>
      </c>
    </row>
    <row r="28" spans="2:8">
      <c r="B28" s="2">
        <v>20</v>
      </c>
      <c r="C28" s="2" t="s">
        <v>176</v>
      </c>
      <c r="D28" s="2" t="s">
        <v>27</v>
      </c>
      <c r="E28" s="2" t="s">
        <v>180</v>
      </c>
      <c r="F28" s="2" t="s">
        <v>178</v>
      </c>
      <c r="G28" s="2">
        <v>1.58</v>
      </c>
      <c r="H28" s="2">
        <v>31.6</v>
      </c>
    </row>
    <row r="29" spans="2:8">
      <c r="B29" s="2">
        <v>20</v>
      </c>
      <c r="C29" s="2" t="s">
        <v>176</v>
      </c>
      <c r="D29" s="2" t="s">
        <v>27</v>
      </c>
      <c r="E29" s="2" t="s">
        <v>181</v>
      </c>
      <c r="F29" s="2" t="s">
        <v>178</v>
      </c>
      <c r="G29" s="2">
        <v>1.58</v>
      </c>
      <c r="H29" s="2">
        <v>31.6</v>
      </c>
    </row>
    <row r="30" spans="2:8">
      <c r="B30" s="2">
        <v>30</v>
      </c>
      <c r="C30" s="2" t="s">
        <v>182</v>
      </c>
      <c r="D30" s="2" t="s">
        <v>26</v>
      </c>
      <c r="F30" s="2" t="s">
        <v>183</v>
      </c>
      <c r="G30" s="2">
        <v>0.85</v>
      </c>
      <c r="H30" s="2">
        <v>25.5</v>
      </c>
    </row>
    <row r="31" spans="2:8">
      <c r="B31" s="2">
        <v>10</v>
      </c>
      <c r="C31" s="2" t="s">
        <v>184</v>
      </c>
      <c r="D31" s="2" t="s">
        <v>185</v>
      </c>
      <c r="F31" s="2" t="s">
        <v>186</v>
      </c>
      <c r="G31" s="2">
        <v>24.9</v>
      </c>
      <c r="H31" s="2">
        <v>249</v>
      </c>
    </row>
    <row r="32" spans="2:8">
      <c r="B32" s="2">
        <v>10</v>
      </c>
      <c r="C32" s="2" t="s">
        <v>184</v>
      </c>
      <c r="D32" s="2" t="s">
        <v>187</v>
      </c>
      <c r="F32" s="2" t="s">
        <v>186</v>
      </c>
      <c r="G32" s="2">
        <v>26.37</v>
      </c>
      <c r="H32" s="2">
        <v>263.7</v>
      </c>
    </row>
    <row r="33" spans="2:8">
      <c r="B33" s="2">
        <v>20</v>
      </c>
      <c r="C33" s="2" t="s">
        <v>188</v>
      </c>
      <c r="D33" s="2" t="s">
        <v>25</v>
      </c>
      <c r="F33" s="2" t="s">
        <v>189</v>
      </c>
      <c r="G33" s="2">
        <v>20.28</v>
      </c>
      <c r="H33" s="2">
        <v>405.6</v>
      </c>
    </row>
    <row r="34" spans="2:8">
      <c r="B34" s="2">
        <v>40</v>
      </c>
      <c r="C34" s="2" t="s">
        <v>188</v>
      </c>
      <c r="D34" s="2" t="s">
        <v>26</v>
      </c>
      <c r="F34" s="2" t="s">
        <v>189</v>
      </c>
      <c r="G34" s="2">
        <v>25.07</v>
      </c>
      <c r="H34" s="14">
        <v>1002.8</v>
      </c>
    </row>
    <row r="35" spans="2:8">
      <c r="B35" s="2">
        <v>20</v>
      </c>
      <c r="C35" s="2" t="s">
        <v>188</v>
      </c>
      <c r="D35" s="2" t="s">
        <v>27</v>
      </c>
      <c r="F35" s="2" t="s">
        <v>189</v>
      </c>
      <c r="G35" s="2">
        <v>30.75</v>
      </c>
      <c r="H35" s="2">
        <v>615</v>
      </c>
    </row>
    <row r="36" spans="2:8">
      <c r="B36" s="2">
        <v>3</v>
      </c>
      <c r="C36" s="2" t="s">
        <v>190</v>
      </c>
      <c r="F36" s="2" t="s">
        <v>191</v>
      </c>
      <c r="G36" s="2">
        <v>155.41999999999999</v>
      </c>
      <c r="H36" s="2">
        <v>466.26</v>
      </c>
    </row>
    <row r="37" spans="2:8">
      <c r="B37" s="2">
        <v>8</v>
      </c>
      <c r="C37" s="2" t="s">
        <v>192</v>
      </c>
      <c r="D37" s="2" t="s">
        <v>193</v>
      </c>
      <c r="F37" s="2" t="s">
        <v>194</v>
      </c>
      <c r="G37" s="2">
        <v>18.13</v>
      </c>
      <c r="H37" s="2">
        <v>145.04</v>
      </c>
    </row>
    <row r="38" spans="2:8">
      <c r="B38" s="2">
        <v>2</v>
      </c>
      <c r="C38" s="2" t="s">
        <v>192</v>
      </c>
      <c r="D38" s="2" t="s">
        <v>195</v>
      </c>
      <c r="F38" s="2" t="s">
        <v>194</v>
      </c>
      <c r="G38" s="2">
        <v>19.52</v>
      </c>
      <c r="H38" s="2">
        <v>39.04</v>
      </c>
    </row>
    <row r="39" spans="2:8">
      <c r="B39" s="2">
        <v>3</v>
      </c>
      <c r="C39" s="2" t="s">
        <v>192</v>
      </c>
      <c r="D39" s="2" t="s">
        <v>196</v>
      </c>
      <c r="F39" s="2" t="s">
        <v>194</v>
      </c>
      <c r="G39" s="2">
        <v>21.3</v>
      </c>
      <c r="H39" s="2">
        <v>63.9</v>
      </c>
    </row>
    <row r="40" spans="2:8">
      <c r="B40" s="2">
        <v>2</v>
      </c>
      <c r="C40" s="2" t="s">
        <v>192</v>
      </c>
      <c r="D40" s="2" t="s">
        <v>197</v>
      </c>
      <c r="F40" s="2" t="s">
        <v>194</v>
      </c>
      <c r="G40" s="2">
        <v>18.829999999999998</v>
      </c>
      <c r="H40" s="2">
        <v>37.659999999999997</v>
      </c>
    </row>
    <row r="41" spans="2:8">
      <c r="B41" s="2">
        <v>6</v>
      </c>
      <c r="C41" s="2" t="s">
        <v>192</v>
      </c>
      <c r="D41" s="2" t="s">
        <v>198</v>
      </c>
      <c r="F41" s="2" t="s">
        <v>194</v>
      </c>
      <c r="G41" s="2">
        <v>20.22</v>
      </c>
      <c r="H41" s="2">
        <v>121.32</v>
      </c>
    </row>
    <row r="42" spans="2:8">
      <c r="B42" s="2">
        <v>7</v>
      </c>
      <c r="C42" s="2" t="s">
        <v>192</v>
      </c>
      <c r="D42" s="2" t="s">
        <v>199</v>
      </c>
      <c r="F42" s="2" t="s">
        <v>194</v>
      </c>
      <c r="G42" s="2">
        <v>22</v>
      </c>
      <c r="H42" s="2">
        <v>154</v>
      </c>
    </row>
    <row r="43" spans="2:8">
      <c r="B43" s="2">
        <v>10</v>
      </c>
      <c r="C43" s="2" t="s">
        <v>192</v>
      </c>
      <c r="D43" s="2" t="s">
        <v>200</v>
      </c>
      <c r="F43" s="2" t="s">
        <v>194</v>
      </c>
      <c r="G43" s="2">
        <v>19.48</v>
      </c>
      <c r="H43" s="2">
        <v>194.8</v>
      </c>
    </row>
    <row r="44" spans="2:8">
      <c r="B44" s="2">
        <v>8</v>
      </c>
      <c r="C44" s="2" t="s">
        <v>192</v>
      </c>
      <c r="D44" s="2" t="s">
        <v>201</v>
      </c>
      <c r="F44" s="2" t="s">
        <v>194</v>
      </c>
      <c r="G44" s="2">
        <v>20.88</v>
      </c>
      <c r="H44" s="2">
        <v>167.04</v>
      </c>
    </row>
    <row r="45" spans="2:8">
      <c r="B45" s="2">
        <v>9</v>
      </c>
      <c r="C45" s="2" t="s">
        <v>192</v>
      </c>
      <c r="D45" s="2" t="s">
        <v>202</v>
      </c>
      <c r="F45" s="2" t="s">
        <v>194</v>
      </c>
      <c r="G45" s="2">
        <v>22.66</v>
      </c>
      <c r="H45" s="2">
        <v>203.94</v>
      </c>
    </row>
    <row r="46" spans="2:8">
      <c r="B46" s="2">
        <v>1</v>
      </c>
      <c r="C46" s="2" t="s">
        <v>203</v>
      </c>
      <c r="D46" s="2" t="s">
        <v>27</v>
      </c>
      <c r="E46" s="2" t="s">
        <v>107</v>
      </c>
      <c r="F46" s="2" t="s">
        <v>204</v>
      </c>
      <c r="G46" s="2">
        <v>2.64</v>
      </c>
      <c r="H46" s="2">
        <v>2.64</v>
      </c>
    </row>
    <row r="47" spans="2:8">
      <c r="B47" s="2">
        <v>1</v>
      </c>
      <c r="C47" s="2" t="s">
        <v>203</v>
      </c>
      <c r="D47" s="2" t="s">
        <v>27</v>
      </c>
      <c r="E47" s="2" t="s">
        <v>177</v>
      </c>
      <c r="F47" s="2" t="s">
        <v>204</v>
      </c>
      <c r="G47" s="2">
        <v>2.64</v>
      </c>
      <c r="H47" s="2">
        <v>2.64</v>
      </c>
    </row>
    <row r="48" spans="2:8">
      <c r="B48" s="2">
        <v>1</v>
      </c>
      <c r="C48" s="2" t="s">
        <v>203</v>
      </c>
      <c r="D48" s="2" t="s">
        <v>27</v>
      </c>
      <c r="E48" s="2" t="s">
        <v>179</v>
      </c>
      <c r="F48" s="2" t="s">
        <v>204</v>
      </c>
      <c r="G48" s="2">
        <v>2.64</v>
      </c>
      <c r="H48" s="2">
        <v>2.64</v>
      </c>
    </row>
    <row r="49" spans="2:8">
      <c r="B49" s="2">
        <v>1</v>
      </c>
      <c r="C49" s="2" t="s">
        <v>203</v>
      </c>
      <c r="D49" s="2" t="s">
        <v>27</v>
      </c>
      <c r="E49" s="2" t="s">
        <v>180</v>
      </c>
      <c r="F49" s="2" t="s">
        <v>204</v>
      </c>
      <c r="G49" s="2">
        <v>2.64</v>
      </c>
      <c r="H49" s="2">
        <v>2.64</v>
      </c>
    </row>
    <row r="50" spans="2:8">
      <c r="B50" s="2">
        <v>20</v>
      </c>
      <c r="C50" s="2" t="s">
        <v>205</v>
      </c>
      <c r="D50" s="2" t="s">
        <v>206</v>
      </c>
      <c r="F50" s="2" t="s">
        <v>207</v>
      </c>
      <c r="G50" s="2">
        <v>5.37</v>
      </c>
      <c r="H50" s="2">
        <v>107.4</v>
      </c>
    </row>
    <row r="51" spans="2:8">
      <c r="B51" s="2">
        <v>1</v>
      </c>
      <c r="C51" s="2" t="s">
        <v>208</v>
      </c>
      <c r="D51" s="2" t="s">
        <v>209</v>
      </c>
      <c r="E51" s="2" t="s">
        <v>181</v>
      </c>
      <c r="F51" s="2" t="s">
        <v>210</v>
      </c>
      <c r="G51" s="2">
        <v>27.52</v>
      </c>
      <c r="H51" s="2">
        <v>27.52</v>
      </c>
    </row>
    <row r="52" spans="2:8">
      <c r="B52" s="2">
        <v>1</v>
      </c>
      <c r="C52" s="2" t="s">
        <v>208</v>
      </c>
      <c r="D52" s="2" t="s">
        <v>211</v>
      </c>
      <c r="E52" s="2" t="s">
        <v>177</v>
      </c>
      <c r="F52" s="2" t="s">
        <v>210</v>
      </c>
      <c r="G52" s="2">
        <v>251.15</v>
      </c>
      <c r="H52" s="2">
        <v>251.15</v>
      </c>
    </row>
    <row r="53" spans="2:8">
      <c r="B53" s="2">
        <v>20</v>
      </c>
      <c r="C53" s="2" t="s">
        <v>212</v>
      </c>
      <c r="D53" s="2" t="s">
        <v>37</v>
      </c>
      <c r="F53" s="2" t="s">
        <v>213</v>
      </c>
      <c r="G53" s="2">
        <v>0.34</v>
      </c>
      <c r="H53" s="2">
        <v>6.8</v>
      </c>
    </row>
    <row r="54" spans="2:8">
      <c r="B54" s="2">
        <v>10</v>
      </c>
      <c r="C54" s="2" t="s">
        <v>214</v>
      </c>
      <c r="D54" s="2" t="s">
        <v>206</v>
      </c>
      <c r="F54" s="2" t="s">
        <v>215</v>
      </c>
      <c r="G54" s="2">
        <v>1.01</v>
      </c>
      <c r="H54" s="2">
        <v>10.1</v>
      </c>
    </row>
    <row r="55" spans="2:8">
      <c r="B55" s="2">
        <v>5</v>
      </c>
      <c r="C55" s="2" t="s">
        <v>216</v>
      </c>
      <c r="D55" s="2" t="s">
        <v>107</v>
      </c>
      <c r="F55" s="2" t="s">
        <v>217</v>
      </c>
      <c r="G55" s="2">
        <v>1.29</v>
      </c>
      <c r="H55" s="2">
        <v>6.45</v>
      </c>
    </row>
    <row r="56" spans="2:8">
      <c r="B56" s="2">
        <v>5</v>
      </c>
      <c r="C56" s="2" t="s">
        <v>216</v>
      </c>
      <c r="D56" s="2" t="s">
        <v>177</v>
      </c>
      <c r="F56" s="2" t="s">
        <v>217</v>
      </c>
      <c r="G56" s="2">
        <v>1.29</v>
      </c>
      <c r="H56" s="2">
        <v>6.45</v>
      </c>
    </row>
    <row r="57" spans="2:8">
      <c r="B57" s="2">
        <v>2</v>
      </c>
      <c r="C57" s="2" t="s">
        <v>218</v>
      </c>
      <c r="F57" s="2" t="s">
        <v>219</v>
      </c>
      <c r="G57" s="2">
        <v>28.26</v>
      </c>
      <c r="H57" s="2">
        <v>56.52</v>
      </c>
    </row>
    <row r="58" spans="2:8">
      <c r="B58" s="2">
        <v>2</v>
      </c>
      <c r="C58" s="2" t="s">
        <v>220</v>
      </c>
      <c r="F58" s="2" t="s">
        <v>221</v>
      </c>
      <c r="G58" s="2">
        <v>30.09</v>
      </c>
      <c r="H58" s="2">
        <v>60.18</v>
      </c>
    </row>
    <row r="59" spans="2:8">
      <c r="F59" s="2" t="s">
        <v>222</v>
      </c>
      <c r="G59" s="14">
        <v>4992.83</v>
      </c>
    </row>
    <row r="60" spans="2:8">
      <c r="F60" s="2" t="s">
        <v>223</v>
      </c>
      <c r="G60" s="2">
        <v>624.1</v>
      </c>
    </row>
    <row r="61" spans="2:8">
      <c r="F61" s="2" t="s">
        <v>224</v>
      </c>
      <c r="G61" s="14">
        <v>4368.7299999999996</v>
      </c>
    </row>
    <row r="62" spans="2:8">
      <c r="F62" s="2" t="s">
        <v>225</v>
      </c>
      <c r="G62" s="2" t="s">
        <v>146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0D80B-EA7F-4E00-A12E-50C709531AB9}">
  <sheetPr codeName="Лист2"/>
  <dimension ref="B4:I264"/>
  <sheetViews>
    <sheetView topLeftCell="A67" workbookViewId="0"/>
  </sheetViews>
  <sheetFormatPr defaultColWidth="9.140625" defaultRowHeight="12.75"/>
  <cols>
    <col min="1" max="16384" width="9.140625" style="2"/>
  </cols>
  <sheetData>
    <row r="4" spans="2:2">
      <c r="B4" s="2" t="s">
        <v>0</v>
      </c>
    </row>
    <row r="5" spans="2:2">
      <c r="B5" s="2" t="s">
        <v>240</v>
      </c>
    </row>
    <row r="6" spans="2:2">
      <c r="B6" s="2" t="s">
        <v>241</v>
      </c>
    </row>
    <row r="7" spans="2:2">
      <c r="B7" s="2" t="s">
        <v>242</v>
      </c>
    </row>
    <row r="8" spans="2:2">
      <c r="B8" s="2" t="s">
        <v>243</v>
      </c>
    </row>
    <row r="10" spans="2:2">
      <c r="B10" s="2" t="s">
        <v>6</v>
      </c>
    </row>
    <row r="11" spans="2:2" ht="15" customHeight="1">
      <c r="B11" s="2" t="s">
        <v>7</v>
      </c>
    </row>
    <row r="12" spans="2:2">
      <c r="B12" s="2" t="s">
        <v>240</v>
      </c>
    </row>
    <row r="13" spans="2:2">
      <c r="B13" s="2" t="s">
        <v>241</v>
      </c>
    </row>
    <row r="14" spans="2:2">
      <c r="B14" s="2" t="s">
        <v>242</v>
      </c>
    </row>
    <row r="15" spans="2:2" ht="15" customHeight="1">
      <c r="B15" s="2" t="s">
        <v>243</v>
      </c>
    </row>
    <row r="16" spans="2:2">
      <c r="B16" s="2" t="s">
        <v>6</v>
      </c>
    </row>
    <row r="18" spans="2:9">
      <c r="B18" s="2" t="s">
        <v>244</v>
      </c>
    </row>
    <row r="19" spans="2:9">
      <c r="B19" s="2" t="s">
        <v>245</v>
      </c>
    </row>
    <row r="20" spans="2:9">
      <c r="B20" s="2" t="s">
        <v>162</v>
      </c>
      <c r="C20" s="2">
        <v>32609</v>
      </c>
    </row>
    <row r="21" spans="2:9">
      <c r="B21" s="2" t="s">
        <v>11</v>
      </c>
      <c r="C21" s="15">
        <v>44896</v>
      </c>
    </row>
    <row r="22" spans="2:9">
      <c r="B22" s="2" t="s">
        <v>164</v>
      </c>
      <c r="C22" s="2" t="s">
        <v>246</v>
      </c>
    </row>
    <row r="23" spans="2:9">
      <c r="B23" s="2" t="s">
        <v>165</v>
      </c>
      <c r="C23" s="2" t="s">
        <v>166</v>
      </c>
      <c r="D23" s="2" t="s">
        <v>247</v>
      </c>
      <c r="E23" s="2" t="s">
        <v>167</v>
      </c>
      <c r="F23" s="2" t="s">
        <v>168</v>
      </c>
      <c r="G23" s="2" t="s">
        <v>147</v>
      </c>
      <c r="H23" s="2" t="s">
        <v>169</v>
      </c>
      <c r="I23" s="2" t="s">
        <v>21</v>
      </c>
    </row>
    <row r="24" spans="2:9">
      <c r="B24" s="2">
        <v>500</v>
      </c>
      <c r="C24" s="2" t="s">
        <v>248</v>
      </c>
      <c r="D24" s="2" t="s">
        <v>249</v>
      </c>
      <c r="E24" s="2" t="s">
        <v>209</v>
      </c>
      <c r="F24" s="2" t="s">
        <v>206</v>
      </c>
      <c r="G24" s="2" t="s">
        <v>250</v>
      </c>
      <c r="H24" s="2">
        <v>78.430000000000007</v>
      </c>
      <c r="I24" s="14">
        <v>39215</v>
      </c>
    </row>
    <row r="25" spans="2:9">
      <c r="B25" s="2">
        <v>1</v>
      </c>
      <c r="C25" s="2" t="s">
        <v>248</v>
      </c>
      <c r="D25" s="2" t="s">
        <v>249</v>
      </c>
      <c r="E25" s="2" t="s">
        <v>209</v>
      </c>
      <c r="F25" s="2" t="s">
        <v>177</v>
      </c>
      <c r="G25" s="2" t="s">
        <v>250</v>
      </c>
      <c r="H25" s="2">
        <v>78.430000000000007</v>
      </c>
      <c r="I25" s="2">
        <v>78.430000000000007</v>
      </c>
    </row>
    <row r="26" spans="2:9">
      <c r="B26" s="2">
        <v>1</v>
      </c>
      <c r="C26" s="2" t="s">
        <v>248</v>
      </c>
      <c r="D26" s="2" t="s">
        <v>251</v>
      </c>
      <c r="E26" s="2" t="s">
        <v>171</v>
      </c>
      <c r="F26" s="2" t="s">
        <v>177</v>
      </c>
      <c r="G26" s="2" t="s">
        <v>250</v>
      </c>
      <c r="H26" s="2">
        <v>309.60000000000002</v>
      </c>
      <c r="I26" s="2">
        <v>309.60000000000002</v>
      </c>
    </row>
    <row r="27" spans="2:9">
      <c r="B27" s="2">
        <v>1</v>
      </c>
      <c r="C27" s="2" t="s">
        <v>252</v>
      </c>
      <c r="D27" s="2" t="s">
        <v>253</v>
      </c>
      <c r="E27" s="2" t="s">
        <v>27</v>
      </c>
      <c r="G27" s="2" t="s">
        <v>254</v>
      </c>
      <c r="H27" s="2">
        <v>1.0900000000000001</v>
      </c>
      <c r="I27" s="2">
        <v>1.0900000000000001</v>
      </c>
    </row>
    <row r="28" spans="2:9">
      <c r="B28" s="2">
        <v>1</v>
      </c>
      <c r="C28" s="2" t="s">
        <v>255</v>
      </c>
      <c r="D28" s="2" t="s">
        <v>256</v>
      </c>
      <c r="E28" s="2" t="s">
        <v>257</v>
      </c>
      <c r="F28" s="2" t="s">
        <v>206</v>
      </c>
      <c r="G28" s="2" t="s">
        <v>258</v>
      </c>
      <c r="H28" s="2">
        <v>0.93</v>
      </c>
      <c r="I28" s="2">
        <v>0.93</v>
      </c>
    </row>
    <row r="29" spans="2:9">
      <c r="B29" s="2">
        <v>1</v>
      </c>
      <c r="C29" s="2" t="s">
        <v>259</v>
      </c>
      <c r="D29" s="2" t="s">
        <v>260</v>
      </c>
      <c r="E29" s="2" t="s">
        <v>261</v>
      </c>
      <c r="F29" s="2" t="s">
        <v>206</v>
      </c>
      <c r="G29" s="2" t="s">
        <v>262</v>
      </c>
      <c r="H29" s="2">
        <v>0.49</v>
      </c>
      <c r="I29" s="2">
        <v>0.49</v>
      </c>
    </row>
    <row r="30" spans="2:9">
      <c r="B30" s="2">
        <v>1</v>
      </c>
      <c r="C30" s="2" t="s">
        <v>263</v>
      </c>
      <c r="D30" s="2" t="s">
        <v>264</v>
      </c>
      <c r="E30" s="2" t="s">
        <v>25</v>
      </c>
      <c r="F30" s="2" t="s">
        <v>265</v>
      </c>
      <c r="G30" s="2" t="s">
        <v>266</v>
      </c>
      <c r="H30" s="2">
        <v>28.06</v>
      </c>
      <c r="I30" s="2">
        <v>28.06</v>
      </c>
    </row>
    <row r="31" spans="2:9">
      <c r="B31" s="2">
        <v>1</v>
      </c>
      <c r="C31" s="2" t="s">
        <v>267</v>
      </c>
      <c r="D31" s="2" t="s">
        <v>268</v>
      </c>
      <c r="E31" s="2" t="s">
        <v>261</v>
      </c>
      <c r="F31" s="2" t="s">
        <v>206</v>
      </c>
      <c r="G31" s="2" t="s">
        <v>269</v>
      </c>
      <c r="H31" s="2">
        <v>0.63</v>
      </c>
      <c r="I31" s="2">
        <v>0.63</v>
      </c>
    </row>
    <row r="32" spans="2:9">
      <c r="B32" s="2">
        <v>1</v>
      </c>
      <c r="C32" s="2" t="s">
        <v>270</v>
      </c>
      <c r="D32" s="2" t="s">
        <v>271</v>
      </c>
      <c r="E32" s="2" t="s">
        <v>107</v>
      </c>
      <c r="G32" s="2" t="s">
        <v>272</v>
      </c>
      <c r="H32" s="2">
        <v>0.99</v>
      </c>
      <c r="I32" s="2">
        <v>0.99</v>
      </c>
    </row>
    <row r="33" spans="2:9">
      <c r="B33" s="2">
        <v>1</v>
      </c>
      <c r="C33" s="2" t="s">
        <v>270</v>
      </c>
      <c r="D33" s="2" t="s">
        <v>271</v>
      </c>
      <c r="E33" s="2" t="s">
        <v>177</v>
      </c>
      <c r="G33" s="2" t="s">
        <v>272</v>
      </c>
      <c r="H33" s="2">
        <v>0.99</v>
      </c>
      <c r="I33" s="2">
        <v>0.99</v>
      </c>
    </row>
    <row r="34" spans="2:9">
      <c r="B34" s="2">
        <v>1</v>
      </c>
      <c r="C34" s="2" t="s">
        <v>270</v>
      </c>
      <c r="D34" s="2" t="s">
        <v>271</v>
      </c>
      <c r="E34" s="2" t="s">
        <v>179</v>
      </c>
      <c r="G34" s="2" t="s">
        <v>272</v>
      </c>
      <c r="H34" s="2">
        <v>0.99</v>
      </c>
      <c r="I34" s="2">
        <v>0.99</v>
      </c>
    </row>
    <row r="35" spans="2:9">
      <c r="B35" s="2">
        <v>1</v>
      </c>
      <c r="C35" s="2" t="s">
        <v>270</v>
      </c>
      <c r="D35" s="2" t="s">
        <v>271</v>
      </c>
      <c r="E35" s="2" t="s">
        <v>180</v>
      </c>
      <c r="G35" s="2" t="s">
        <v>272</v>
      </c>
      <c r="H35" s="2">
        <v>0.99</v>
      </c>
      <c r="I35" s="2">
        <v>0.99</v>
      </c>
    </row>
    <row r="36" spans="2:9">
      <c r="B36" s="2">
        <v>1</v>
      </c>
      <c r="C36" s="2" t="s">
        <v>270</v>
      </c>
      <c r="D36" s="2" t="s">
        <v>271</v>
      </c>
      <c r="E36" s="2" t="s">
        <v>227</v>
      </c>
      <c r="G36" s="2" t="s">
        <v>272</v>
      </c>
      <c r="H36" s="2">
        <v>0.99</v>
      </c>
      <c r="I36" s="2">
        <v>0.99</v>
      </c>
    </row>
    <row r="37" spans="2:9">
      <c r="B37" s="2">
        <v>1</v>
      </c>
      <c r="C37" s="2" t="s">
        <v>270</v>
      </c>
      <c r="D37" s="2" t="s">
        <v>271</v>
      </c>
      <c r="E37" s="2" t="s">
        <v>181</v>
      </c>
      <c r="G37" s="2" t="s">
        <v>272</v>
      </c>
      <c r="H37" s="2">
        <v>0.99</v>
      </c>
      <c r="I37" s="2">
        <v>0.99</v>
      </c>
    </row>
    <row r="38" spans="2:9">
      <c r="B38" s="2">
        <v>1</v>
      </c>
      <c r="C38" s="2" t="s">
        <v>270</v>
      </c>
      <c r="D38" s="2" t="s">
        <v>271</v>
      </c>
      <c r="E38" s="2" t="s">
        <v>229</v>
      </c>
      <c r="G38" s="2" t="s">
        <v>272</v>
      </c>
      <c r="H38" s="2">
        <v>0.99</v>
      </c>
      <c r="I38" s="2">
        <v>0.99</v>
      </c>
    </row>
    <row r="39" spans="2:9">
      <c r="B39" s="2">
        <v>1</v>
      </c>
      <c r="C39" s="2" t="s">
        <v>270</v>
      </c>
      <c r="D39" s="2" t="s">
        <v>271</v>
      </c>
      <c r="E39" s="2" t="s">
        <v>230</v>
      </c>
      <c r="G39" s="2" t="s">
        <v>272</v>
      </c>
      <c r="H39" s="2">
        <v>0.99</v>
      </c>
      <c r="I39" s="2">
        <v>0.99</v>
      </c>
    </row>
    <row r="40" spans="2:9">
      <c r="B40" s="2">
        <v>1</v>
      </c>
      <c r="C40" s="2" t="s">
        <v>270</v>
      </c>
      <c r="D40" s="2" t="s">
        <v>271</v>
      </c>
      <c r="E40" s="2" t="s">
        <v>231</v>
      </c>
      <c r="G40" s="2" t="s">
        <v>272</v>
      </c>
      <c r="H40" s="2">
        <v>0.99</v>
      </c>
      <c r="I40" s="2">
        <v>0.99</v>
      </c>
    </row>
    <row r="41" spans="2:9">
      <c r="B41" s="2">
        <v>1</v>
      </c>
      <c r="C41" s="2" t="s">
        <v>270</v>
      </c>
      <c r="D41" s="2" t="s">
        <v>271</v>
      </c>
      <c r="E41" s="2" t="s">
        <v>232</v>
      </c>
      <c r="G41" s="2" t="s">
        <v>272</v>
      </c>
      <c r="H41" s="2">
        <v>0.99</v>
      </c>
      <c r="I41" s="2">
        <v>0.99</v>
      </c>
    </row>
    <row r="42" spans="2:9">
      <c r="B42" s="2">
        <v>1</v>
      </c>
      <c r="C42" s="2" t="s">
        <v>270</v>
      </c>
      <c r="D42" s="2" t="s">
        <v>271</v>
      </c>
      <c r="E42" s="2" t="s">
        <v>273</v>
      </c>
      <c r="G42" s="2" t="s">
        <v>272</v>
      </c>
      <c r="H42" s="2">
        <v>0.99</v>
      </c>
      <c r="I42" s="2">
        <v>0.99</v>
      </c>
    </row>
    <row r="43" spans="2:9">
      <c r="B43" s="2">
        <v>1</v>
      </c>
      <c r="C43" s="2" t="s">
        <v>270</v>
      </c>
      <c r="D43" s="2" t="s">
        <v>271</v>
      </c>
      <c r="E43" s="2" t="s">
        <v>233</v>
      </c>
      <c r="G43" s="2" t="s">
        <v>272</v>
      </c>
      <c r="H43" s="2">
        <v>0.99</v>
      </c>
      <c r="I43" s="2">
        <v>0.99</v>
      </c>
    </row>
    <row r="44" spans="2:9">
      <c r="B44" s="2">
        <v>1</v>
      </c>
      <c r="C44" s="2" t="s">
        <v>270</v>
      </c>
      <c r="D44" s="2" t="s">
        <v>271</v>
      </c>
      <c r="E44" s="2" t="s">
        <v>274</v>
      </c>
      <c r="G44" s="2" t="s">
        <v>272</v>
      </c>
      <c r="H44" s="2">
        <v>0.99</v>
      </c>
      <c r="I44" s="2">
        <v>0.99</v>
      </c>
    </row>
    <row r="45" spans="2:9">
      <c r="B45" s="2">
        <v>1</v>
      </c>
      <c r="C45" s="2" t="s">
        <v>275</v>
      </c>
      <c r="D45" s="2" t="s">
        <v>276</v>
      </c>
      <c r="E45" s="2" t="s">
        <v>277</v>
      </c>
      <c r="G45" s="2" t="s">
        <v>278</v>
      </c>
      <c r="H45" s="2">
        <v>2.5299999999999998</v>
      </c>
      <c r="I45" s="2">
        <v>2.5299999999999998</v>
      </c>
    </row>
    <row r="46" spans="2:9">
      <c r="B46" s="2">
        <v>1</v>
      </c>
      <c r="C46" s="2" t="s">
        <v>279</v>
      </c>
      <c r="D46" s="2" t="s">
        <v>280</v>
      </c>
      <c r="G46" s="2" t="s">
        <v>281</v>
      </c>
      <c r="H46" s="2">
        <v>0.79</v>
      </c>
      <c r="I46" s="2">
        <v>0.79</v>
      </c>
    </row>
    <row r="47" spans="2:9">
      <c r="B47" s="2">
        <v>1</v>
      </c>
      <c r="C47" s="2" t="s">
        <v>282</v>
      </c>
      <c r="D47" s="2" t="s">
        <v>283</v>
      </c>
      <c r="E47" s="2" t="s">
        <v>277</v>
      </c>
      <c r="G47" s="2" t="s">
        <v>284</v>
      </c>
      <c r="H47" s="2">
        <v>2.8</v>
      </c>
      <c r="I47" s="2">
        <v>2.8</v>
      </c>
    </row>
    <row r="48" spans="2:9">
      <c r="B48" s="2">
        <v>1</v>
      </c>
      <c r="C48" s="2" t="s">
        <v>285</v>
      </c>
      <c r="D48" s="2" t="s">
        <v>286</v>
      </c>
      <c r="E48" s="2" t="s">
        <v>261</v>
      </c>
      <c r="F48" s="2" t="s">
        <v>206</v>
      </c>
      <c r="G48" s="2" t="s">
        <v>287</v>
      </c>
      <c r="H48" s="2">
        <v>2.17</v>
      </c>
      <c r="I48" s="2">
        <v>2.17</v>
      </c>
    </row>
    <row r="49" spans="2:9">
      <c r="B49" s="2">
        <v>1</v>
      </c>
      <c r="C49" s="2" t="s">
        <v>288</v>
      </c>
      <c r="D49" s="2" t="s">
        <v>289</v>
      </c>
      <c r="E49" s="2" t="s">
        <v>277</v>
      </c>
      <c r="G49" s="2" t="s">
        <v>290</v>
      </c>
      <c r="H49" s="2">
        <v>2.5</v>
      </c>
      <c r="I49" s="2">
        <v>2.5</v>
      </c>
    </row>
    <row r="50" spans="2:9">
      <c r="B50" s="2">
        <v>1</v>
      </c>
      <c r="C50" s="2" t="s">
        <v>291</v>
      </c>
      <c r="D50" s="2" t="s">
        <v>292</v>
      </c>
      <c r="E50" s="2" t="s">
        <v>261</v>
      </c>
      <c r="F50" s="2" t="s">
        <v>206</v>
      </c>
      <c r="G50" s="2" t="s">
        <v>293</v>
      </c>
      <c r="H50" s="2">
        <v>1.93</v>
      </c>
      <c r="I50" s="2">
        <v>1.93</v>
      </c>
    </row>
    <row r="51" spans="2:9">
      <c r="B51" s="2">
        <v>1</v>
      </c>
      <c r="C51" s="2" t="s">
        <v>291</v>
      </c>
      <c r="D51" s="2" t="s">
        <v>292</v>
      </c>
      <c r="E51" s="2" t="s">
        <v>257</v>
      </c>
      <c r="F51" s="2" t="s">
        <v>206</v>
      </c>
      <c r="G51" s="2" t="s">
        <v>293</v>
      </c>
      <c r="H51" s="2">
        <v>1.93</v>
      </c>
      <c r="I51" s="2">
        <v>1.93</v>
      </c>
    </row>
    <row r="52" spans="2:9">
      <c r="B52" s="2">
        <v>1</v>
      </c>
      <c r="C52" s="2" t="s">
        <v>294</v>
      </c>
      <c r="D52" s="2" t="s">
        <v>295</v>
      </c>
      <c r="E52" s="2" t="s">
        <v>277</v>
      </c>
      <c r="G52" s="2" t="s">
        <v>296</v>
      </c>
      <c r="H52" s="2">
        <v>2.93</v>
      </c>
      <c r="I52" s="2">
        <v>2.93</v>
      </c>
    </row>
    <row r="53" spans="2:9">
      <c r="B53" s="2">
        <v>1</v>
      </c>
      <c r="C53" s="2" t="s">
        <v>297</v>
      </c>
      <c r="D53" s="2" t="s">
        <v>298</v>
      </c>
      <c r="E53" s="2" t="s">
        <v>277</v>
      </c>
      <c r="G53" s="2" t="s">
        <v>299</v>
      </c>
      <c r="H53" s="2">
        <v>2.56</v>
      </c>
      <c r="I53" s="2">
        <v>2.56</v>
      </c>
    </row>
    <row r="54" spans="2:9">
      <c r="B54" s="2">
        <v>1</v>
      </c>
      <c r="C54" s="2" t="s">
        <v>300</v>
      </c>
      <c r="D54" s="2" t="s">
        <v>301</v>
      </c>
      <c r="E54" s="2" t="s">
        <v>261</v>
      </c>
      <c r="F54" s="2" t="s">
        <v>206</v>
      </c>
      <c r="G54" s="2" t="s">
        <v>302</v>
      </c>
      <c r="H54" s="2">
        <v>3.42</v>
      </c>
      <c r="I54" s="2">
        <v>3.42</v>
      </c>
    </row>
    <row r="55" spans="2:9">
      <c r="B55" s="2">
        <v>1</v>
      </c>
      <c r="C55" s="2" t="s">
        <v>303</v>
      </c>
      <c r="D55" s="2" t="s">
        <v>304</v>
      </c>
      <c r="E55" s="2" t="s">
        <v>174</v>
      </c>
      <c r="F55" s="2" t="s">
        <v>206</v>
      </c>
      <c r="G55" s="2" t="s">
        <v>305</v>
      </c>
      <c r="H55" s="2">
        <v>11.64</v>
      </c>
      <c r="I55" s="2">
        <v>11.64</v>
      </c>
    </row>
    <row r="56" spans="2:9">
      <c r="B56" s="2">
        <v>1</v>
      </c>
      <c r="C56" s="2" t="s">
        <v>306</v>
      </c>
      <c r="D56" s="2" t="s">
        <v>307</v>
      </c>
      <c r="E56" s="2" t="s">
        <v>261</v>
      </c>
      <c r="F56" s="2" t="s">
        <v>237</v>
      </c>
      <c r="G56" s="2" t="s">
        <v>308</v>
      </c>
      <c r="H56" s="2">
        <v>0.59</v>
      </c>
      <c r="I56" s="2">
        <v>0.59</v>
      </c>
    </row>
    <row r="57" spans="2:9">
      <c r="B57" s="2">
        <v>1</v>
      </c>
      <c r="C57" s="2" t="s">
        <v>309</v>
      </c>
      <c r="D57" s="2" t="s">
        <v>310</v>
      </c>
      <c r="E57" s="2" t="s">
        <v>174</v>
      </c>
      <c r="F57" s="2" t="s">
        <v>311</v>
      </c>
      <c r="G57" s="2" t="s">
        <v>312</v>
      </c>
      <c r="H57" s="2">
        <v>23.4</v>
      </c>
      <c r="I57" s="2">
        <v>23.4</v>
      </c>
    </row>
    <row r="58" spans="2:9">
      <c r="B58" s="2">
        <v>1</v>
      </c>
      <c r="C58" s="2" t="s">
        <v>313</v>
      </c>
      <c r="D58" s="2" t="s">
        <v>314</v>
      </c>
      <c r="E58" s="2" t="s">
        <v>25</v>
      </c>
      <c r="G58" s="2" t="s">
        <v>315</v>
      </c>
      <c r="H58" s="2">
        <v>1.99</v>
      </c>
      <c r="I58" s="2">
        <v>1.99</v>
      </c>
    </row>
    <row r="59" spans="2:9">
      <c r="B59" s="2">
        <v>1</v>
      </c>
      <c r="C59" s="2" t="s">
        <v>316</v>
      </c>
      <c r="D59" s="2" t="s">
        <v>317</v>
      </c>
      <c r="E59" s="2" t="s">
        <v>174</v>
      </c>
      <c r="F59" s="2" t="s">
        <v>107</v>
      </c>
      <c r="G59" s="2" t="s">
        <v>318</v>
      </c>
      <c r="H59" s="2">
        <v>23.4</v>
      </c>
      <c r="I59" s="2">
        <v>23.4</v>
      </c>
    </row>
    <row r="60" spans="2:9">
      <c r="B60" s="2">
        <v>1</v>
      </c>
      <c r="C60" s="2" t="s">
        <v>319</v>
      </c>
      <c r="D60" s="2" t="s">
        <v>320</v>
      </c>
      <c r="E60" s="2" t="s">
        <v>25</v>
      </c>
      <c r="G60" s="2" t="s">
        <v>321</v>
      </c>
      <c r="H60" s="2">
        <v>3.21</v>
      </c>
      <c r="I60" s="2">
        <v>3.21</v>
      </c>
    </row>
    <row r="61" spans="2:9">
      <c r="B61" s="2">
        <v>1</v>
      </c>
      <c r="C61" s="2" t="s">
        <v>322</v>
      </c>
      <c r="D61" s="2" t="s">
        <v>323</v>
      </c>
      <c r="E61" s="2" t="s">
        <v>257</v>
      </c>
      <c r="F61" s="2" t="s">
        <v>180</v>
      </c>
      <c r="G61" s="2" t="s">
        <v>324</v>
      </c>
      <c r="H61" s="2">
        <v>1.55</v>
      </c>
      <c r="I61" s="2">
        <v>1.55</v>
      </c>
    </row>
    <row r="62" spans="2:9">
      <c r="B62" s="2">
        <v>1</v>
      </c>
      <c r="C62" s="2" t="s">
        <v>325</v>
      </c>
      <c r="D62" s="2" t="s">
        <v>326</v>
      </c>
      <c r="E62" s="2" t="s">
        <v>174</v>
      </c>
      <c r="F62" s="2" t="s">
        <v>107</v>
      </c>
      <c r="G62" s="2" t="s">
        <v>327</v>
      </c>
      <c r="H62" s="2">
        <v>23.4</v>
      </c>
      <c r="I62" s="2">
        <v>23.4</v>
      </c>
    </row>
    <row r="63" spans="2:9">
      <c r="B63" s="2">
        <v>1</v>
      </c>
      <c r="C63" s="2" t="s">
        <v>322</v>
      </c>
      <c r="D63" s="2" t="s">
        <v>323</v>
      </c>
      <c r="E63" s="2" t="s">
        <v>257</v>
      </c>
      <c r="F63" s="2" t="s">
        <v>206</v>
      </c>
      <c r="G63" s="2" t="s">
        <v>324</v>
      </c>
      <c r="H63" s="2">
        <v>1.55</v>
      </c>
      <c r="I63" s="2">
        <v>1.55</v>
      </c>
    </row>
    <row r="64" spans="2:9">
      <c r="B64" s="2">
        <v>1</v>
      </c>
      <c r="C64" s="2" t="s">
        <v>328</v>
      </c>
      <c r="D64" s="2" t="s">
        <v>329</v>
      </c>
      <c r="E64" s="2" t="s">
        <v>261</v>
      </c>
      <c r="F64" s="2" t="s">
        <v>206</v>
      </c>
      <c r="G64" s="2" t="s">
        <v>330</v>
      </c>
      <c r="H64" s="2">
        <v>0.74</v>
      </c>
      <c r="I64" s="2">
        <v>0.74</v>
      </c>
    </row>
    <row r="65" spans="2:9">
      <c r="B65" s="2">
        <v>1</v>
      </c>
      <c r="C65" s="2" t="s">
        <v>331</v>
      </c>
      <c r="D65" s="2" t="s">
        <v>332</v>
      </c>
      <c r="E65" s="2" t="s">
        <v>261</v>
      </c>
      <c r="F65" s="2" t="s">
        <v>206</v>
      </c>
      <c r="G65" s="2" t="s">
        <v>333</v>
      </c>
      <c r="H65" s="2">
        <v>1.75</v>
      </c>
      <c r="I65" s="2">
        <v>1.75</v>
      </c>
    </row>
    <row r="66" spans="2:9">
      <c r="B66" s="2">
        <v>1</v>
      </c>
      <c r="C66" s="2" t="s">
        <v>334</v>
      </c>
      <c r="D66" s="2" t="s">
        <v>335</v>
      </c>
      <c r="E66" s="2" t="s">
        <v>257</v>
      </c>
      <c r="F66" s="2" t="s">
        <v>177</v>
      </c>
      <c r="G66" s="2" t="s">
        <v>336</v>
      </c>
      <c r="H66" s="2">
        <v>0.74</v>
      </c>
      <c r="I66" s="2">
        <v>0.74</v>
      </c>
    </row>
    <row r="67" spans="2:9">
      <c r="B67" s="2">
        <v>1</v>
      </c>
      <c r="C67" s="2" t="s">
        <v>337</v>
      </c>
      <c r="D67" s="2" t="s">
        <v>338</v>
      </c>
      <c r="E67" s="2" t="s">
        <v>23</v>
      </c>
      <c r="G67" s="2" t="s">
        <v>339</v>
      </c>
      <c r="H67" s="2">
        <v>2.65</v>
      </c>
      <c r="I67" s="2">
        <v>2.65</v>
      </c>
    </row>
    <row r="68" spans="2:9">
      <c r="B68" s="2">
        <v>1</v>
      </c>
      <c r="C68" s="2" t="s">
        <v>340</v>
      </c>
      <c r="D68" s="2" t="s">
        <v>341</v>
      </c>
      <c r="E68" s="2" t="s">
        <v>261</v>
      </c>
      <c r="F68" s="2" t="s">
        <v>177</v>
      </c>
      <c r="G68" s="2" t="s">
        <v>342</v>
      </c>
      <c r="H68" s="2">
        <v>1.74</v>
      </c>
      <c r="I68" s="2">
        <v>1.74</v>
      </c>
    </row>
    <row r="69" spans="2:9">
      <c r="B69" s="2">
        <v>1</v>
      </c>
      <c r="C69" s="2" t="s">
        <v>343</v>
      </c>
      <c r="D69" s="2" t="s">
        <v>344</v>
      </c>
      <c r="E69" s="2" t="s">
        <v>261</v>
      </c>
      <c r="F69" s="2" t="s">
        <v>206</v>
      </c>
      <c r="G69" s="2" t="s">
        <v>345</v>
      </c>
      <c r="H69" s="2">
        <v>3.34</v>
      </c>
      <c r="I69" s="2">
        <v>3.34</v>
      </c>
    </row>
    <row r="70" spans="2:9">
      <c r="B70" s="2">
        <v>1</v>
      </c>
      <c r="C70" s="2" t="s">
        <v>346</v>
      </c>
      <c r="D70" s="2" t="s">
        <v>347</v>
      </c>
      <c r="E70" s="2" t="s">
        <v>261</v>
      </c>
      <c r="F70" s="2" t="s">
        <v>206</v>
      </c>
      <c r="G70" s="2" t="s">
        <v>348</v>
      </c>
      <c r="H70" s="2">
        <v>2.48</v>
      </c>
      <c r="I70" s="2">
        <v>2.48</v>
      </c>
    </row>
    <row r="71" spans="2:9">
      <c r="B71" s="2">
        <v>1</v>
      </c>
      <c r="C71" s="2" t="s">
        <v>349</v>
      </c>
      <c r="D71" s="2" t="s">
        <v>350</v>
      </c>
      <c r="E71" s="2" t="s">
        <v>25</v>
      </c>
      <c r="G71" s="2" t="s">
        <v>351</v>
      </c>
      <c r="H71" s="2">
        <v>0.39</v>
      </c>
      <c r="I71" s="2">
        <v>0.39</v>
      </c>
    </row>
    <row r="72" spans="2:9">
      <c r="B72" s="2">
        <v>1</v>
      </c>
      <c r="C72" s="2" t="s">
        <v>352</v>
      </c>
      <c r="D72" s="2" t="s">
        <v>353</v>
      </c>
      <c r="E72" s="2" t="s">
        <v>257</v>
      </c>
      <c r="F72" s="2" t="s">
        <v>206</v>
      </c>
      <c r="G72" s="2" t="s">
        <v>354</v>
      </c>
      <c r="H72" s="2">
        <v>1.03</v>
      </c>
      <c r="I72" s="2">
        <v>1.03</v>
      </c>
    </row>
    <row r="73" spans="2:9">
      <c r="B73" s="2">
        <v>1</v>
      </c>
      <c r="C73" s="2" t="s">
        <v>355</v>
      </c>
      <c r="D73" s="2" t="s">
        <v>356</v>
      </c>
      <c r="G73" s="2" t="s">
        <v>357</v>
      </c>
      <c r="H73" s="2">
        <v>4.24</v>
      </c>
      <c r="I73" s="2">
        <v>4.24</v>
      </c>
    </row>
    <row r="74" spans="2:9">
      <c r="B74" s="2">
        <v>1</v>
      </c>
      <c r="C74" s="2" t="s">
        <v>358</v>
      </c>
      <c r="D74" s="2" t="s">
        <v>359</v>
      </c>
      <c r="E74" s="2" t="s">
        <v>107</v>
      </c>
      <c r="G74" s="2" t="s">
        <v>360</v>
      </c>
      <c r="H74" s="2">
        <v>1.69</v>
      </c>
      <c r="I74" s="2">
        <v>1.69</v>
      </c>
    </row>
    <row r="75" spans="2:9">
      <c r="B75" s="2">
        <v>2</v>
      </c>
      <c r="C75" s="2" t="s">
        <v>361</v>
      </c>
      <c r="D75" s="2" t="s">
        <v>362</v>
      </c>
      <c r="E75" s="2" t="s">
        <v>174</v>
      </c>
      <c r="F75" s="2" t="s">
        <v>206</v>
      </c>
      <c r="G75" s="2" t="s">
        <v>363</v>
      </c>
      <c r="H75" s="2">
        <v>11.64</v>
      </c>
      <c r="I75" s="2">
        <v>23.28</v>
      </c>
    </row>
    <row r="76" spans="2:9">
      <c r="B76" s="2">
        <v>1</v>
      </c>
      <c r="C76" s="2" t="s">
        <v>364</v>
      </c>
      <c r="D76" s="2" t="s">
        <v>365</v>
      </c>
      <c r="G76" s="2" t="s">
        <v>366</v>
      </c>
      <c r="H76" s="2">
        <v>3.2</v>
      </c>
      <c r="I76" s="2">
        <v>3.2</v>
      </c>
    </row>
    <row r="77" spans="2:9">
      <c r="B77" s="2">
        <v>62</v>
      </c>
      <c r="C77" s="2" t="s">
        <v>367</v>
      </c>
      <c r="D77" s="2" t="s">
        <v>368</v>
      </c>
      <c r="E77" s="2" t="s">
        <v>257</v>
      </c>
      <c r="F77" s="2" t="s">
        <v>206</v>
      </c>
      <c r="G77" s="2" t="s">
        <v>369</v>
      </c>
      <c r="H77" s="2">
        <v>2.2200000000000002</v>
      </c>
      <c r="I77" s="2">
        <v>137.63999999999999</v>
      </c>
    </row>
    <row r="78" spans="2:9">
      <c r="B78" s="2">
        <v>2</v>
      </c>
      <c r="C78" s="2" t="s">
        <v>370</v>
      </c>
      <c r="D78" s="2" t="s">
        <v>371</v>
      </c>
      <c r="E78" s="2" t="s">
        <v>23</v>
      </c>
      <c r="G78" s="2" t="s">
        <v>372</v>
      </c>
      <c r="H78" s="2">
        <v>0.44</v>
      </c>
      <c r="I78" s="2">
        <v>0.88</v>
      </c>
    </row>
    <row r="79" spans="2:9">
      <c r="B79" s="2">
        <v>2</v>
      </c>
      <c r="C79" s="2" t="s">
        <v>373</v>
      </c>
      <c r="D79" s="2" t="s">
        <v>374</v>
      </c>
      <c r="E79" s="2" t="s">
        <v>257</v>
      </c>
      <c r="F79" s="2" t="s">
        <v>206</v>
      </c>
      <c r="G79" s="2" t="s">
        <v>375</v>
      </c>
      <c r="H79" s="2">
        <v>3.37</v>
      </c>
      <c r="I79" s="2">
        <v>6.74</v>
      </c>
    </row>
    <row r="80" spans="2:9">
      <c r="B80" s="2">
        <v>2</v>
      </c>
      <c r="C80" s="2" t="s">
        <v>376</v>
      </c>
      <c r="D80" s="2" t="s">
        <v>377</v>
      </c>
      <c r="E80" s="2" t="s">
        <v>257</v>
      </c>
      <c r="F80" s="2" t="s">
        <v>206</v>
      </c>
      <c r="G80" s="2" t="s">
        <v>378</v>
      </c>
      <c r="H80" s="2">
        <v>3.47</v>
      </c>
      <c r="I80" s="2">
        <v>6.94</v>
      </c>
    </row>
    <row r="81" spans="2:9">
      <c r="B81" s="2">
        <v>1</v>
      </c>
      <c r="C81" s="2" t="s">
        <v>379</v>
      </c>
      <c r="D81" s="2" t="s">
        <v>380</v>
      </c>
      <c r="E81" s="2" t="s">
        <v>26</v>
      </c>
      <c r="G81" s="2" t="s">
        <v>381</v>
      </c>
      <c r="H81" s="2">
        <v>0.5</v>
      </c>
      <c r="I81" s="2">
        <v>0.5</v>
      </c>
    </row>
    <row r="82" spans="2:9">
      <c r="B82" s="2">
        <v>1</v>
      </c>
      <c r="C82" s="2" t="s">
        <v>382</v>
      </c>
      <c r="D82" s="2" t="s">
        <v>383</v>
      </c>
      <c r="E82" s="2" t="s">
        <v>257</v>
      </c>
      <c r="F82" s="2" t="s">
        <v>206</v>
      </c>
      <c r="G82" s="2" t="s">
        <v>384</v>
      </c>
      <c r="H82" s="2">
        <v>3.37</v>
      </c>
      <c r="I82" s="2">
        <v>3.37</v>
      </c>
    </row>
    <row r="83" spans="2:9">
      <c r="B83" s="2">
        <v>1</v>
      </c>
      <c r="C83" s="2" t="s">
        <v>385</v>
      </c>
      <c r="D83" s="2" t="s">
        <v>386</v>
      </c>
      <c r="E83" s="2" t="s">
        <v>23</v>
      </c>
      <c r="G83" s="2" t="s">
        <v>387</v>
      </c>
      <c r="H83" s="2">
        <v>18.05</v>
      </c>
      <c r="I83" s="2">
        <v>18.05</v>
      </c>
    </row>
    <row r="84" spans="2:9">
      <c r="B84" s="2">
        <v>1</v>
      </c>
      <c r="C84" s="2" t="s">
        <v>388</v>
      </c>
      <c r="D84" s="2" t="s">
        <v>389</v>
      </c>
      <c r="E84" s="2" t="s">
        <v>261</v>
      </c>
      <c r="F84" s="2" t="s">
        <v>206</v>
      </c>
      <c r="G84" s="2" t="s">
        <v>390</v>
      </c>
      <c r="H84" s="2">
        <v>1.79</v>
      </c>
      <c r="I84" s="2">
        <v>1.79</v>
      </c>
    </row>
    <row r="85" spans="2:9">
      <c r="B85" s="2">
        <v>1</v>
      </c>
      <c r="C85" s="2" t="s">
        <v>391</v>
      </c>
      <c r="D85" s="2" t="s">
        <v>392</v>
      </c>
      <c r="E85" s="2" t="s">
        <v>23</v>
      </c>
      <c r="G85" s="2" t="s">
        <v>393</v>
      </c>
      <c r="H85" s="2">
        <v>18.11</v>
      </c>
      <c r="I85" s="2">
        <v>18.11</v>
      </c>
    </row>
    <row r="86" spans="2:9">
      <c r="B86" s="2">
        <v>1</v>
      </c>
      <c r="C86" s="2" t="s">
        <v>391</v>
      </c>
      <c r="D86" s="2" t="s">
        <v>394</v>
      </c>
      <c r="E86" s="2" t="s">
        <v>25</v>
      </c>
      <c r="G86" s="2" t="s">
        <v>393</v>
      </c>
      <c r="H86" s="2">
        <v>19.579999999999998</v>
      </c>
      <c r="I86" s="2">
        <v>19.579999999999998</v>
      </c>
    </row>
    <row r="87" spans="2:9">
      <c r="B87" s="2">
        <v>1</v>
      </c>
      <c r="C87" s="2" t="s">
        <v>391</v>
      </c>
      <c r="D87" s="2" t="s">
        <v>395</v>
      </c>
      <c r="E87" s="2" t="s">
        <v>26</v>
      </c>
      <c r="G87" s="2" t="s">
        <v>393</v>
      </c>
      <c r="H87" s="2">
        <v>21.46</v>
      </c>
      <c r="I87" s="2">
        <v>21.46</v>
      </c>
    </row>
    <row r="88" spans="2:9">
      <c r="B88" s="2">
        <v>1</v>
      </c>
      <c r="C88" s="2" t="s">
        <v>396</v>
      </c>
      <c r="D88" s="2" t="s">
        <v>397</v>
      </c>
      <c r="E88" s="2" t="s">
        <v>25</v>
      </c>
      <c r="G88" s="2" t="s">
        <v>398</v>
      </c>
      <c r="H88" s="2">
        <v>1.8</v>
      </c>
      <c r="I88" s="2">
        <v>1.8</v>
      </c>
    </row>
    <row r="89" spans="2:9">
      <c r="B89" s="2">
        <v>1</v>
      </c>
      <c r="C89" s="2" t="s">
        <v>396</v>
      </c>
      <c r="D89" s="2" t="s">
        <v>397</v>
      </c>
      <c r="E89" s="2" t="s">
        <v>26</v>
      </c>
      <c r="G89" s="2" t="s">
        <v>398</v>
      </c>
      <c r="H89" s="2">
        <v>1.8</v>
      </c>
      <c r="I89" s="2">
        <v>1.8</v>
      </c>
    </row>
    <row r="90" spans="2:9">
      <c r="B90" s="2">
        <v>1</v>
      </c>
      <c r="C90" s="2" t="s">
        <v>396</v>
      </c>
      <c r="D90" s="2" t="s">
        <v>397</v>
      </c>
      <c r="E90" s="2" t="s">
        <v>27</v>
      </c>
      <c r="G90" s="2" t="s">
        <v>398</v>
      </c>
      <c r="H90" s="2">
        <v>1.8</v>
      </c>
      <c r="I90" s="2">
        <v>1.8</v>
      </c>
    </row>
    <row r="91" spans="2:9">
      <c r="B91" s="2">
        <v>2</v>
      </c>
      <c r="C91" s="2" t="s">
        <v>399</v>
      </c>
      <c r="D91" s="2" t="s">
        <v>400</v>
      </c>
      <c r="E91" s="2" t="s">
        <v>23</v>
      </c>
      <c r="G91" s="2" t="s">
        <v>401</v>
      </c>
      <c r="H91" s="2">
        <v>18</v>
      </c>
      <c r="I91" s="2">
        <v>36</v>
      </c>
    </row>
    <row r="92" spans="2:9">
      <c r="B92" s="2">
        <v>1</v>
      </c>
      <c r="C92" s="2" t="s">
        <v>402</v>
      </c>
      <c r="D92" s="2" t="s">
        <v>403</v>
      </c>
      <c r="E92" s="2" t="s">
        <v>23</v>
      </c>
      <c r="G92" s="2" t="s">
        <v>404</v>
      </c>
      <c r="H92" s="2">
        <v>1.1000000000000001</v>
      </c>
      <c r="I92" s="2">
        <v>1.1000000000000001</v>
      </c>
    </row>
    <row r="93" spans="2:9">
      <c r="B93" s="2">
        <v>1</v>
      </c>
      <c r="C93" s="2" t="s">
        <v>405</v>
      </c>
      <c r="D93" s="2" t="s">
        <v>406</v>
      </c>
      <c r="E93" s="2" t="s">
        <v>25</v>
      </c>
      <c r="G93" s="2" t="s">
        <v>407</v>
      </c>
      <c r="H93" s="2">
        <v>0.49</v>
      </c>
      <c r="I93" s="2">
        <v>0.49</v>
      </c>
    </row>
    <row r="94" spans="2:9">
      <c r="B94" s="2">
        <v>1</v>
      </c>
      <c r="C94" s="2" t="s">
        <v>408</v>
      </c>
      <c r="D94" s="2" t="s">
        <v>409</v>
      </c>
      <c r="E94" s="2" t="s">
        <v>26</v>
      </c>
      <c r="G94" s="2" t="s">
        <v>410</v>
      </c>
      <c r="H94" s="2">
        <v>2.83</v>
      </c>
      <c r="I94" s="2">
        <v>2.83</v>
      </c>
    </row>
    <row r="95" spans="2:9">
      <c r="B95" s="2">
        <v>1</v>
      </c>
      <c r="C95" s="2" t="s">
        <v>411</v>
      </c>
      <c r="D95" s="2" t="s">
        <v>412</v>
      </c>
      <c r="E95" s="2" t="s">
        <v>25</v>
      </c>
      <c r="G95" s="2" t="s">
        <v>413</v>
      </c>
      <c r="H95" s="2">
        <v>0.49</v>
      </c>
      <c r="I95" s="2">
        <v>0.49</v>
      </c>
    </row>
    <row r="96" spans="2:9">
      <c r="B96" s="2">
        <v>1</v>
      </c>
      <c r="C96" s="2" t="s">
        <v>414</v>
      </c>
      <c r="D96" s="2" t="s">
        <v>415</v>
      </c>
      <c r="E96" s="2" t="s">
        <v>26</v>
      </c>
      <c r="G96" s="2" t="s">
        <v>416</v>
      </c>
      <c r="H96" s="2">
        <v>2.88</v>
      </c>
      <c r="I96" s="2">
        <v>2.88</v>
      </c>
    </row>
    <row r="97" spans="2:9">
      <c r="B97" s="2">
        <v>1</v>
      </c>
      <c r="C97" s="2" t="s">
        <v>417</v>
      </c>
      <c r="D97" s="2" t="s">
        <v>418</v>
      </c>
      <c r="E97" s="2" t="s">
        <v>28</v>
      </c>
      <c r="G97" s="2" t="s">
        <v>419</v>
      </c>
      <c r="H97" s="2">
        <v>1.03</v>
      </c>
      <c r="I97" s="2">
        <v>1.03</v>
      </c>
    </row>
    <row r="98" spans="2:9">
      <c r="B98" s="2">
        <v>1</v>
      </c>
      <c r="C98" s="2" t="s">
        <v>420</v>
      </c>
      <c r="D98" s="2" t="s">
        <v>421</v>
      </c>
      <c r="E98" s="2" t="s">
        <v>261</v>
      </c>
      <c r="G98" s="2" t="s">
        <v>422</v>
      </c>
      <c r="H98" s="2">
        <v>2.5499999999999998</v>
      </c>
      <c r="I98" s="2">
        <v>2.5499999999999998</v>
      </c>
    </row>
    <row r="99" spans="2:9">
      <c r="B99" s="2">
        <v>1</v>
      </c>
      <c r="C99" s="2" t="s">
        <v>423</v>
      </c>
      <c r="D99" s="2" t="s">
        <v>424</v>
      </c>
      <c r="E99" s="2" t="s">
        <v>425</v>
      </c>
      <c r="G99" s="2" t="s">
        <v>426</v>
      </c>
      <c r="H99" s="2">
        <v>1.24</v>
      </c>
      <c r="I99" s="2">
        <v>1.24</v>
      </c>
    </row>
    <row r="100" spans="2:9">
      <c r="B100" s="2">
        <v>1</v>
      </c>
      <c r="C100" s="2" t="s">
        <v>427</v>
      </c>
      <c r="D100" s="2" t="s">
        <v>428</v>
      </c>
      <c r="G100" s="2" t="s">
        <v>429</v>
      </c>
      <c r="H100" s="2">
        <v>36.97</v>
      </c>
      <c r="I100" s="2">
        <v>36.97</v>
      </c>
    </row>
    <row r="101" spans="2:9">
      <c r="B101" s="2">
        <v>1</v>
      </c>
      <c r="C101" s="2" t="s">
        <v>430</v>
      </c>
      <c r="D101" s="2" t="s">
        <v>431</v>
      </c>
      <c r="E101" s="2" t="s">
        <v>257</v>
      </c>
      <c r="F101" s="2" t="s">
        <v>206</v>
      </c>
      <c r="G101" s="2" t="s">
        <v>432</v>
      </c>
      <c r="H101" s="2">
        <v>1.99</v>
      </c>
      <c r="I101" s="2">
        <v>1.99</v>
      </c>
    </row>
    <row r="102" spans="2:9">
      <c r="B102" s="2">
        <v>1</v>
      </c>
      <c r="C102" s="2" t="s">
        <v>433</v>
      </c>
      <c r="D102" s="2" t="s">
        <v>434</v>
      </c>
      <c r="G102" s="2" t="s">
        <v>435</v>
      </c>
      <c r="H102" s="2">
        <v>34.340000000000003</v>
      </c>
      <c r="I102" s="2">
        <v>34.340000000000003</v>
      </c>
    </row>
    <row r="103" spans="2:9">
      <c r="B103" s="2">
        <v>11</v>
      </c>
      <c r="C103" s="2" t="s">
        <v>436</v>
      </c>
      <c r="D103" s="2" t="s">
        <v>437</v>
      </c>
      <c r="E103" s="2" t="s">
        <v>261</v>
      </c>
      <c r="F103" s="2" t="s">
        <v>237</v>
      </c>
      <c r="G103" s="2" t="s">
        <v>438</v>
      </c>
      <c r="H103" s="2">
        <v>2.2400000000000002</v>
      </c>
      <c r="I103" s="2">
        <v>24.64</v>
      </c>
    </row>
    <row r="104" spans="2:9">
      <c r="B104" s="2">
        <v>1</v>
      </c>
      <c r="C104" s="2" t="s">
        <v>439</v>
      </c>
      <c r="D104" s="2" t="s">
        <v>440</v>
      </c>
      <c r="G104" s="2" t="s">
        <v>441</v>
      </c>
      <c r="H104" s="2">
        <v>39.71</v>
      </c>
      <c r="I104" s="2">
        <v>39.71</v>
      </c>
    </row>
    <row r="105" spans="2:9">
      <c r="B105" s="2">
        <v>1</v>
      </c>
      <c r="C105" s="2" t="s">
        <v>442</v>
      </c>
      <c r="D105" s="2" t="s">
        <v>443</v>
      </c>
      <c r="G105" s="2" t="s">
        <v>444</v>
      </c>
      <c r="H105" s="2">
        <v>35.79</v>
      </c>
      <c r="I105" s="2">
        <v>35.79</v>
      </c>
    </row>
    <row r="106" spans="2:9">
      <c r="B106" s="2">
        <v>1</v>
      </c>
      <c r="C106" s="2" t="s">
        <v>445</v>
      </c>
      <c r="D106" s="2" t="s">
        <v>446</v>
      </c>
      <c r="E106" s="2" t="s">
        <v>447</v>
      </c>
      <c r="G106" s="2" t="s">
        <v>448</v>
      </c>
      <c r="H106" s="2">
        <v>0.16</v>
      </c>
      <c r="I106" s="2">
        <v>0.16</v>
      </c>
    </row>
    <row r="107" spans="2:9">
      <c r="B107" s="2">
        <v>555</v>
      </c>
      <c r="C107" s="2" t="s">
        <v>388</v>
      </c>
      <c r="D107" s="2" t="s">
        <v>389</v>
      </c>
      <c r="E107" s="2" t="s">
        <v>257</v>
      </c>
      <c r="F107" s="2" t="s">
        <v>206</v>
      </c>
      <c r="G107" s="2" t="s">
        <v>390</v>
      </c>
      <c r="H107" s="2">
        <v>1.79</v>
      </c>
      <c r="I107" s="2">
        <v>993.45</v>
      </c>
    </row>
    <row r="108" spans="2:9">
      <c r="B108" s="2">
        <v>4</v>
      </c>
      <c r="C108" s="2" t="s">
        <v>449</v>
      </c>
      <c r="D108" s="2" t="s">
        <v>450</v>
      </c>
      <c r="E108" s="2" t="s">
        <v>257</v>
      </c>
      <c r="F108" s="2" t="s">
        <v>206</v>
      </c>
      <c r="G108" s="2" t="s">
        <v>451</v>
      </c>
      <c r="H108" s="2">
        <v>1.96</v>
      </c>
      <c r="I108" s="2">
        <v>7.84</v>
      </c>
    </row>
    <row r="109" spans="2:9">
      <c r="B109" s="2">
        <v>1</v>
      </c>
      <c r="C109" s="2" t="s">
        <v>452</v>
      </c>
      <c r="D109" s="2" t="s">
        <v>453</v>
      </c>
      <c r="G109" s="2" t="s">
        <v>454</v>
      </c>
      <c r="H109" s="2">
        <v>1.28</v>
      </c>
      <c r="I109" s="2">
        <v>1.28</v>
      </c>
    </row>
    <row r="110" spans="2:9">
      <c r="B110" s="2">
        <v>1</v>
      </c>
      <c r="C110" s="2" t="s">
        <v>455</v>
      </c>
      <c r="D110" s="2" t="s">
        <v>456</v>
      </c>
      <c r="E110" s="2" t="s">
        <v>261</v>
      </c>
      <c r="F110" s="2" t="s">
        <v>206</v>
      </c>
      <c r="G110" s="2" t="s">
        <v>457</v>
      </c>
      <c r="H110" s="2">
        <v>0.8</v>
      </c>
      <c r="I110" s="2">
        <v>0.8</v>
      </c>
    </row>
    <row r="111" spans="2:9">
      <c r="B111" s="2">
        <v>1</v>
      </c>
      <c r="C111" s="2" t="s">
        <v>458</v>
      </c>
      <c r="D111" s="2" t="s">
        <v>459</v>
      </c>
      <c r="G111" s="2" t="s">
        <v>460</v>
      </c>
      <c r="H111" s="2">
        <v>4.24</v>
      </c>
      <c r="I111" s="2">
        <v>4.24</v>
      </c>
    </row>
    <row r="112" spans="2:9">
      <c r="B112" s="2">
        <v>1</v>
      </c>
      <c r="C112" s="2" t="s">
        <v>461</v>
      </c>
      <c r="D112" s="2" t="s">
        <v>462</v>
      </c>
      <c r="E112" s="2" t="s">
        <v>261</v>
      </c>
      <c r="F112" s="2" t="s">
        <v>206</v>
      </c>
      <c r="G112" s="2" t="s">
        <v>463</v>
      </c>
      <c r="H112" s="2">
        <v>0.51</v>
      </c>
      <c r="I112" s="2">
        <v>0.51</v>
      </c>
    </row>
    <row r="113" spans="2:9">
      <c r="B113" s="2">
        <v>1</v>
      </c>
      <c r="C113" s="2" t="s">
        <v>464</v>
      </c>
      <c r="D113" s="2" t="s">
        <v>465</v>
      </c>
      <c r="E113" s="2" t="s">
        <v>261</v>
      </c>
      <c r="F113" s="2" t="s">
        <v>206</v>
      </c>
      <c r="G113" s="2" t="s">
        <v>466</v>
      </c>
      <c r="H113" s="2">
        <v>0.76</v>
      </c>
      <c r="I113" s="2">
        <v>0.76</v>
      </c>
    </row>
    <row r="114" spans="2:9">
      <c r="B114" s="2">
        <v>1</v>
      </c>
      <c r="C114" s="2" t="s">
        <v>467</v>
      </c>
      <c r="D114" s="2" t="s">
        <v>468</v>
      </c>
      <c r="G114" s="2" t="s">
        <v>469</v>
      </c>
      <c r="H114" s="2">
        <v>1.46</v>
      </c>
      <c r="I114" s="2">
        <v>1.46</v>
      </c>
    </row>
    <row r="115" spans="2:9">
      <c r="B115" s="2">
        <v>1</v>
      </c>
      <c r="C115" s="2" t="s">
        <v>470</v>
      </c>
      <c r="D115" s="2" t="s">
        <v>471</v>
      </c>
      <c r="E115" s="2" t="s">
        <v>261</v>
      </c>
      <c r="F115" s="2" t="s">
        <v>206</v>
      </c>
      <c r="G115" s="2" t="s">
        <v>472</v>
      </c>
      <c r="H115" s="2">
        <v>0.48</v>
      </c>
      <c r="I115" s="2">
        <v>0.48</v>
      </c>
    </row>
    <row r="116" spans="2:9">
      <c r="B116" s="2">
        <v>1</v>
      </c>
      <c r="C116" s="2" t="s">
        <v>473</v>
      </c>
      <c r="D116" s="2" t="s">
        <v>474</v>
      </c>
      <c r="G116" s="2" t="s">
        <v>475</v>
      </c>
      <c r="H116" s="2">
        <v>0.69</v>
      </c>
      <c r="I116" s="2">
        <v>0.69</v>
      </c>
    </row>
    <row r="117" spans="2:9">
      <c r="B117" s="2">
        <v>1</v>
      </c>
      <c r="C117" s="2" t="s">
        <v>476</v>
      </c>
      <c r="D117" s="2" t="s">
        <v>477</v>
      </c>
      <c r="E117" s="2" t="s">
        <v>177</v>
      </c>
      <c r="G117" s="2" t="s">
        <v>478</v>
      </c>
      <c r="H117" s="2">
        <v>2.59</v>
      </c>
      <c r="I117" s="2">
        <v>2.59</v>
      </c>
    </row>
    <row r="118" spans="2:9">
      <c r="B118" s="2">
        <v>1</v>
      </c>
      <c r="C118" s="2" t="s">
        <v>479</v>
      </c>
      <c r="D118" s="2" t="s">
        <v>480</v>
      </c>
      <c r="G118" s="2" t="s">
        <v>481</v>
      </c>
      <c r="H118" s="2">
        <v>0.69</v>
      </c>
      <c r="I118" s="2">
        <v>0.69</v>
      </c>
    </row>
    <row r="119" spans="2:9">
      <c r="B119" s="2">
        <v>1</v>
      </c>
      <c r="C119" s="2" t="s">
        <v>482</v>
      </c>
      <c r="D119" s="2" t="s">
        <v>483</v>
      </c>
      <c r="E119" s="2" t="s">
        <v>257</v>
      </c>
      <c r="F119" s="2" t="s">
        <v>484</v>
      </c>
      <c r="G119" s="2" t="s">
        <v>485</v>
      </c>
      <c r="H119" s="2">
        <v>2.4900000000000002</v>
      </c>
      <c r="I119" s="2">
        <v>2.4900000000000002</v>
      </c>
    </row>
    <row r="120" spans="2:9">
      <c r="B120" s="2">
        <v>1</v>
      </c>
      <c r="C120" s="2" t="s">
        <v>486</v>
      </c>
      <c r="D120" s="2" t="s">
        <v>487</v>
      </c>
      <c r="E120" s="2" t="s">
        <v>257</v>
      </c>
      <c r="G120" s="2" t="s">
        <v>488</v>
      </c>
      <c r="H120" s="2">
        <v>10.16</v>
      </c>
      <c r="I120" s="2">
        <v>10.16</v>
      </c>
    </row>
    <row r="121" spans="2:9">
      <c r="B121" s="2">
        <v>1</v>
      </c>
      <c r="C121" s="2" t="s">
        <v>489</v>
      </c>
      <c r="D121" s="2" t="s">
        <v>490</v>
      </c>
      <c r="E121" s="2" t="s">
        <v>261</v>
      </c>
      <c r="F121" s="2" t="s">
        <v>491</v>
      </c>
      <c r="G121" s="2" t="s">
        <v>492</v>
      </c>
      <c r="H121" s="2">
        <v>1.1100000000000001</v>
      </c>
      <c r="I121" s="2">
        <v>1.1100000000000001</v>
      </c>
    </row>
    <row r="122" spans="2:9">
      <c r="B122" s="2">
        <v>1</v>
      </c>
      <c r="C122" s="2" t="s">
        <v>493</v>
      </c>
      <c r="D122" s="2" t="s">
        <v>494</v>
      </c>
      <c r="G122" s="2" t="s">
        <v>495</v>
      </c>
      <c r="H122" s="2">
        <v>28.56</v>
      </c>
      <c r="I122" s="2">
        <v>28.56</v>
      </c>
    </row>
    <row r="123" spans="2:9">
      <c r="B123" s="2">
        <v>1</v>
      </c>
      <c r="C123" s="2" t="s">
        <v>496</v>
      </c>
      <c r="D123" s="2" t="s">
        <v>497</v>
      </c>
      <c r="E123" s="2" t="s">
        <v>257</v>
      </c>
      <c r="F123" s="2" t="s">
        <v>206</v>
      </c>
      <c r="G123" s="2" t="s">
        <v>498</v>
      </c>
      <c r="H123" s="2">
        <v>2.4900000000000002</v>
      </c>
      <c r="I123" s="2">
        <v>2.4900000000000002</v>
      </c>
    </row>
    <row r="124" spans="2:9">
      <c r="B124" s="2">
        <v>1</v>
      </c>
      <c r="C124" s="2" t="s">
        <v>499</v>
      </c>
      <c r="D124" s="2" t="s">
        <v>500</v>
      </c>
      <c r="E124" s="2" t="s">
        <v>25</v>
      </c>
      <c r="G124" s="2" t="s">
        <v>501</v>
      </c>
      <c r="H124" s="2">
        <v>0.85</v>
      </c>
      <c r="I124" s="2">
        <v>0.85</v>
      </c>
    </row>
    <row r="125" spans="2:9">
      <c r="B125" s="2">
        <v>1</v>
      </c>
      <c r="C125" s="2" t="s">
        <v>502</v>
      </c>
      <c r="D125" s="2" t="s">
        <v>503</v>
      </c>
      <c r="E125" s="2" t="s">
        <v>171</v>
      </c>
      <c r="F125" s="2" t="s">
        <v>107</v>
      </c>
      <c r="G125" s="2" t="s">
        <v>504</v>
      </c>
      <c r="H125" s="2">
        <v>49.79</v>
      </c>
      <c r="I125" s="2">
        <v>49.79</v>
      </c>
    </row>
    <row r="126" spans="2:9">
      <c r="B126" s="2">
        <v>1</v>
      </c>
      <c r="C126" s="2" t="s">
        <v>505</v>
      </c>
      <c r="D126" s="2" t="s">
        <v>506</v>
      </c>
      <c r="E126" s="2" t="s">
        <v>171</v>
      </c>
      <c r="F126" s="2" t="s">
        <v>107</v>
      </c>
      <c r="G126" s="2" t="s">
        <v>507</v>
      </c>
      <c r="H126" s="2">
        <v>32.18</v>
      </c>
      <c r="I126" s="2">
        <v>32.18</v>
      </c>
    </row>
    <row r="127" spans="2:9">
      <c r="B127" s="2">
        <v>1</v>
      </c>
      <c r="C127" s="2" t="s">
        <v>508</v>
      </c>
      <c r="D127" s="2" t="s">
        <v>509</v>
      </c>
      <c r="E127" s="2" t="s">
        <v>237</v>
      </c>
      <c r="F127" s="2" t="s">
        <v>510</v>
      </c>
      <c r="G127" s="2" t="s">
        <v>511</v>
      </c>
      <c r="H127" s="2">
        <v>1.29</v>
      </c>
      <c r="I127" s="2">
        <v>1.29</v>
      </c>
    </row>
    <row r="128" spans="2:9">
      <c r="B128" s="2">
        <v>1</v>
      </c>
      <c r="C128" s="2" t="s">
        <v>512</v>
      </c>
      <c r="D128" s="2" t="s">
        <v>513</v>
      </c>
      <c r="E128" s="2" t="s">
        <v>206</v>
      </c>
      <c r="G128" s="2" t="s">
        <v>514</v>
      </c>
      <c r="H128" s="2">
        <v>5.48</v>
      </c>
      <c r="I128" s="2">
        <v>5.48</v>
      </c>
    </row>
    <row r="129" spans="2:9">
      <c r="B129" s="2">
        <v>2</v>
      </c>
      <c r="C129" s="2" t="s">
        <v>515</v>
      </c>
      <c r="D129" s="2" t="s">
        <v>516</v>
      </c>
      <c r="E129" s="2" t="s">
        <v>27</v>
      </c>
      <c r="G129" s="2" t="s">
        <v>517</v>
      </c>
      <c r="H129" s="2">
        <v>1.79</v>
      </c>
      <c r="I129" s="2">
        <v>3.58</v>
      </c>
    </row>
    <row r="130" spans="2:9">
      <c r="B130" s="2">
        <v>1</v>
      </c>
      <c r="C130" s="2" t="s">
        <v>518</v>
      </c>
      <c r="D130" s="2" t="s">
        <v>519</v>
      </c>
      <c r="G130" s="2" t="s">
        <v>520</v>
      </c>
      <c r="H130" s="2">
        <v>2.42</v>
      </c>
      <c r="I130" s="2">
        <v>2.42</v>
      </c>
    </row>
    <row r="131" spans="2:9">
      <c r="B131" s="2">
        <v>1</v>
      </c>
      <c r="C131" s="2" t="s">
        <v>521</v>
      </c>
      <c r="D131" s="2" t="s">
        <v>522</v>
      </c>
      <c r="E131" s="2" t="s">
        <v>23</v>
      </c>
      <c r="G131" s="2" t="s">
        <v>523</v>
      </c>
      <c r="H131" s="2">
        <v>3.57</v>
      </c>
      <c r="I131" s="2">
        <v>3.57</v>
      </c>
    </row>
    <row r="132" spans="2:9">
      <c r="B132" s="2">
        <v>1</v>
      </c>
      <c r="C132" s="2" t="s">
        <v>524</v>
      </c>
      <c r="D132" s="2" t="s">
        <v>525</v>
      </c>
      <c r="E132" s="2" t="s">
        <v>257</v>
      </c>
      <c r="G132" s="2" t="s">
        <v>526</v>
      </c>
      <c r="H132" s="2">
        <v>1.69</v>
      </c>
      <c r="I132" s="2">
        <v>1.69</v>
      </c>
    </row>
    <row r="133" spans="2:9">
      <c r="B133" s="2">
        <v>1</v>
      </c>
      <c r="C133" s="2" t="s">
        <v>527</v>
      </c>
      <c r="D133" s="2" t="s">
        <v>528</v>
      </c>
      <c r="E133" s="2" t="s">
        <v>107</v>
      </c>
      <c r="G133" s="2" t="s">
        <v>529</v>
      </c>
      <c r="H133" s="2">
        <v>0.25</v>
      </c>
      <c r="I133" s="2">
        <v>0.25</v>
      </c>
    </row>
    <row r="134" spans="2:9">
      <c r="B134" s="2">
        <v>1</v>
      </c>
      <c r="C134" s="2" t="s">
        <v>530</v>
      </c>
      <c r="D134" s="2" t="s">
        <v>531</v>
      </c>
      <c r="E134" s="2" t="s">
        <v>177</v>
      </c>
      <c r="G134" s="2" t="s">
        <v>532</v>
      </c>
      <c r="H134" s="2">
        <v>0.59</v>
      </c>
      <c r="I134" s="2">
        <v>0.59</v>
      </c>
    </row>
    <row r="135" spans="2:9">
      <c r="B135" s="2">
        <v>1</v>
      </c>
      <c r="C135" s="2" t="s">
        <v>533</v>
      </c>
      <c r="D135" s="2" t="s">
        <v>534</v>
      </c>
      <c r="E135" s="2" t="s">
        <v>535</v>
      </c>
      <c r="G135" s="2" t="s">
        <v>536</v>
      </c>
      <c r="H135" s="2">
        <v>0.28999999999999998</v>
      </c>
      <c r="I135" s="2">
        <v>0.28999999999999998</v>
      </c>
    </row>
    <row r="136" spans="2:9">
      <c r="B136" s="2">
        <v>1</v>
      </c>
      <c r="C136" s="2" t="s">
        <v>537</v>
      </c>
      <c r="D136" s="2" t="s">
        <v>538</v>
      </c>
      <c r="E136" s="2" t="s">
        <v>257</v>
      </c>
      <c r="G136" s="2" t="s">
        <v>539</v>
      </c>
      <c r="H136" s="2">
        <v>0.43</v>
      </c>
      <c r="I136" s="2">
        <v>0.43</v>
      </c>
    </row>
    <row r="137" spans="2:9">
      <c r="B137" s="2">
        <v>1</v>
      </c>
      <c r="C137" s="2" t="s">
        <v>540</v>
      </c>
      <c r="D137" s="2" t="s">
        <v>541</v>
      </c>
      <c r="E137" s="2" t="s">
        <v>107</v>
      </c>
      <c r="G137" s="2" t="s">
        <v>542</v>
      </c>
      <c r="H137" s="2">
        <v>1.49</v>
      </c>
      <c r="I137" s="2">
        <v>1.49</v>
      </c>
    </row>
    <row r="138" spans="2:9">
      <c r="B138" s="2">
        <v>1</v>
      </c>
      <c r="C138" s="2" t="s">
        <v>543</v>
      </c>
      <c r="D138" s="2" t="s">
        <v>238</v>
      </c>
      <c r="G138" s="2" t="s">
        <v>239</v>
      </c>
      <c r="H138" s="2">
        <v>0.34</v>
      </c>
      <c r="I138" s="2">
        <v>0.34</v>
      </c>
    </row>
    <row r="139" spans="2:9">
      <c r="B139" s="2">
        <v>1</v>
      </c>
      <c r="C139" s="2" t="s">
        <v>544</v>
      </c>
      <c r="D139" s="2" t="s">
        <v>545</v>
      </c>
      <c r="E139" s="2" t="s">
        <v>546</v>
      </c>
      <c r="G139" s="2" t="s">
        <v>547</v>
      </c>
      <c r="H139" s="2">
        <v>0.56999999999999995</v>
      </c>
      <c r="I139" s="2">
        <v>0.56999999999999995</v>
      </c>
    </row>
    <row r="140" spans="2:9">
      <c r="B140" s="2">
        <v>1</v>
      </c>
      <c r="C140" s="2" t="s">
        <v>548</v>
      </c>
      <c r="D140" s="2" t="s">
        <v>549</v>
      </c>
      <c r="E140" s="2" t="s">
        <v>23</v>
      </c>
      <c r="F140" s="2" t="s">
        <v>107</v>
      </c>
      <c r="G140" s="2" t="s">
        <v>550</v>
      </c>
      <c r="H140" s="2">
        <v>1.71</v>
      </c>
      <c r="I140" s="2">
        <v>1.71</v>
      </c>
    </row>
    <row r="141" spans="2:9">
      <c r="B141" s="2">
        <v>1</v>
      </c>
      <c r="C141" s="2" t="s">
        <v>551</v>
      </c>
      <c r="D141" s="2" t="s">
        <v>552</v>
      </c>
      <c r="E141" s="2" t="s">
        <v>553</v>
      </c>
      <c r="F141" s="2" t="s">
        <v>107</v>
      </c>
      <c r="G141" s="2" t="s">
        <v>554</v>
      </c>
      <c r="H141" s="2">
        <v>0.93</v>
      </c>
      <c r="I141" s="2">
        <v>0.93</v>
      </c>
    </row>
    <row r="142" spans="2:9">
      <c r="B142" s="2">
        <v>1</v>
      </c>
      <c r="C142" s="2" t="s">
        <v>555</v>
      </c>
      <c r="D142" s="2" t="s">
        <v>556</v>
      </c>
      <c r="E142" s="2" t="s">
        <v>23</v>
      </c>
      <c r="F142" s="2" t="s">
        <v>107</v>
      </c>
      <c r="G142" s="2" t="s">
        <v>557</v>
      </c>
      <c r="H142" s="2">
        <v>0.28999999999999998</v>
      </c>
      <c r="I142" s="2">
        <v>0.28999999999999998</v>
      </c>
    </row>
    <row r="143" spans="2:9">
      <c r="B143" s="2">
        <v>1</v>
      </c>
      <c r="C143" s="2" t="s">
        <v>100</v>
      </c>
      <c r="D143" s="2" t="s">
        <v>558</v>
      </c>
      <c r="E143" s="2" t="s">
        <v>27</v>
      </c>
      <c r="F143" s="2" t="s">
        <v>107</v>
      </c>
      <c r="G143" s="2" t="s">
        <v>559</v>
      </c>
      <c r="H143" s="2">
        <v>0.99</v>
      </c>
      <c r="I143" s="2">
        <v>0.99</v>
      </c>
    </row>
    <row r="144" spans="2:9">
      <c r="B144" s="2">
        <v>1</v>
      </c>
      <c r="C144" s="2" t="s">
        <v>560</v>
      </c>
      <c r="D144" s="2" t="s">
        <v>561</v>
      </c>
      <c r="E144" s="2" t="s">
        <v>257</v>
      </c>
      <c r="G144" s="2" t="s">
        <v>562</v>
      </c>
      <c r="H144" s="2">
        <v>1.1000000000000001</v>
      </c>
      <c r="I144" s="2">
        <v>1.1000000000000001</v>
      </c>
    </row>
    <row r="145" spans="2:9">
      <c r="B145" s="2">
        <v>1</v>
      </c>
      <c r="C145" s="2" t="s">
        <v>563</v>
      </c>
      <c r="D145" s="2" t="s">
        <v>564</v>
      </c>
      <c r="E145" s="2" t="s">
        <v>23</v>
      </c>
      <c r="F145" s="2" t="s">
        <v>237</v>
      </c>
      <c r="G145" s="2" t="s">
        <v>565</v>
      </c>
      <c r="H145" s="2">
        <v>0.69</v>
      </c>
      <c r="I145" s="2">
        <v>0.69</v>
      </c>
    </row>
    <row r="146" spans="2:9">
      <c r="B146" s="2">
        <v>1</v>
      </c>
      <c r="C146" s="2" t="s">
        <v>566</v>
      </c>
      <c r="D146" s="2" t="s">
        <v>567</v>
      </c>
      <c r="E146" s="2" t="s">
        <v>23</v>
      </c>
      <c r="F146" s="2" t="s">
        <v>237</v>
      </c>
      <c r="G146" s="2" t="s">
        <v>568</v>
      </c>
      <c r="H146" s="2">
        <v>1.19</v>
      </c>
      <c r="I146" s="2">
        <v>1.19</v>
      </c>
    </row>
    <row r="147" spans="2:9">
      <c r="B147" s="2">
        <v>1</v>
      </c>
      <c r="C147" s="2" t="s">
        <v>569</v>
      </c>
      <c r="D147" s="2" t="s">
        <v>570</v>
      </c>
      <c r="E147" s="2" t="s">
        <v>25</v>
      </c>
      <c r="G147" s="2" t="s">
        <v>571</v>
      </c>
      <c r="H147" s="2">
        <v>0.64</v>
      </c>
      <c r="I147" s="2">
        <v>0.64</v>
      </c>
    </row>
    <row r="148" spans="2:9">
      <c r="B148" s="2">
        <v>1</v>
      </c>
      <c r="C148" s="2" t="s">
        <v>572</v>
      </c>
      <c r="D148" s="2" t="s">
        <v>573</v>
      </c>
      <c r="E148" s="2" t="s">
        <v>23</v>
      </c>
      <c r="G148" s="2" t="s">
        <v>574</v>
      </c>
      <c r="H148" s="2">
        <v>0.25</v>
      </c>
      <c r="I148" s="2">
        <v>0.25</v>
      </c>
    </row>
    <row r="149" spans="2:9">
      <c r="B149" s="2">
        <v>4</v>
      </c>
      <c r="C149" s="2" t="s">
        <v>575</v>
      </c>
      <c r="D149" s="2" t="s">
        <v>576</v>
      </c>
      <c r="E149" s="2" t="s">
        <v>25</v>
      </c>
      <c r="F149" s="2" t="s">
        <v>577</v>
      </c>
      <c r="G149" s="2" t="s">
        <v>578</v>
      </c>
      <c r="H149" s="2">
        <v>0.14000000000000001</v>
      </c>
      <c r="I149" s="2">
        <v>0.56000000000000005</v>
      </c>
    </row>
    <row r="150" spans="2:9">
      <c r="B150" s="2">
        <v>1</v>
      </c>
      <c r="C150" s="2" t="s">
        <v>579</v>
      </c>
      <c r="D150" s="2" t="s">
        <v>580</v>
      </c>
      <c r="E150" s="2" t="s">
        <v>25</v>
      </c>
      <c r="F150" s="2" t="s">
        <v>237</v>
      </c>
      <c r="G150" s="2" t="s">
        <v>581</v>
      </c>
      <c r="H150" s="2">
        <v>0.59</v>
      </c>
      <c r="I150" s="2">
        <v>0.59</v>
      </c>
    </row>
    <row r="151" spans="2:9">
      <c r="B151" s="2">
        <v>1</v>
      </c>
      <c r="C151" s="2" t="s">
        <v>582</v>
      </c>
      <c r="D151" s="2" t="s">
        <v>583</v>
      </c>
      <c r="E151" s="2" t="s">
        <v>25</v>
      </c>
      <c r="F151" s="2" t="s">
        <v>107</v>
      </c>
      <c r="G151" s="2" t="s">
        <v>584</v>
      </c>
      <c r="H151" s="2">
        <v>0.64</v>
      </c>
      <c r="I151" s="2">
        <v>0.64</v>
      </c>
    </row>
    <row r="152" spans="2:9">
      <c r="B152" s="2">
        <v>1</v>
      </c>
      <c r="C152" s="2" t="s">
        <v>585</v>
      </c>
      <c r="D152" s="2" t="s">
        <v>586</v>
      </c>
      <c r="E152" s="2" t="s">
        <v>23</v>
      </c>
      <c r="F152" s="2" t="s">
        <v>107</v>
      </c>
      <c r="G152" s="2" t="s">
        <v>587</v>
      </c>
      <c r="H152" s="2">
        <v>0.42</v>
      </c>
      <c r="I152" s="2">
        <v>0.42</v>
      </c>
    </row>
    <row r="153" spans="2:9">
      <c r="B153" s="2">
        <v>1</v>
      </c>
      <c r="C153" s="2" t="s">
        <v>588</v>
      </c>
      <c r="D153" s="2" t="s">
        <v>589</v>
      </c>
      <c r="E153" s="2" t="s">
        <v>237</v>
      </c>
      <c r="G153" s="2" t="s">
        <v>590</v>
      </c>
      <c r="H153" s="2">
        <v>0.39</v>
      </c>
      <c r="I153" s="2">
        <v>0.39</v>
      </c>
    </row>
    <row r="154" spans="2:9">
      <c r="B154" s="2">
        <v>13</v>
      </c>
      <c r="C154" s="2" t="s">
        <v>591</v>
      </c>
      <c r="D154" s="2" t="s">
        <v>592</v>
      </c>
      <c r="E154" s="2" t="s">
        <v>23</v>
      </c>
      <c r="G154" s="2" t="s">
        <v>593</v>
      </c>
      <c r="H154" s="2">
        <v>0.49</v>
      </c>
      <c r="I154" s="2">
        <v>6.37</v>
      </c>
    </row>
    <row r="155" spans="2:9">
      <c r="B155" s="2">
        <v>11</v>
      </c>
      <c r="C155" s="2" t="s">
        <v>594</v>
      </c>
      <c r="D155" s="2" t="s">
        <v>595</v>
      </c>
      <c r="E155" s="2" t="s">
        <v>596</v>
      </c>
      <c r="G155" s="2" t="s">
        <v>597</v>
      </c>
      <c r="H155" s="2">
        <v>0.21</v>
      </c>
      <c r="I155" s="2">
        <v>2.31</v>
      </c>
    </row>
    <row r="156" spans="2:9">
      <c r="B156" s="2">
        <v>1</v>
      </c>
      <c r="C156" s="2" t="s">
        <v>594</v>
      </c>
      <c r="D156" s="2" t="s">
        <v>595</v>
      </c>
      <c r="E156" s="2" t="s">
        <v>598</v>
      </c>
      <c r="G156" s="2" t="s">
        <v>597</v>
      </c>
      <c r="H156" s="2">
        <v>0.21</v>
      </c>
      <c r="I156" s="2">
        <v>0.21</v>
      </c>
    </row>
    <row r="157" spans="2:9">
      <c r="B157" s="2">
        <v>1</v>
      </c>
      <c r="C157" s="2" t="s">
        <v>594</v>
      </c>
      <c r="D157" s="2" t="s">
        <v>595</v>
      </c>
      <c r="E157" s="2" t="s">
        <v>599</v>
      </c>
      <c r="G157" s="2" t="s">
        <v>597</v>
      </c>
      <c r="H157" s="2">
        <v>0.21</v>
      </c>
      <c r="I157" s="2">
        <v>0.21</v>
      </c>
    </row>
    <row r="158" spans="2:9">
      <c r="B158" s="2">
        <v>1</v>
      </c>
      <c r="C158" s="2" t="s">
        <v>594</v>
      </c>
      <c r="D158" s="2" t="s">
        <v>595</v>
      </c>
      <c r="E158" s="2" t="s">
        <v>600</v>
      </c>
      <c r="G158" s="2" t="s">
        <v>597</v>
      </c>
      <c r="H158" s="2">
        <v>0.21</v>
      </c>
      <c r="I158" s="2">
        <v>0.21</v>
      </c>
    </row>
    <row r="159" spans="2:9">
      <c r="B159" s="2">
        <v>11</v>
      </c>
      <c r="C159" s="2" t="s">
        <v>594</v>
      </c>
      <c r="D159" s="2" t="s">
        <v>595</v>
      </c>
      <c r="E159" s="2" t="s">
        <v>601</v>
      </c>
      <c r="G159" s="2" t="s">
        <v>597</v>
      </c>
      <c r="H159" s="2">
        <v>0.21</v>
      </c>
      <c r="I159" s="2">
        <v>2.31</v>
      </c>
    </row>
    <row r="160" spans="2:9">
      <c r="B160" s="2">
        <v>11</v>
      </c>
      <c r="C160" s="2" t="s">
        <v>594</v>
      </c>
      <c r="D160" s="2" t="s">
        <v>595</v>
      </c>
      <c r="E160" s="2" t="s">
        <v>602</v>
      </c>
      <c r="G160" s="2" t="s">
        <v>597</v>
      </c>
      <c r="H160" s="2">
        <v>0.21</v>
      </c>
      <c r="I160" s="2">
        <v>2.31</v>
      </c>
    </row>
    <row r="161" spans="2:9">
      <c r="B161" s="2">
        <v>1</v>
      </c>
      <c r="C161" s="2" t="s">
        <v>594</v>
      </c>
      <c r="D161" s="2" t="s">
        <v>595</v>
      </c>
      <c r="E161" s="2" t="s">
        <v>603</v>
      </c>
      <c r="G161" s="2" t="s">
        <v>597</v>
      </c>
      <c r="H161" s="2">
        <v>0.21</v>
      </c>
      <c r="I161" s="2">
        <v>0.21</v>
      </c>
    </row>
    <row r="162" spans="2:9">
      <c r="B162" s="2">
        <v>11</v>
      </c>
      <c r="C162" s="2" t="s">
        <v>594</v>
      </c>
      <c r="D162" s="2" t="s">
        <v>595</v>
      </c>
      <c r="E162" s="2" t="s">
        <v>604</v>
      </c>
      <c r="G162" s="2" t="s">
        <v>597</v>
      </c>
      <c r="H162" s="2">
        <v>0.21</v>
      </c>
      <c r="I162" s="2">
        <v>2.31</v>
      </c>
    </row>
    <row r="163" spans="2:9">
      <c r="B163" s="2">
        <v>1</v>
      </c>
      <c r="C163" s="2" t="s">
        <v>594</v>
      </c>
      <c r="D163" s="2" t="s">
        <v>595</v>
      </c>
      <c r="E163" s="2" t="s">
        <v>605</v>
      </c>
      <c r="G163" s="2" t="s">
        <v>597</v>
      </c>
      <c r="H163" s="2">
        <v>0.21</v>
      </c>
      <c r="I163" s="2">
        <v>0.21</v>
      </c>
    </row>
    <row r="164" spans="2:9">
      <c r="B164" s="2">
        <v>1</v>
      </c>
      <c r="C164" s="2" t="s">
        <v>594</v>
      </c>
      <c r="D164" s="2" t="s">
        <v>595</v>
      </c>
      <c r="E164" s="2" t="s">
        <v>606</v>
      </c>
      <c r="G164" s="2" t="s">
        <v>597</v>
      </c>
      <c r="H164" s="2">
        <v>0.21</v>
      </c>
      <c r="I164" s="2">
        <v>0.21</v>
      </c>
    </row>
    <row r="165" spans="2:9">
      <c r="B165" s="2">
        <v>1</v>
      </c>
      <c r="C165" s="2" t="s">
        <v>607</v>
      </c>
      <c r="D165" s="2" t="s">
        <v>608</v>
      </c>
      <c r="E165" s="2" t="s">
        <v>598</v>
      </c>
      <c r="G165" s="2" t="s">
        <v>609</v>
      </c>
      <c r="H165" s="2">
        <v>0.14000000000000001</v>
      </c>
      <c r="I165" s="2">
        <v>0.14000000000000001</v>
      </c>
    </row>
    <row r="166" spans="2:9">
      <c r="B166" s="2">
        <v>2</v>
      </c>
      <c r="C166" s="2" t="s">
        <v>75</v>
      </c>
      <c r="D166" s="2" t="s">
        <v>610</v>
      </c>
      <c r="E166" s="2" t="s">
        <v>23</v>
      </c>
      <c r="G166" s="2" t="s">
        <v>611</v>
      </c>
      <c r="H166" s="2">
        <v>0.74</v>
      </c>
      <c r="I166" s="2">
        <v>1.48</v>
      </c>
    </row>
    <row r="167" spans="2:9">
      <c r="B167" s="2">
        <v>1</v>
      </c>
      <c r="C167" s="2" t="s">
        <v>612</v>
      </c>
      <c r="D167" s="2" t="s">
        <v>613</v>
      </c>
      <c r="E167" s="2" t="s">
        <v>614</v>
      </c>
      <c r="G167" s="2" t="s">
        <v>615</v>
      </c>
      <c r="H167" s="2">
        <v>1.49</v>
      </c>
      <c r="I167" s="2">
        <v>1.49</v>
      </c>
    </row>
    <row r="168" spans="2:9">
      <c r="B168" s="2">
        <v>1</v>
      </c>
      <c r="C168" s="2" t="s">
        <v>616</v>
      </c>
      <c r="D168" s="2" t="s">
        <v>617</v>
      </c>
      <c r="E168" s="2" t="s">
        <v>23</v>
      </c>
      <c r="F168" s="2" t="s">
        <v>237</v>
      </c>
      <c r="G168" s="2" t="s">
        <v>618</v>
      </c>
      <c r="H168" s="2">
        <v>0.59</v>
      </c>
      <c r="I168" s="2">
        <v>0.59</v>
      </c>
    </row>
    <row r="169" spans="2:9">
      <c r="B169" s="2">
        <v>1</v>
      </c>
      <c r="C169" s="2" t="s">
        <v>619</v>
      </c>
      <c r="D169" s="2" t="s">
        <v>620</v>
      </c>
      <c r="E169" s="2" t="s">
        <v>23</v>
      </c>
      <c r="G169" s="2" t="s">
        <v>621</v>
      </c>
      <c r="H169" s="2">
        <v>0.16</v>
      </c>
      <c r="I169" s="2">
        <v>0.16</v>
      </c>
    </row>
    <row r="170" spans="2:9">
      <c r="B170" s="16">
        <v>1111</v>
      </c>
      <c r="C170" s="2" t="s">
        <v>619</v>
      </c>
      <c r="D170" s="2" t="s">
        <v>620</v>
      </c>
      <c r="E170" s="2" t="s">
        <v>614</v>
      </c>
      <c r="G170" s="2" t="s">
        <v>621</v>
      </c>
      <c r="H170" s="2">
        <v>0.16</v>
      </c>
      <c r="I170" s="2">
        <v>177.76</v>
      </c>
    </row>
    <row r="171" spans="2:9">
      <c r="B171" s="2">
        <v>1</v>
      </c>
      <c r="C171" s="2" t="s">
        <v>619</v>
      </c>
      <c r="D171" s="2" t="s">
        <v>620</v>
      </c>
      <c r="E171" s="2" t="s">
        <v>25</v>
      </c>
      <c r="G171" s="2" t="s">
        <v>621</v>
      </c>
      <c r="H171" s="2">
        <v>0.16</v>
      </c>
      <c r="I171" s="2">
        <v>0.16</v>
      </c>
    </row>
    <row r="172" spans="2:9">
      <c r="B172" s="2">
        <v>1</v>
      </c>
      <c r="C172" s="2" t="s">
        <v>619</v>
      </c>
      <c r="D172" s="2" t="s">
        <v>620</v>
      </c>
      <c r="E172" s="2" t="s">
        <v>67</v>
      </c>
      <c r="G172" s="2" t="s">
        <v>621</v>
      </c>
      <c r="H172" s="2">
        <v>0.16</v>
      </c>
      <c r="I172" s="2">
        <v>0.16</v>
      </c>
    </row>
    <row r="173" spans="2:9">
      <c r="B173" s="2">
        <v>1</v>
      </c>
      <c r="C173" s="2" t="s">
        <v>619</v>
      </c>
      <c r="D173" s="2" t="s">
        <v>620</v>
      </c>
      <c r="E173" s="2" t="s">
        <v>26</v>
      </c>
      <c r="G173" s="2" t="s">
        <v>621</v>
      </c>
      <c r="H173" s="2">
        <v>0.16</v>
      </c>
      <c r="I173" s="2">
        <v>0.16</v>
      </c>
    </row>
    <row r="174" spans="2:9">
      <c r="B174" s="2">
        <v>1</v>
      </c>
      <c r="C174" s="2" t="s">
        <v>619</v>
      </c>
      <c r="D174" s="2" t="s">
        <v>620</v>
      </c>
      <c r="E174" s="2" t="s">
        <v>90</v>
      </c>
      <c r="G174" s="2" t="s">
        <v>621</v>
      </c>
      <c r="H174" s="2">
        <v>0.16</v>
      </c>
      <c r="I174" s="2">
        <v>0.16</v>
      </c>
    </row>
    <row r="175" spans="2:9">
      <c r="B175" s="2">
        <v>11</v>
      </c>
      <c r="C175" s="2" t="s">
        <v>619</v>
      </c>
      <c r="D175" s="2" t="s">
        <v>620</v>
      </c>
      <c r="E175" s="2" t="s">
        <v>27</v>
      </c>
      <c r="G175" s="2" t="s">
        <v>621</v>
      </c>
      <c r="H175" s="2">
        <v>0.16</v>
      </c>
      <c r="I175" s="2">
        <v>1.76</v>
      </c>
    </row>
    <row r="176" spans="2:9">
      <c r="B176" s="2">
        <v>12</v>
      </c>
      <c r="C176" s="2" t="s">
        <v>619</v>
      </c>
      <c r="D176" s="2" t="s">
        <v>620</v>
      </c>
      <c r="E176" s="2" t="s">
        <v>28</v>
      </c>
      <c r="G176" s="2" t="s">
        <v>621</v>
      </c>
      <c r="H176" s="2">
        <v>0.16</v>
      </c>
      <c r="I176" s="2">
        <v>1.92</v>
      </c>
    </row>
    <row r="177" spans="2:9">
      <c r="B177" s="2">
        <v>1</v>
      </c>
      <c r="C177" s="2" t="s">
        <v>619</v>
      </c>
      <c r="D177" s="2" t="s">
        <v>620</v>
      </c>
      <c r="E177" s="2" t="s">
        <v>29</v>
      </c>
      <c r="G177" s="2" t="s">
        <v>621</v>
      </c>
      <c r="H177" s="2">
        <v>0.16</v>
      </c>
      <c r="I177" s="2">
        <v>0.16</v>
      </c>
    </row>
    <row r="178" spans="2:9">
      <c r="B178" s="2">
        <v>1</v>
      </c>
      <c r="C178" s="2" t="s">
        <v>622</v>
      </c>
      <c r="D178" s="2" t="s">
        <v>623</v>
      </c>
      <c r="G178" s="2" t="s">
        <v>624</v>
      </c>
      <c r="H178" s="2">
        <v>36.119999999999997</v>
      </c>
      <c r="I178" s="2">
        <v>36.119999999999997</v>
      </c>
    </row>
    <row r="179" spans="2:9">
      <c r="B179" s="2">
        <v>1</v>
      </c>
      <c r="C179" s="2" t="s">
        <v>625</v>
      </c>
      <c r="D179" s="2" t="s">
        <v>226</v>
      </c>
      <c r="E179" s="2" t="s">
        <v>25</v>
      </c>
      <c r="F179" s="2" t="s">
        <v>107</v>
      </c>
      <c r="G179" s="2" t="s">
        <v>228</v>
      </c>
      <c r="H179" s="2">
        <v>0.69</v>
      </c>
      <c r="I179" s="2">
        <v>0.69</v>
      </c>
    </row>
    <row r="180" spans="2:9">
      <c r="B180" s="2">
        <v>1</v>
      </c>
      <c r="C180" s="2" t="s">
        <v>625</v>
      </c>
      <c r="D180" s="2" t="s">
        <v>226</v>
      </c>
      <c r="E180" s="2" t="s">
        <v>25</v>
      </c>
      <c r="F180" s="2" t="s">
        <v>177</v>
      </c>
      <c r="G180" s="2" t="s">
        <v>228</v>
      </c>
      <c r="H180" s="2">
        <v>0.69</v>
      </c>
      <c r="I180" s="2">
        <v>0.69</v>
      </c>
    </row>
    <row r="181" spans="2:9">
      <c r="B181" s="2">
        <v>1</v>
      </c>
      <c r="C181" s="2" t="s">
        <v>625</v>
      </c>
      <c r="D181" s="2" t="s">
        <v>226</v>
      </c>
      <c r="E181" s="2" t="s">
        <v>25</v>
      </c>
      <c r="F181" s="2" t="s">
        <v>179</v>
      </c>
      <c r="G181" s="2" t="s">
        <v>228</v>
      </c>
      <c r="H181" s="2">
        <v>0.69</v>
      </c>
      <c r="I181" s="2">
        <v>0.69</v>
      </c>
    </row>
    <row r="182" spans="2:9">
      <c r="B182" s="2">
        <v>1</v>
      </c>
      <c r="C182" s="2" t="s">
        <v>625</v>
      </c>
      <c r="D182" s="2" t="s">
        <v>226</v>
      </c>
      <c r="E182" s="2" t="s">
        <v>25</v>
      </c>
      <c r="F182" s="2" t="s">
        <v>180</v>
      </c>
      <c r="G182" s="2" t="s">
        <v>228</v>
      </c>
      <c r="H182" s="2">
        <v>0.69</v>
      </c>
      <c r="I182" s="2">
        <v>0.69</v>
      </c>
    </row>
    <row r="183" spans="2:9">
      <c r="B183" s="2">
        <v>1</v>
      </c>
      <c r="C183" s="2" t="s">
        <v>625</v>
      </c>
      <c r="D183" s="2" t="s">
        <v>226</v>
      </c>
      <c r="E183" s="2" t="s">
        <v>25</v>
      </c>
      <c r="F183" s="2" t="s">
        <v>227</v>
      </c>
      <c r="G183" s="2" t="s">
        <v>228</v>
      </c>
      <c r="H183" s="2">
        <v>0.69</v>
      </c>
      <c r="I183" s="2">
        <v>0.69</v>
      </c>
    </row>
    <row r="184" spans="2:9">
      <c r="B184" s="2">
        <v>1</v>
      </c>
      <c r="C184" s="2" t="s">
        <v>625</v>
      </c>
      <c r="D184" s="2" t="s">
        <v>226</v>
      </c>
      <c r="E184" s="2" t="s">
        <v>25</v>
      </c>
      <c r="F184" s="2" t="s">
        <v>181</v>
      </c>
      <c r="G184" s="2" t="s">
        <v>228</v>
      </c>
      <c r="H184" s="2">
        <v>0.69</v>
      </c>
      <c r="I184" s="2">
        <v>0.69</v>
      </c>
    </row>
    <row r="185" spans="2:9">
      <c r="B185" s="2">
        <v>1</v>
      </c>
      <c r="C185" s="2" t="s">
        <v>625</v>
      </c>
      <c r="D185" s="2" t="s">
        <v>226</v>
      </c>
      <c r="E185" s="2" t="s">
        <v>25</v>
      </c>
      <c r="F185" s="2" t="s">
        <v>229</v>
      </c>
      <c r="G185" s="2" t="s">
        <v>228</v>
      </c>
      <c r="H185" s="2">
        <v>0.69</v>
      </c>
      <c r="I185" s="2">
        <v>0.69</v>
      </c>
    </row>
    <row r="186" spans="2:9">
      <c r="B186" s="2">
        <v>1</v>
      </c>
      <c r="C186" s="2" t="s">
        <v>625</v>
      </c>
      <c r="D186" s="2" t="s">
        <v>226</v>
      </c>
      <c r="E186" s="2" t="s">
        <v>25</v>
      </c>
      <c r="F186" s="2" t="s">
        <v>230</v>
      </c>
      <c r="G186" s="2" t="s">
        <v>228</v>
      </c>
      <c r="H186" s="2">
        <v>0.69</v>
      </c>
      <c r="I186" s="2">
        <v>0.69</v>
      </c>
    </row>
    <row r="187" spans="2:9">
      <c r="B187" s="2">
        <v>1</v>
      </c>
      <c r="C187" s="2" t="s">
        <v>625</v>
      </c>
      <c r="D187" s="2" t="s">
        <v>226</v>
      </c>
      <c r="E187" s="2" t="s">
        <v>25</v>
      </c>
      <c r="F187" s="2" t="s">
        <v>232</v>
      </c>
      <c r="G187" s="2" t="s">
        <v>228</v>
      </c>
      <c r="H187" s="2">
        <v>0.69</v>
      </c>
      <c r="I187" s="2">
        <v>0.69</v>
      </c>
    </row>
    <row r="188" spans="2:9">
      <c r="B188" s="2">
        <v>1</v>
      </c>
      <c r="C188" s="2" t="s">
        <v>625</v>
      </c>
      <c r="D188" s="2" t="s">
        <v>226</v>
      </c>
      <c r="E188" s="2" t="s">
        <v>25</v>
      </c>
      <c r="F188" s="2" t="s">
        <v>273</v>
      </c>
      <c r="G188" s="2" t="s">
        <v>228</v>
      </c>
      <c r="H188" s="2">
        <v>0.69</v>
      </c>
      <c r="I188" s="2">
        <v>0.69</v>
      </c>
    </row>
    <row r="189" spans="2:9">
      <c r="B189" s="2">
        <v>1</v>
      </c>
      <c r="C189" s="2" t="s">
        <v>625</v>
      </c>
      <c r="D189" s="2" t="s">
        <v>226</v>
      </c>
      <c r="E189" s="2" t="s">
        <v>25</v>
      </c>
      <c r="F189" s="2" t="s">
        <v>233</v>
      </c>
      <c r="G189" s="2" t="s">
        <v>228</v>
      </c>
      <c r="H189" s="2">
        <v>0.69</v>
      </c>
      <c r="I189" s="2">
        <v>0.69</v>
      </c>
    </row>
    <row r="190" spans="2:9">
      <c r="B190" s="2">
        <v>1</v>
      </c>
      <c r="C190" s="2" t="s">
        <v>625</v>
      </c>
      <c r="D190" s="2" t="s">
        <v>226</v>
      </c>
      <c r="E190" s="2" t="s">
        <v>25</v>
      </c>
      <c r="F190" s="2" t="s">
        <v>626</v>
      </c>
      <c r="G190" s="2" t="s">
        <v>228</v>
      </c>
      <c r="H190" s="2">
        <v>0.69</v>
      </c>
      <c r="I190" s="2">
        <v>0.69</v>
      </c>
    </row>
    <row r="191" spans="2:9">
      <c r="B191" s="2">
        <v>1</v>
      </c>
      <c r="C191" s="2" t="s">
        <v>625</v>
      </c>
      <c r="D191" s="2" t="s">
        <v>226</v>
      </c>
      <c r="E191" s="2" t="s">
        <v>25</v>
      </c>
      <c r="F191" s="2" t="s">
        <v>627</v>
      </c>
      <c r="G191" s="2" t="s">
        <v>228</v>
      </c>
      <c r="H191" s="2">
        <v>0.69</v>
      </c>
      <c r="I191" s="2">
        <v>0.69</v>
      </c>
    </row>
    <row r="192" spans="2:9">
      <c r="B192" s="2">
        <v>1</v>
      </c>
      <c r="C192" s="2" t="s">
        <v>625</v>
      </c>
      <c r="D192" s="2" t="s">
        <v>226</v>
      </c>
      <c r="E192" s="2" t="s">
        <v>25</v>
      </c>
      <c r="F192" s="2" t="s">
        <v>274</v>
      </c>
      <c r="G192" s="2" t="s">
        <v>228</v>
      </c>
      <c r="H192" s="2">
        <v>0.69</v>
      </c>
      <c r="I192" s="2">
        <v>0.69</v>
      </c>
    </row>
    <row r="193" spans="2:9">
      <c r="B193" s="2">
        <v>1</v>
      </c>
      <c r="C193" s="2" t="s">
        <v>625</v>
      </c>
      <c r="D193" s="2" t="s">
        <v>226</v>
      </c>
      <c r="E193" s="2" t="s">
        <v>25</v>
      </c>
      <c r="F193" s="2" t="s">
        <v>265</v>
      </c>
      <c r="G193" s="2" t="s">
        <v>228</v>
      </c>
      <c r="H193" s="2">
        <v>0.69</v>
      </c>
      <c r="I193" s="2">
        <v>0.69</v>
      </c>
    </row>
    <row r="194" spans="2:9">
      <c r="B194" s="2">
        <v>1</v>
      </c>
      <c r="C194" s="2" t="s">
        <v>625</v>
      </c>
      <c r="D194" s="2" t="s">
        <v>226</v>
      </c>
      <c r="E194" s="2" t="s">
        <v>26</v>
      </c>
      <c r="F194" s="2" t="s">
        <v>107</v>
      </c>
      <c r="G194" s="2" t="s">
        <v>228</v>
      </c>
      <c r="H194" s="2">
        <v>0.69</v>
      </c>
      <c r="I194" s="2">
        <v>0.69</v>
      </c>
    </row>
    <row r="195" spans="2:9">
      <c r="B195" s="2">
        <v>1</v>
      </c>
      <c r="C195" s="2" t="s">
        <v>625</v>
      </c>
      <c r="D195" s="2" t="s">
        <v>226</v>
      </c>
      <c r="E195" s="2" t="s">
        <v>26</v>
      </c>
      <c r="F195" s="2" t="s">
        <v>177</v>
      </c>
      <c r="G195" s="2" t="s">
        <v>228</v>
      </c>
      <c r="H195" s="2">
        <v>0.69</v>
      </c>
      <c r="I195" s="2">
        <v>0.69</v>
      </c>
    </row>
    <row r="196" spans="2:9">
      <c r="B196" s="2">
        <v>1</v>
      </c>
      <c r="C196" s="2" t="s">
        <v>625</v>
      </c>
      <c r="D196" s="2" t="s">
        <v>226</v>
      </c>
      <c r="E196" s="2" t="s">
        <v>26</v>
      </c>
      <c r="F196" s="2" t="s">
        <v>179</v>
      </c>
      <c r="G196" s="2" t="s">
        <v>228</v>
      </c>
      <c r="H196" s="2">
        <v>0.69</v>
      </c>
      <c r="I196" s="2">
        <v>0.69</v>
      </c>
    </row>
    <row r="197" spans="2:9">
      <c r="B197" s="2">
        <v>1</v>
      </c>
      <c r="C197" s="2" t="s">
        <v>625</v>
      </c>
      <c r="D197" s="2" t="s">
        <v>226</v>
      </c>
      <c r="E197" s="2" t="s">
        <v>26</v>
      </c>
      <c r="F197" s="2" t="s">
        <v>180</v>
      </c>
      <c r="G197" s="2" t="s">
        <v>228</v>
      </c>
      <c r="H197" s="2">
        <v>0.69</v>
      </c>
      <c r="I197" s="2">
        <v>0.69</v>
      </c>
    </row>
    <row r="198" spans="2:9">
      <c r="B198" s="2">
        <v>1</v>
      </c>
      <c r="C198" s="2" t="s">
        <v>625</v>
      </c>
      <c r="D198" s="2" t="s">
        <v>226</v>
      </c>
      <c r="E198" s="2" t="s">
        <v>26</v>
      </c>
      <c r="F198" s="2" t="s">
        <v>227</v>
      </c>
      <c r="G198" s="2" t="s">
        <v>228</v>
      </c>
      <c r="H198" s="2">
        <v>0.69</v>
      </c>
      <c r="I198" s="2">
        <v>0.69</v>
      </c>
    </row>
    <row r="199" spans="2:9">
      <c r="B199" s="2">
        <v>1</v>
      </c>
      <c r="C199" s="2" t="s">
        <v>625</v>
      </c>
      <c r="D199" s="2" t="s">
        <v>226</v>
      </c>
      <c r="E199" s="2" t="s">
        <v>26</v>
      </c>
      <c r="F199" s="2" t="s">
        <v>181</v>
      </c>
      <c r="G199" s="2" t="s">
        <v>228</v>
      </c>
      <c r="H199" s="2">
        <v>0.69</v>
      </c>
      <c r="I199" s="2">
        <v>0.69</v>
      </c>
    </row>
    <row r="200" spans="2:9">
      <c r="B200" s="2">
        <v>1</v>
      </c>
      <c r="C200" s="2" t="s">
        <v>625</v>
      </c>
      <c r="D200" s="2" t="s">
        <v>226</v>
      </c>
      <c r="E200" s="2" t="s">
        <v>26</v>
      </c>
      <c r="F200" s="2" t="s">
        <v>229</v>
      </c>
      <c r="G200" s="2" t="s">
        <v>228</v>
      </c>
      <c r="H200" s="2">
        <v>0.69</v>
      </c>
      <c r="I200" s="2">
        <v>0.69</v>
      </c>
    </row>
    <row r="201" spans="2:9">
      <c r="B201" s="2">
        <v>11</v>
      </c>
      <c r="C201" s="2" t="s">
        <v>625</v>
      </c>
      <c r="D201" s="2" t="s">
        <v>226</v>
      </c>
      <c r="E201" s="2" t="s">
        <v>26</v>
      </c>
      <c r="F201" s="2" t="s">
        <v>230</v>
      </c>
      <c r="G201" s="2" t="s">
        <v>228</v>
      </c>
      <c r="H201" s="2">
        <v>0.69</v>
      </c>
      <c r="I201" s="2">
        <v>7.59</v>
      </c>
    </row>
    <row r="202" spans="2:9">
      <c r="B202" s="2">
        <v>11</v>
      </c>
      <c r="C202" s="2" t="s">
        <v>625</v>
      </c>
      <c r="D202" s="2" t="s">
        <v>226</v>
      </c>
      <c r="E202" s="2" t="s">
        <v>26</v>
      </c>
      <c r="F202" s="2" t="s">
        <v>232</v>
      </c>
      <c r="G202" s="2" t="s">
        <v>228</v>
      </c>
      <c r="H202" s="2">
        <v>0.69</v>
      </c>
      <c r="I202" s="2">
        <v>7.59</v>
      </c>
    </row>
    <row r="203" spans="2:9">
      <c r="B203" s="2">
        <v>1</v>
      </c>
      <c r="C203" s="2" t="s">
        <v>625</v>
      </c>
      <c r="D203" s="2" t="s">
        <v>226</v>
      </c>
      <c r="E203" s="2" t="s">
        <v>26</v>
      </c>
      <c r="F203" s="2" t="s">
        <v>273</v>
      </c>
      <c r="G203" s="2" t="s">
        <v>228</v>
      </c>
      <c r="H203" s="2">
        <v>0.69</v>
      </c>
      <c r="I203" s="2">
        <v>0.69</v>
      </c>
    </row>
    <row r="204" spans="2:9">
      <c r="B204" s="2">
        <v>11</v>
      </c>
      <c r="C204" s="2" t="s">
        <v>625</v>
      </c>
      <c r="D204" s="2" t="s">
        <v>226</v>
      </c>
      <c r="E204" s="2" t="s">
        <v>26</v>
      </c>
      <c r="F204" s="2" t="s">
        <v>626</v>
      </c>
      <c r="G204" s="2" t="s">
        <v>228</v>
      </c>
      <c r="H204" s="2">
        <v>0.69</v>
      </c>
      <c r="I204" s="2">
        <v>7.59</v>
      </c>
    </row>
    <row r="205" spans="2:9">
      <c r="B205" s="2">
        <v>11</v>
      </c>
      <c r="C205" s="2" t="s">
        <v>625</v>
      </c>
      <c r="D205" s="2" t="s">
        <v>226</v>
      </c>
      <c r="E205" s="2" t="s">
        <v>26</v>
      </c>
      <c r="F205" s="2" t="s">
        <v>274</v>
      </c>
      <c r="G205" s="2" t="s">
        <v>228</v>
      </c>
      <c r="H205" s="2">
        <v>0.69</v>
      </c>
      <c r="I205" s="2">
        <v>7.59</v>
      </c>
    </row>
    <row r="206" spans="2:9">
      <c r="B206" s="2">
        <v>11</v>
      </c>
      <c r="C206" s="2" t="s">
        <v>625</v>
      </c>
      <c r="D206" s="2" t="s">
        <v>226</v>
      </c>
      <c r="E206" s="2" t="s">
        <v>26</v>
      </c>
      <c r="F206" s="2" t="s">
        <v>265</v>
      </c>
      <c r="G206" s="2" t="s">
        <v>228</v>
      </c>
      <c r="H206" s="2">
        <v>0.69</v>
      </c>
      <c r="I206" s="2">
        <v>7.59</v>
      </c>
    </row>
    <row r="207" spans="2:9">
      <c r="B207" s="2">
        <v>1</v>
      </c>
      <c r="C207" s="2" t="s">
        <v>625</v>
      </c>
      <c r="D207" s="2" t="s">
        <v>226</v>
      </c>
      <c r="E207" s="2" t="s">
        <v>90</v>
      </c>
      <c r="F207" s="2" t="s">
        <v>107</v>
      </c>
      <c r="G207" s="2" t="s">
        <v>228</v>
      </c>
      <c r="H207" s="2">
        <v>0.69</v>
      </c>
      <c r="I207" s="2">
        <v>0.69</v>
      </c>
    </row>
    <row r="208" spans="2:9">
      <c r="B208" s="2">
        <v>1</v>
      </c>
      <c r="C208" s="2" t="s">
        <v>625</v>
      </c>
      <c r="D208" s="2" t="s">
        <v>226</v>
      </c>
      <c r="E208" s="2" t="s">
        <v>90</v>
      </c>
      <c r="F208" s="2" t="s">
        <v>177</v>
      </c>
      <c r="G208" s="2" t="s">
        <v>228</v>
      </c>
      <c r="H208" s="2">
        <v>0.69</v>
      </c>
      <c r="I208" s="2">
        <v>0.69</v>
      </c>
    </row>
    <row r="209" spans="2:9">
      <c r="B209" s="2">
        <v>1</v>
      </c>
      <c r="C209" s="2" t="s">
        <v>625</v>
      </c>
      <c r="D209" s="2" t="s">
        <v>226</v>
      </c>
      <c r="E209" s="2" t="s">
        <v>90</v>
      </c>
      <c r="F209" s="2" t="s">
        <v>179</v>
      </c>
      <c r="G209" s="2" t="s">
        <v>228</v>
      </c>
      <c r="H209" s="2">
        <v>0.69</v>
      </c>
      <c r="I209" s="2">
        <v>0.69</v>
      </c>
    </row>
    <row r="210" spans="2:9">
      <c r="B210" s="2">
        <v>1</v>
      </c>
      <c r="C210" s="2" t="s">
        <v>625</v>
      </c>
      <c r="D210" s="2" t="s">
        <v>226</v>
      </c>
      <c r="E210" s="2" t="s">
        <v>90</v>
      </c>
      <c r="F210" s="2" t="s">
        <v>180</v>
      </c>
      <c r="G210" s="2" t="s">
        <v>228</v>
      </c>
      <c r="H210" s="2">
        <v>0.69</v>
      </c>
      <c r="I210" s="2">
        <v>0.69</v>
      </c>
    </row>
    <row r="211" spans="2:9">
      <c r="B211" s="2">
        <v>1</v>
      </c>
      <c r="C211" s="2" t="s">
        <v>625</v>
      </c>
      <c r="D211" s="2" t="s">
        <v>226</v>
      </c>
      <c r="E211" s="2" t="s">
        <v>90</v>
      </c>
      <c r="F211" s="2" t="s">
        <v>227</v>
      </c>
      <c r="G211" s="2" t="s">
        <v>228</v>
      </c>
      <c r="H211" s="2">
        <v>0.69</v>
      </c>
      <c r="I211" s="2">
        <v>0.69</v>
      </c>
    </row>
    <row r="212" spans="2:9">
      <c r="B212" s="2">
        <v>1</v>
      </c>
      <c r="C212" s="2" t="s">
        <v>625</v>
      </c>
      <c r="D212" s="2" t="s">
        <v>226</v>
      </c>
      <c r="E212" s="2" t="s">
        <v>90</v>
      </c>
      <c r="F212" s="2" t="s">
        <v>181</v>
      </c>
      <c r="G212" s="2" t="s">
        <v>228</v>
      </c>
      <c r="H212" s="2">
        <v>0.69</v>
      </c>
      <c r="I212" s="2">
        <v>0.69</v>
      </c>
    </row>
    <row r="213" spans="2:9">
      <c r="B213" s="2">
        <v>1</v>
      </c>
      <c r="C213" s="2" t="s">
        <v>625</v>
      </c>
      <c r="D213" s="2" t="s">
        <v>226</v>
      </c>
      <c r="E213" s="2" t="s">
        <v>90</v>
      </c>
      <c r="F213" s="2" t="s">
        <v>229</v>
      </c>
      <c r="G213" s="2" t="s">
        <v>228</v>
      </c>
      <c r="H213" s="2">
        <v>0.69</v>
      </c>
      <c r="I213" s="2">
        <v>0.69</v>
      </c>
    </row>
    <row r="214" spans="2:9">
      <c r="B214" s="2">
        <v>1</v>
      </c>
      <c r="C214" s="2" t="s">
        <v>625</v>
      </c>
      <c r="D214" s="2" t="s">
        <v>226</v>
      </c>
      <c r="E214" s="2" t="s">
        <v>90</v>
      </c>
      <c r="F214" s="2" t="s">
        <v>230</v>
      </c>
      <c r="G214" s="2" t="s">
        <v>228</v>
      </c>
      <c r="H214" s="2">
        <v>0.69</v>
      </c>
      <c r="I214" s="2">
        <v>0.69</v>
      </c>
    </row>
    <row r="215" spans="2:9">
      <c r="B215" s="2">
        <v>1</v>
      </c>
      <c r="C215" s="2" t="s">
        <v>625</v>
      </c>
      <c r="D215" s="2" t="s">
        <v>226</v>
      </c>
      <c r="E215" s="2" t="s">
        <v>90</v>
      </c>
      <c r="F215" s="2" t="s">
        <v>231</v>
      </c>
      <c r="G215" s="2" t="s">
        <v>228</v>
      </c>
      <c r="H215" s="2">
        <v>0.69</v>
      </c>
      <c r="I215" s="2">
        <v>0.69</v>
      </c>
    </row>
    <row r="216" spans="2:9">
      <c r="B216" s="2">
        <v>1</v>
      </c>
      <c r="C216" s="2" t="s">
        <v>625</v>
      </c>
      <c r="D216" s="2" t="s">
        <v>226</v>
      </c>
      <c r="E216" s="2" t="s">
        <v>90</v>
      </c>
      <c r="F216" s="2" t="s">
        <v>232</v>
      </c>
      <c r="G216" s="2" t="s">
        <v>228</v>
      </c>
      <c r="H216" s="2">
        <v>0.69</v>
      </c>
      <c r="I216" s="2">
        <v>0.69</v>
      </c>
    </row>
    <row r="217" spans="2:9">
      <c r="B217" s="2">
        <v>1</v>
      </c>
      <c r="C217" s="2" t="s">
        <v>625</v>
      </c>
      <c r="D217" s="2" t="s">
        <v>226</v>
      </c>
      <c r="E217" s="2" t="s">
        <v>90</v>
      </c>
      <c r="F217" s="2" t="s">
        <v>273</v>
      </c>
      <c r="G217" s="2" t="s">
        <v>228</v>
      </c>
      <c r="H217" s="2">
        <v>0.69</v>
      </c>
      <c r="I217" s="2">
        <v>0.69</v>
      </c>
    </row>
    <row r="218" spans="2:9">
      <c r="B218" s="2">
        <v>1</v>
      </c>
      <c r="C218" s="2" t="s">
        <v>625</v>
      </c>
      <c r="D218" s="2" t="s">
        <v>226</v>
      </c>
      <c r="E218" s="2" t="s">
        <v>90</v>
      </c>
      <c r="F218" s="2" t="s">
        <v>233</v>
      </c>
      <c r="G218" s="2" t="s">
        <v>228</v>
      </c>
      <c r="H218" s="2">
        <v>0.69</v>
      </c>
      <c r="I218" s="2">
        <v>0.69</v>
      </c>
    </row>
    <row r="219" spans="2:9">
      <c r="B219" s="2">
        <v>1</v>
      </c>
      <c r="C219" s="2" t="s">
        <v>625</v>
      </c>
      <c r="D219" s="2" t="s">
        <v>226</v>
      </c>
      <c r="E219" s="2" t="s">
        <v>90</v>
      </c>
      <c r="F219" s="2" t="s">
        <v>626</v>
      </c>
      <c r="G219" s="2" t="s">
        <v>228</v>
      </c>
      <c r="H219" s="2">
        <v>0.69</v>
      </c>
      <c r="I219" s="2">
        <v>0.69</v>
      </c>
    </row>
    <row r="220" spans="2:9">
      <c r="B220" s="2">
        <v>1</v>
      </c>
      <c r="C220" s="2" t="s">
        <v>625</v>
      </c>
      <c r="D220" s="2" t="s">
        <v>226</v>
      </c>
      <c r="E220" s="2" t="s">
        <v>90</v>
      </c>
      <c r="F220" s="2" t="s">
        <v>627</v>
      </c>
      <c r="G220" s="2" t="s">
        <v>228</v>
      </c>
      <c r="H220" s="2">
        <v>0.69</v>
      </c>
      <c r="I220" s="2">
        <v>0.69</v>
      </c>
    </row>
    <row r="221" spans="2:9">
      <c r="B221" s="2">
        <v>1</v>
      </c>
      <c r="C221" s="2" t="s">
        <v>625</v>
      </c>
      <c r="D221" s="2" t="s">
        <v>226</v>
      </c>
      <c r="E221" s="2" t="s">
        <v>90</v>
      </c>
      <c r="F221" s="2" t="s">
        <v>274</v>
      </c>
      <c r="G221" s="2" t="s">
        <v>228</v>
      </c>
      <c r="H221" s="2">
        <v>0.69</v>
      </c>
      <c r="I221" s="2">
        <v>0.69</v>
      </c>
    </row>
    <row r="222" spans="2:9">
      <c r="B222" s="2">
        <v>1</v>
      </c>
      <c r="C222" s="2" t="s">
        <v>625</v>
      </c>
      <c r="D222" s="2" t="s">
        <v>226</v>
      </c>
      <c r="E222" s="2" t="s">
        <v>90</v>
      </c>
      <c r="F222" s="2" t="s">
        <v>234</v>
      </c>
      <c r="G222" s="2" t="s">
        <v>228</v>
      </c>
      <c r="H222" s="2">
        <v>0.69</v>
      </c>
      <c r="I222" s="2">
        <v>0.69</v>
      </c>
    </row>
    <row r="223" spans="2:9">
      <c r="B223" s="2">
        <v>1</v>
      </c>
      <c r="C223" s="2" t="s">
        <v>625</v>
      </c>
      <c r="D223" s="2" t="s">
        <v>226</v>
      </c>
      <c r="E223" s="2" t="s">
        <v>90</v>
      </c>
      <c r="F223" s="2" t="s">
        <v>265</v>
      </c>
      <c r="G223" s="2" t="s">
        <v>228</v>
      </c>
      <c r="H223" s="2">
        <v>0.69</v>
      </c>
      <c r="I223" s="2">
        <v>0.69</v>
      </c>
    </row>
    <row r="224" spans="2:9">
      <c r="B224" s="2">
        <v>1</v>
      </c>
      <c r="C224" s="2" t="s">
        <v>625</v>
      </c>
      <c r="D224" s="2" t="s">
        <v>226</v>
      </c>
      <c r="E224" s="2" t="s">
        <v>27</v>
      </c>
      <c r="F224" s="2" t="s">
        <v>107</v>
      </c>
      <c r="G224" s="2" t="s">
        <v>228</v>
      </c>
      <c r="H224" s="2">
        <v>0.69</v>
      </c>
      <c r="I224" s="2">
        <v>0.69</v>
      </c>
    </row>
    <row r="225" spans="2:9">
      <c r="B225" s="2">
        <v>1</v>
      </c>
      <c r="C225" s="2" t="s">
        <v>625</v>
      </c>
      <c r="D225" s="2" t="s">
        <v>226</v>
      </c>
      <c r="E225" s="2" t="s">
        <v>27</v>
      </c>
      <c r="F225" s="2" t="s">
        <v>177</v>
      </c>
      <c r="G225" s="2" t="s">
        <v>228</v>
      </c>
      <c r="H225" s="2">
        <v>0.69</v>
      </c>
      <c r="I225" s="2">
        <v>0.69</v>
      </c>
    </row>
    <row r="226" spans="2:9">
      <c r="B226" s="2">
        <v>1</v>
      </c>
      <c r="C226" s="2" t="s">
        <v>625</v>
      </c>
      <c r="D226" s="2" t="s">
        <v>226</v>
      </c>
      <c r="E226" s="2" t="s">
        <v>27</v>
      </c>
      <c r="F226" s="2" t="s">
        <v>179</v>
      </c>
      <c r="G226" s="2" t="s">
        <v>228</v>
      </c>
      <c r="H226" s="2">
        <v>0.69</v>
      </c>
      <c r="I226" s="2">
        <v>0.69</v>
      </c>
    </row>
    <row r="227" spans="2:9">
      <c r="B227" s="2">
        <v>1</v>
      </c>
      <c r="C227" s="2" t="s">
        <v>625</v>
      </c>
      <c r="D227" s="2" t="s">
        <v>226</v>
      </c>
      <c r="E227" s="2" t="s">
        <v>27</v>
      </c>
      <c r="F227" s="2" t="s">
        <v>180</v>
      </c>
      <c r="G227" s="2" t="s">
        <v>228</v>
      </c>
      <c r="H227" s="2">
        <v>0.69</v>
      </c>
      <c r="I227" s="2">
        <v>0.69</v>
      </c>
    </row>
    <row r="228" spans="2:9">
      <c r="B228" s="2">
        <v>11</v>
      </c>
      <c r="C228" s="2" t="s">
        <v>625</v>
      </c>
      <c r="D228" s="2" t="s">
        <v>226</v>
      </c>
      <c r="E228" s="2" t="s">
        <v>27</v>
      </c>
      <c r="F228" s="2" t="s">
        <v>181</v>
      </c>
      <c r="G228" s="2" t="s">
        <v>228</v>
      </c>
      <c r="H228" s="2">
        <v>0.69</v>
      </c>
      <c r="I228" s="2">
        <v>7.59</v>
      </c>
    </row>
    <row r="229" spans="2:9">
      <c r="B229" s="2">
        <v>1</v>
      </c>
      <c r="C229" s="2" t="s">
        <v>625</v>
      </c>
      <c r="D229" s="2" t="s">
        <v>226</v>
      </c>
      <c r="E229" s="2" t="s">
        <v>27</v>
      </c>
      <c r="F229" s="2" t="s">
        <v>229</v>
      </c>
      <c r="G229" s="2" t="s">
        <v>228</v>
      </c>
      <c r="H229" s="2">
        <v>0.69</v>
      </c>
      <c r="I229" s="2">
        <v>0.69</v>
      </c>
    </row>
    <row r="230" spans="2:9">
      <c r="B230" s="2">
        <v>1</v>
      </c>
      <c r="C230" s="2" t="s">
        <v>625</v>
      </c>
      <c r="D230" s="2" t="s">
        <v>226</v>
      </c>
      <c r="E230" s="2" t="s">
        <v>27</v>
      </c>
      <c r="F230" s="2" t="s">
        <v>230</v>
      </c>
      <c r="G230" s="2" t="s">
        <v>228</v>
      </c>
      <c r="H230" s="2">
        <v>0.69</v>
      </c>
      <c r="I230" s="2">
        <v>0.69</v>
      </c>
    </row>
    <row r="231" spans="2:9">
      <c r="B231" s="2">
        <v>1</v>
      </c>
      <c r="C231" s="2" t="s">
        <v>625</v>
      </c>
      <c r="D231" s="2" t="s">
        <v>226</v>
      </c>
      <c r="E231" s="2" t="s">
        <v>27</v>
      </c>
      <c r="F231" s="2" t="s">
        <v>231</v>
      </c>
      <c r="G231" s="2" t="s">
        <v>228</v>
      </c>
      <c r="H231" s="2">
        <v>0.69</v>
      </c>
      <c r="I231" s="2">
        <v>0.69</v>
      </c>
    </row>
    <row r="232" spans="2:9">
      <c r="B232" s="2">
        <v>1</v>
      </c>
      <c r="C232" s="2" t="s">
        <v>625</v>
      </c>
      <c r="D232" s="2" t="s">
        <v>226</v>
      </c>
      <c r="E232" s="2" t="s">
        <v>27</v>
      </c>
      <c r="F232" s="2" t="s">
        <v>232</v>
      </c>
      <c r="G232" s="2" t="s">
        <v>228</v>
      </c>
      <c r="H232" s="2">
        <v>0.69</v>
      </c>
      <c r="I232" s="2">
        <v>0.69</v>
      </c>
    </row>
    <row r="233" spans="2:9">
      <c r="B233" s="2">
        <v>1</v>
      </c>
      <c r="C233" s="2" t="s">
        <v>628</v>
      </c>
      <c r="D233" s="2" t="s">
        <v>629</v>
      </c>
      <c r="G233" s="2" t="s">
        <v>630</v>
      </c>
      <c r="H233" s="2">
        <v>37.36</v>
      </c>
      <c r="I233" s="2">
        <v>37.36</v>
      </c>
    </row>
    <row r="234" spans="2:9">
      <c r="B234" s="2">
        <v>2</v>
      </c>
      <c r="C234" s="2" t="s">
        <v>104</v>
      </c>
      <c r="D234" s="2" t="s">
        <v>631</v>
      </c>
      <c r="E234" s="2" t="s">
        <v>23</v>
      </c>
      <c r="G234" s="2" t="s">
        <v>632</v>
      </c>
      <c r="H234" s="2">
        <v>0.16</v>
      </c>
      <c r="I234" s="2">
        <v>0.32</v>
      </c>
    </row>
    <row r="235" spans="2:9">
      <c r="B235" s="2">
        <v>2</v>
      </c>
      <c r="C235" s="2" t="s">
        <v>104</v>
      </c>
      <c r="D235" s="2" t="s">
        <v>631</v>
      </c>
      <c r="E235" s="2" t="s">
        <v>67</v>
      </c>
      <c r="G235" s="2" t="s">
        <v>632</v>
      </c>
      <c r="H235" s="2">
        <v>0.16</v>
      </c>
      <c r="I235" s="2">
        <v>0.32</v>
      </c>
    </row>
    <row r="236" spans="2:9">
      <c r="B236" s="2">
        <v>334</v>
      </c>
      <c r="C236" s="2" t="s">
        <v>104</v>
      </c>
      <c r="D236" s="2" t="s">
        <v>631</v>
      </c>
      <c r="E236" s="2" t="s">
        <v>26</v>
      </c>
      <c r="G236" s="2" t="s">
        <v>632</v>
      </c>
      <c r="H236" s="2">
        <v>0.16</v>
      </c>
      <c r="I236" s="2">
        <v>53.44</v>
      </c>
    </row>
    <row r="237" spans="2:9">
      <c r="B237" s="2">
        <v>1</v>
      </c>
      <c r="C237" s="2" t="s">
        <v>633</v>
      </c>
      <c r="D237" s="2" t="s">
        <v>634</v>
      </c>
      <c r="E237" s="2" t="s">
        <v>23</v>
      </c>
      <c r="F237" s="2" t="s">
        <v>237</v>
      </c>
      <c r="G237" s="2" t="s">
        <v>635</v>
      </c>
      <c r="H237" s="2">
        <v>0.66</v>
      </c>
      <c r="I237" s="2">
        <v>0.66</v>
      </c>
    </row>
    <row r="238" spans="2:9">
      <c r="B238" s="2">
        <v>1</v>
      </c>
      <c r="C238" s="2" t="s">
        <v>633</v>
      </c>
      <c r="D238" s="2" t="s">
        <v>634</v>
      </c>
      <c r="E238" s="2" t="s">
        <v>23</v>
      </c>
      <c r="F238" s="2" t="s">
        <v>636</v>
      </c>
      <c r="G238" s="2" t="s">
        <v>635</v>
      </c>
      <c r="H238" s="2">
        <v>0.66</v>
      </c>
      <c r="I238" s="2">
        <v>0.66</v>
      </c>
    </row>
    <row r="239" spans="2:9">
      <c r="B239" s="2">
        <v>1</v>
      </c>
      <c r="C239" s="2" t="s">
        <v>633</v>
      </c>
      <c r="D239" s="2" t="s">
        <v>634</v>
      </c>
      <c r="E239" s="2" t="s">
        <v>23</v>
      </c>
      <c r="F239" s="2" t="s">
        <v>235</v>
      </c>
      <c r="G239" s="2" t="s">
        <v>635</v>
      </c>
      <c r="H239" s="2">
        <v>0.66</v>
      </c>
      <c r="I239" s="2">
        <v>0.66</v>
      </c>
    </row>
    <row r="240" spans="2:9">
      <c r="B240" s="2">
        <v>1</v>
      </c>
      <c r="C240" s="2" t="s">
        <v>633</v>
      </c>
      <c r="D240" s="2" t="s">
        <v>634</v>
      </c>
      <c r="E240" s="2" t="s">
        <v>23</v>
      </c>
      <c r="F240" s="2" t="s">
        <v>236</v>
      </c>
      <c r="G240" s="2" t="s">
        <v>635</v>
      </c>
      <c r="H240" s="2">
        <v>0.66</v>
      </c>
      <c r="I240" s="2">
        <v>0.66</v>
      </c>
    </row>
    <row r="241" spans="2:9">
      <c r="B241" s="2">
        <v>1</v>
      </c>
      <c r="C241" s="2" t="s">
        <v>633</v>
      </c>
      <c r="D241" s="2" t="s">
        <v>634</v>
      </c>
      <c r="E241" s="2" t="s">
        <v>25</v>
      </c>
      <c r="F241" s="2" t="s">
        <v>237</v>
      </c>
      <c r="G241" s="2" t="s">
        <v>635</v>
      </c>
      <c r="H241" s="2">
        <v>0.66</v>
      </c>
      <c r="I241" s="2">
        <v>0.66</v>
      </c>
    </row>
    <row r="242" spans="2:9">
      <c r="B242" s="2">
        <v>1</v>
      </c>
      <c r="C242" s="2" t="s">
        <v>633</v>
      </c>
      <c r="D242" s="2" t="s">
        <v>634</v>
      </c>
      <c r="E242" s="2" t="s">
        <v>25</v>
      </c>
      <c r="F242" s="2" t="s">
        <v>636</v>
      </c>
      <c r="G242" s="2" t="s">
        <v>635</v>
      </c>
      <c r="H242" s="2">
        <v>0.66</v>
      </c>
      <c r="I242" s="2">
        <v>0.66</v>
      </c>
    </row>
    <row r="243" spans="2:9">
      <c r="B243" s="2">
        <v>1</v>
      </c>
      <c r="C243" s="2" t="s">
        <v>633</v>
      </c>
      <c r="D243" s="2" t="s">
        <v>634</v>
      </c>
      <c r="E243" s="2" t="s">
        <v>25</v>
      </c>
      <c r="F243" s="2" t="s">
        <v>235</v>
      </c>
      <c r="G243" s="2" t="s">
        <v>635</v>
      </c>
      <c r="H243" s="2">
        <v>0.66</v>
      </c>
      <c r="I243" s="2">
        <v>0.66</v>
      </c>
    </row>
    <row r="244" spans="2:9">
      <c r="B244" s="2">
        <v>1</v>
      </c>
      <c r="C244" s="2" t="s">
        <v>633</v>
      </c>
      <c r="D244" s="2" t="s">
        <v>634</v>
      </c>
      <c r="E244" s="2" t="s">
        <v>25</v>
      </c>
      <c r="F244" s="2" t="s">
        <v>236</v>
      </c>
      <c r="G244" s="2" t="s">
        <v>635</v>
      </c>
      <c r="H244" s="2">
        <v>0.66</v>
      </c>
      <c r="I244" s="2">
        <v>0.66</v>
      </c>
    </row>
    <row r="245" spans="2:9">
      <c r="B245" s="2">
        <v>1</v>
      </c>
      <c r="C245" s="2" t="s">
        <v>633</v>
      </c>
      <c r="D245" s="2" t="s">
        <v>634</v>
      </c>
      <c r="E245" s="2" t="s">
        <v>26</v>
      </c>
      <c r="F245" s="2" t="s">
        <v>237</v>
      </c>
      <c r="G245" s="2" t="s">
        <v>635</v>
      </c>
      <c r="H245" s="2">
        <v>0.66</v>
      </c>
      <c r="I245" s="2">
        <v>0.66</v>
      </c>
    </row>
    <row r="246" spans="2:9">
      <c r="B246" s="2">
        <v>1</v>
      </c>
      <c r="C246" s="2" t="s">
        <v>633</v>
      </c>
      <c r="D246" s="2" t="s">
        <v>634</v>
      </c>
      <c r="E246" s="2" t="s">
        <v>26</v>
      </c>
      <c r="F246" s="2" t="s">
        <v>636</v>
      </c>
      <c r="G246" s="2" t="s">
        <v>635</v>
      </c>
      <c r="H246" s="2">
        <v>0.66</v>
      </c>
      <c r="I246" s="2">
        <v>0.66</v>
      </c>
    </row>
    <row r="247" spans="2:9">
      <c r="B247" s="2">
        <v>1</v>
      </c>
      <c r="C247" s="2" t="s">
        <v>633</v>
      </c>
      <c r="D247" s="2" t="s">
        <v>634</v>
      </c>
      <c r="E247" s="2" t="s">
        <v>26</v>
      </c>
      <c r="F247" s="2" t="s">
        <v>235</v>
      </c>
      <c r="G247" s="2" t="s">
        <v>635</v>
      </c>
      <c r="H247" s="2">
        <v>0.66</v>
      </c>
      <c r="I247" s="2">
        <v>0.66</v>
      </c>
    </row>
    <row r="248" spans="2:9">
      <c r="B248" s="2">
        <v>1</v>
      </c>
      <c r="C248" s="2" t="s">
        <v>633</v>
      </c>
      <c r="D248" s="2" t="s">
        <v>634</v>
      </c>
      <c r="E248" s="2" t="s">
        <v>26</v>
      </c>
      <c r="F248" s="2" t="s">
        <v>236</v>
      </c>
      <c r="G248" s="2" t="s">
        <v>635</v>
      </c>
      <c r="H248" s="2">
        <v>0.66</v>
      </c>
      <c r="I248" s="2">
        <v>0.66</v>
      </c>
    </row>
    <row r="249" spans="2:9">
      <c r="B249" s="2">
        <v>1</v>
      </c>
      <c r="C249" s="2" t="s">
        <v>633</v>
      </c>
      <c r="D249" s="2" t="s">
        <v>634</v>
      </c>
      <c r="E249" s="2" t="s">
        <v>27</v>
      </c>
      <c r="F249" s="2" t="s">
        <v>636</v>
      </c>
      <c r="G249" s="2" t="s">
        <v>635</v>
      </c>
      <c r="H249" s="2">
        <v>0.66</v>
      </c>
      <c r="I249" s="2">
        <v>0.66</v>
      </c>
    </row>
    <row r="250" spans="2:9">
      <c r="B250" s="2">
        <v>1</v>
      </c>
      <c r="C250" s="2" t="s">
        <v>637</v>
      </c>
      <c r="D250" s="2" t="s">
        <v>638</v>
      </c>
      <c r="E250" s="2" t="s">
        <v>23</v>
      </c>
      <c r="F250" s="2" t="s">
        <v>237</v>
      </c>
      <c r="G250" s="2" t="s">
        <v>639</v>
      </c>
      <c r="H250" s="2">
        <v>0.61</v>
      </c>
      <c r="I250" s="2">
        <v>0.61</v>
      </c>
    </row>
    <row r="251" spans="2:9">
      <c r="B251" s="2">
        <v>1</v>
      </c>
      <c r="C251" s="2" t="s">
        <v>640</v>
      </c>
      <c r="D251" s="2" t="s">
        <v>641</v>
      </c>
      <c r="E251" s="2" t="s">
        <v>23</v>
      </c>
      <c r="G251" s="2" t="s">
        <v>642</v>
      </c>
      <c r="H251" s="2">
        <v>0.14000000000000001</v>
      </c>
      <c r="I251" s="2">
        <v>0.14000000000000001</v>
      </c>
    </row>
    <row r="252" spans="2:9">
      <c r="B252" s="2">
        <v>1</v>
      </c>
      <c r="C252" s="2" t="s">
        <v>643</v>
      </c>
      <c r="D252" s="2" t="s">
        <v>644</v>
      </c>
      <c r="E252" s="2" t="s">
        <v>237</v>
      </c>
      <c r="G252" s="2" t="s">
        <v>645</v>
      </c>
      <c r="H252" s="2">
        <v>0.14000000000000001</v>
      </c>
      <c r="I252" s="2">
        <v>0.14000000000000001</v>
      </c>
    </row>
    <row r="253" spans="2:9">
      <c r="B253" s="2">
        <v>1</v>
      </c>
      <c r="C253" s="2" t="s">
        <v>646</v>
      </c>
      <c r="D253" s="2" t="s">
        <v>647</v>
      </c>
      <c r="E253" s="2" t="s">
        <v>598</v>
      </c>
      <c r="G253" s="2" t="s">
        <v>648</v>
      </c>
      <c r="H253" s="2">
        <v>0.14000000000000001</v>
      </c>
      <c r="I253" s="2">
        <v>0.14000000000000001</v>
      </c>
    </row>
    <row r="254" spans="2:9">
      <c r="B254" s="2">
        <v>1</v>
      </c>
      <c r="C254" s="2" t="s">
        <v>649</v>
      </c>
      <c r="D254" s="2" t="s">
        <v>650</v>
      </c>
      <c r="G254" s="2" t="s">
        <v>651</v>
      </c>
      <c r="H254" s="2">
        <v>0.14000000000000001</v>
      </c>
      <c r="I254" s="2">
        <v>0.14000000000000001</v>
      </c>
    </row>
    <row r="255" spans="2:9">
      <c r="B255" s="2">
        <v>1</v>
      </c>
      <c r="C255" s="2" t="s">
        <v>652</v>
      </c>
      <c r="D255" s="2" t="s">
        <v>653</v>
      </c>
      <c r="G255" s="2" t="s">
        <v>654</v>
      </c>
      <c r="H255" s="2">
        <v>0.14000000000000001</v>
      </c>
      <c r="I255" s="2">
        <v>0.14000000000000001</v>
      </c>
    </row>
    <row r="256" spans="2:9">
      <c r="B256" s="2">
        <v>1</v>
      </c>
      <c r="C256" s="2" t="s">
        <v>655</v>
      </c>
      <c r="D256" s="2" t="s">
        <v>656</v>
      </c>
      <c r="E256" s="2" t="s">
        <v>26</v>
      </c>
      <c r="F256" s="2" t="s">
        <v>107</v>
      </c>
      <c r="G256" s="2" t="s">
        <v>657</v>
      </c>
      <c r="H256" s="2">
        <v>0.55000000000000004</v>
      </c>
      <c r="I256" s="2">
        <v>0.55000000000000004</v>
      </c>
    </row>
    <row r="257" spans="2:9">
      <c r="B257" s="2">
        <v>1</v>
      </c>
      <c r="C257" s="2" t="s">
        <v>127</v>
      </c>
      <c r="D257" s="2" t="s">
        <v>658</v>
      </c>
      <c r="E257" s="2" t="s">
        <v>26</v>
      </c>
      <c r="F257" s="2" t="s">
        <v>107</v>
      </c>
      <c r="G257" s="2" t="s">
        <v>659</v>
      </c>
      <c r="H257" s="2">
        <v>0.56000000000000005</v>
      </c>
      <c r="I257" s="2">
        <v>0.56000000000000005</v>
      </c>
    </row>
    <row r="258" spans="2:9">
      <c r="B258" s="2">
        <v>1</v>
      </c>
      <c r="C258" s="2" t="s">
        <v>660</v>
      </c>
      <c r="D258" s="2" t="s">
        <v>661</v>
      </c>
      <c r="E258" s="2" t="s">
        <v>662</v>
      </c>
      <c r="G258" s="2" t="s">
        <v>663</v>
      </c>
      <c r="H258" s="2">
        <v>24.43</v>
      </c>
      <c r="I258" s="2">
        <v>24.43</v>
      </c>
    </row>
    <row r="259" spans="2:9">
      <c r="B259" s="2">
        <v>2</v>
      </c>
      <c r="C259" s="2" t="s">
        <v>127</v>
      </c>
      <c r="D259" s="2" t="s">
        <v>658</v>
      </c>
      <c r="E259" s="2" t="s">
        <v>664</v>
      </c>
      <c r="F259" s="2" t="s">
        <v>206</v>
      </c>
      <c r="G259" s="2" t="s">
        <v>659</v>
      </c>
      <c r="H259" s="2">
        <v>0.56000000000000005</v>
      </c>
      <c r="I259" s="2">
        <v>1.1200000000000001</v>
      </c>
    </row>
    <row r="260" spans="2:9">
      <c r="B260" s="2">
        <v>1</v>
      </c>
      <c r="C260" s="2" t="s">
        <v>665</v>
      </c>
      <c r="D260" s="2" t="s">
        <v>666</v>
      </c>
      <c r="E260" s="2" t="s">
        <v>25</v>
      </c>
      <c r="G260" s="2" t="s">
        <v>667</v>
      </c>
      <c r="H260" s="2">
        <v>1.1599999999999999</v>
      </c>
      <c r="I260" s="2">
        <v>1.1599999999999999</v>
      </c>
    </row>
    <row r="261" spans="2:9">
      <c r="F261" s="2" t="s">
        <v>222</v>
      </c>
      <c r="G261" s="14">
        <v>41893.03</v>
      </c>
    </row>
    <row r="262" spans="2:9">
      <c r="F262" s="2" t="s">
        <v>223</v>
      </c>
      <c r="G262" s="14">
        <v>6283.95</v>
      </c>
    </row>
    <row r="263" spans="2:9">
      <c r="F263" s="2" t="s">
        <v>224</v>
      </c>
      <c r="G263" s="14">
        <v>35609.08</v>
      </c>
    </row>
    <row r="264" spans="2:9">
      <c r="F264" s="2" t="s">
        <v>225</v>
      </c>
      <c r="G264" s="2"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16</vt:i4>
      </vt:variant>
    </vt:vector>
  </HeadingPairs>
  <TitlesOfParts>
    <vt:vector size="29" baseType="lpstr">
      <vt:lpstr>Total Invoice</vt:lpstr>
      <vt:lpstr>Copy paste to Here</vt:lpstr>
      <vt:lpstr>PO</vt:lpstr>
      <vt:lpstr>Shipping Invoice</vt:lpstr>
      <vt:lpstr>1st Invoice</vt:lpstr>
      <vt:lpstr>1st Shipping Invoice</vt:lpstr>
      <vt:lpstr>2nd Invoice</vt:lpstr>
      <vt:lpstr>2nd Shipping Invoice</vt:lpstr>
      <vt:lpstr>Tax Invoice</vt:lpstr>
      <vt:lpstr>Old Code</vt:lpstr>
      <vt:lpstr>Just data</vt:lpstr>
      <vt:lpstr>Just data 2</vt:lpstr>
      <vt:lpstr>Just Data 3</vt:lpstr>
      <vt:lpstr>'1st Invoice'!Print_Area</vt:lpstr>
      <vt:lpstr>'1st Shipping Invoice'!Print_Area</vt:lpstr>
      <vt:lpstr>'2nd Invoice'!Print_Area</vt:lpstr>
      <vt:lpstr>'2nd Shipping Invoice'!Print_Area</vt:lpstr>
      <vt:lpstr>PO!Print_Area</vt:lpstr>
      <vt:lpstr>'Shipping Invoice'!Print_Area</vt:lpstr>
      <vt:lpstr>'Tax Invoice'!Print_Area</vt:lpstr>
      <vt:lpstr>'Total Invoice'!Print_Area</vt:lpstr>
      <vt:lpstr>'1st Invoice'!Print_Titles</vt:lpstr>
      <vt:lpstr>'1st Shipping Invoice'!Print_Titles</vt:lpstr>
      <vt:lpstr>'2nd Invoice'!Print_Titles</vt:lpstr>
      <vt:lpstr>'2nd Shipping Invoice'!Print_Titles</vt:lpstr>
      <vt:lpstr>PO!Print_Titles</vt:lpstr>
      <vt:lpstr>'Shipping Invoice'!Print_Titles</vt:lpstr>
      <vt:lpstr>'Tax Invoice'!Print_Titles</vt:lpstr>
      <vt:lpstr>'Total Invoice'!Print_Titles</vt:lpstr>
    </vt:vector>
  </TitlesOfParts>
  <Company>International Silver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dc:creator>
  <cp:lastModifiedBy>Tidtee</cp:lastModifiedBy>
  <cp:lastPrinted>2023-05-15T04:28:03Z</cp:lastPrinted>
  <dcterms:created xsi:type="dcterms:W3CDTF">2009-06-02T18:56:54Z</dcterms:created>
  <dcterms:modified xsi:type="dcterms:W3CDTF">2023-06-06T08:27:29Z</dcterms:modified>
</cp:coreProperties>
</file>