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A1E76930-1E52-41F6-9847-6A4FF7583C53}" xr6:coauthVersionLast="47" xr6:coauthVersionMax="47" xr10:uidLastSave="{00000000-0000-0000-0000-000000000000}"/>
  <bookViews>
    <workbookView xWindow="28680" yWindow="-120" windowWidth="29040" windowHeight="15840" tabRatio="629" activeTab="1" xr2:uid="{00000000-000D-0000-FFFF-FFFF00000000}"/>
  </bookViews>
  <sheets>
    <sheet name="Invoice" sheetId="1" r:id="rId1"/>
    <sheet name="Tax Invoice" sheetId="2" r:id="rId2"/>
    <sheet name="Shipping" sheetId="4" state="hidden" r:id="rId3"/>
  </sheets>
  <externalReferences>
    <externalReference r:id="rId4"/>
    <externalReference r:id="rId5"/>
    <externalReference r:id="rId6"/>
  </externalReferences>
  <definedNames>
    <definedName name="_xlnm.Print_Area" localSheetId="0">Invoice!$A$1:$I$1009</definedName>
    <definedName name="_xlnm.Print_Area" localSheetId="2">Shipping!$A$1:$J$1009</definedName>
    <definedName name="_xlnm.Print_Area" localSheetId="1">'Tax Invoice'!$A$1:$G$81</definedName>
    <definedName name="_xlnm.Print_Titles" localSheetId="0">Invoice!$1:$19</definedName>
    <definedName name="_xlnm.Print_Titles" localSheetId="2">Shipping!$1:$19</definedName>
    <definedName name="_xlnm.Print_Titles" localSheetId="1">'Tax Invoice'!$1:$17</definedName>
    <definedName name="RMBrate" localSheetId="2">Shipping!#REF!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I61" i="4" s="1"/>
  <c r="G62" i="4"/>
  <c r="G63" i="4"/>
  <c r="G64" i="4"/>
  <c r="G65" i="4"/>
  <c r="I65" i="4" s="1"/>
  <c r="G66" i="4"/>
  <c r="I66" i="4" s="1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I46" i="4"/>
  <c r="I47" i="4"/>
  <c r="I48" i="4"/>
  <c r="I58" i="4"/>
  <c r="G20" i="4"/>
  <c r="I1003" i="4"/>
  <c r="G1003" i="4"/>
  <c r="I1002" i="4"/>
  <c r="I1001" i="4"/>
  <c r="I1000" i="4"/>
  <c r="F1000" i="4"/>
  <c r="I999" i="4"/>
  <c r="F999" i="4"/>
  <c r="I998" i="4"/>
  <c r="F998" i="4"/>
  <c r="I997" i="4"/>
  <c r="F997" i="4"/>
  <c r="I996" i="4"/>
  <c r="F996" i="4"/>
  <c r="I995" i="4"/>
  <c r="F995" i="4"/>
  <c r="I994" i="4"/>
  <c r="F994" i="4"/>
  <c r="I993" i="4"/>
  <c r="F993" i="4"/>
  <c r="I992" i="4"/>
  <c r="F992" i="4"/>
  <c r="I991" i="4"/>
  <c r="F991" i="4"/>
  <c r="I990" i="4"/>
  <c r="F990" i="4"/>
  <c r="I989" i="4"/>
  <c r="F989" i="4"/>
  <c r="I988" i="4"/>
  <c r="F988" i="4"/>
  <c r="I987" i="4"/>
  <c r="F987" i="4"/>
  <c r="I986" i="4"/>
  <c r="F986" i="4"/>
  <c r="I985" i="4"/>
  <c r="F985" i="4"/>
  <c r="I984" i="4"/>
  <c r="F984" i="4"/>
  <c r="I983" i="4"/>
  <c r="F983" i="4"/>
  <c r="I982" i="4"/>
  <c r="F982" i="4"/>
  <c r="I981" i="4"/>
  <c r="F981" i="4"/>
  <c r="I980" i="4"/>
  <c r="F980" i="4"/>
  <c r="I979" i="4"/>
  <c r="F979" i="4"/>
  <c r="I978" i="4"/>
  <c r="F978" i="4"/>
  <c r="I977" i="4"/>
  <c r="F977" i="4"/>
  <c r="I976" i="4"/>
  <c r="F976" i="4"/>
  <c r="I975" i="4"/>
  <c r="F975" i="4"/>
  <c r="I974" i="4"/>
  <c r="F974" i="4"/>
  <c r="I973" i="4"/>
  <c r="F973" i="4"/>
  <c r="I972" i="4"/>
  <c r="F972" i="4"/>
  <c r="I971" i="4"/>
  <c r="F971" i="4"/>
  <c r="I970" i="4"/>
  <c r="F970" i="4"/>
  <c r="I969" i="4"/>
  <c r="F969" i="4"/>
  <c r="I968" i="4"/>
  <c r="F968" i="4"/>
  <c r="I967" i="4"/>
  <c r="F967" i="4"/>
  <c r="I966" i="4"/>
  <c r="F966" i="4"/>
  <c r="I965" i="4"/>
  <c r="F965" i="4"/>
  <c r="I964" i="4"/>
  <c r="F964" i="4"/>
  <c r="I963" i="4"/>
  <c r="F963" i="4"/>
  <c r="I962" i="4"/>
  <c r="F962" i="4"/>
  <c r="I961" i="4"/>
  <c r="F961" i="4"/>
  <c r="I960" i="4"/>
  <c r="F960" i="4"/>
  <c r="I959" i="4"/>
  <c r="F959" i="4"/>
  <c r="I958" i="4"/>
  <c r="F958" i="4"/>
  <c r="I957" i="4"/>
  <c r="F957" i="4"/>
  <c r="I956" i="4"/>
  <c r="F956" i="4"/>
  <c r="I955" i="4"/>
  <c r="F955" i="4"/>
  <c r="I954" i="4"/>
  <c r="F954" i="4"/>
  <c r="I953" i="4"/>
  <c r="F953" i="4"/>
  <c r="I952" i="4"/>
  <c r="F952" i="4"/>
  <c r="I951" i="4"/>
  <c r="F951" i="4"/>
  <c r="I950" i="4"/>
  <c r="F950" i="4"/>
  <c r="I949" i="4"/>
  <c r="F949" i="4"/>
  <c r="I948" i="4"/>
  <c r="F948" i="4"/>
  <c r="I947" i="4"/>
  <c r="F947" i="4"/>
  <c r="I946" i="4"/>
  <c r="F946" i="4"/>
  <c r="I945" i="4"/>
  <c r="F945" i="4"/>
  <c r="I944" i="4"/>
  <c r="F944" i="4"/>
  <c r="I943" i="4"/>
  <c r="F943" i="4"/>
  <c r="I942" i="4"/>
  <c r="F942" i="4"/>
  <c r="I941" i="4"/>
  <c r="F941" i="4"/>
  <c r="I940" i="4"/>
  <c r="F940" i="4"/>
  <c r="I939" i="4"/>
  <c r="F939" i="4"/>
  <c r="I938" i="4"/>
  <c r="F938" i="4"/>
  <c r="I937" i="4"/>
  <c r="F937" i="4"/>
  <c r="I936" i="4"/>
  <c r="F936" i="4"/>
  <c r="I935" i="4"/>
  <c r="F935" i="4"/>
  <c r="I934" i="4"/>
  <c r="F934" i="4"/>
  <c r="I933" i="4"/>
  <c r="F933" i="4"/>
  <c r="I932" i="4"/>
  <c r="F932" i="4"/>
  <c r="I931" i="4"/>
  <c r="F931" i="4"/>
  <c r="I930" i="4"/>
  <c r="F930" i="4"/>
  <c r="I929" i="4"/>
  <c r="F929" i="4"/>
  <c r="I928" i="4"/>
  <c r="F928" i="4"/>
  <c r="I927" i="4"/>
  <c r="F927" i="4"/>
  <c r="I926" i="4"/>
  <c r="F926" i="4"/>
  <c r="I925" i="4"/>
  <c r="F925" i="4"/>
  <c r="I924" i="4"/>
  <c r="F924" i="4"/>
  <c r="I923" i="4"/>
  <c r="F923" i="4"/>
  <c r="I922" i="4"/>
  <c r="F922" i="4"/>
  <c r="I921" i="4"/>
  <c r="F921" i="4"/>
  <c r="I920" i="4"/>
  <c r="F920" i="4"/>
  <c r="I919" i="4"/>
  <c r="F919" i="4"/>
  <c r="I918" i="4"/>
  <c r="F918" i="4"/>
  <c r="I917" i="4"/>
  <c r="F917" i="4"/>
  <c r="I916" i="4"/>
  <c r="F916" i="4"/>
  <c r="I915" i="4"/>
  <c r="F915" i="4"/>
  <c r="I914" i="4"/>
  <c r="F914" i="4"/>
  <c r="I913" i="4"/>
  <c r="F913" i="4"/>
  <c r="I912" i="4"/>
  <c r="F912" i="4"/>
  <c r="I911" i="4"/>
  <c r="F911" i="4"/>
  <c r="I910" i="4"/>
  <c r="F910" i="4"/>
  <c r="I909" i="4"/>
  <c r="F909" i="4"/>
  <c r="I908" i="4"/>
  <c r="F908" i="4"/>
  <c r="I907" i="4"/>
  <c r="F907" i="4"/>
  <c r="I906" i="4"/>
  <c r="F906" i="4"/>
  <c r="I905" i="4"/>
  <c r="F905" i="4"/>
  <c r="I904" i="4"/>
  <c r="F904" i="4"/>
  <c r="I903" i="4"/>
  <c r="F903" i="4"/>
  <c r="I902" i="4"/>
  <c r="F902" i="4"/>
  <c r="I901" i="4"/>
  <c r="F901" i="4"/>
  <c r="I900" i="4"/>
  <c r="F900" i="4"/>
  <c r="I899" i="4"/>
  <c r="F899" i="4"/>
  <c r="I898" i="4"/>
  <c r="F898" i="4"/>
  <c r="I897" i="4"/>
  <c r="F897" i="4"/>
  <c r="I896" i="4"/>
  <c r="F896" i="4"/>
  <c r="I895" i="4"/>
  <c r="F895" i="4"/>
  <c r="I894" i="4"/>
  <c r="F894" i="4"/>
  <c r="I893" i="4"/>
  <c r="F893" i="4"/>
  <c r="I892" i="4"/>
  <c r="F892" i="4"/>
  <c r="I891" i="4"/>
  <c r="F891" i="4"/>
  <c r="I890" i="4"/>
  <c r="F890" i="4"/>
  <c r="I889" i="4"/>
  <c r="F889" i="4"/>
  <c r="I888" i="4"/>
  <c r="F888" i="4"/>
  <c r="I887" i="4"/>
  <c r="F887" i="4"/>
  <c r="I886" i="4"/>
  <c r="F886" i="4"/>
  <c r="I885" i="4"/>
  <c r="F885" i="4"/>
  <c r="I884" i="4"/>
  <c r="F884" i="4"/>
  <c r="I883" i="4"/>
  <c r="F883" i="4"/>
  <c r="I882" i="4"/>
  <c r="F882" i="4"/>
  <c r="I881" i="4"/>
  <c r="F881" i="4"/>
  <c r="I880" i="4"/>
  <c r="F880" i="4"/>
  <c r="I879" i="4"/>
  <c r="F879" i="4"/>
  <c r="I878" i="4"/>
  <c r="F878" i="4"/>
  <c r="I877" i="4"/>
  <c r="F877" i="4"/>
  <c r="I876" i="4"/>
  <c r="F876" i="4"/>
  <c r="I875" i="4"/>
  <c r="F875" i="4"/>
  <c r="I874" i="4"/>
  <c r="F874" i="4"/>
  <c r="I873" i="4"/>
  <c r="F873" i="4"/>
  <c r="I872" i="4"/>
  <c r="F872" i="4"/>
  <c r="I871" i="4"/>
  <c r="F871" i="4"/>
  <c r="I870" i="4"/>
  <c r="F870" i="4"/>
  <c r="I869" i="4"/>
  <c r="F869" i="4"/>
  <c r="I868" i="4"/>
  <c r="F868" i="4"/>
  <c r="I867" i="4"/>
  <c r="F867" i="4"/>
  <c r="I866" i="4"/>
  <c r="F866" i="4"/>
  <c r="I865" i="4"/>
  <c r="F865" i="4"/>
  <c r="I864" i="4"/>
  <c r="F864" i="4"/>
  <c r="I863" i="4"/>
  <c r="F863" i="4"/>
  <c r="I862" i="4"/>
  <c r="F862" i="4"/>
  <c r="I861" i="4"/>
  <c r="F861" i="4"/>
  <c r="I860" i="4"/>
  <c r="F860" i="4"/>
  <c r="I859" i="4"/>
  <c r="F859" i="4"/>
  <c r="I858" i="4"/>
  <c r="F858" i="4"/>
  <c r="I857" i="4"/>
  <c r="F857" i="4"/>
  <c r="I856" i="4"/>
  <c r="F856" i="4"/>
  <c r="I855" i="4"/>
  <c r="F855" i="4"/>
  <c r="I854" i="4"/>
  <c r="F854" i="4"/>
  <c r="I853" i="4"/>
  <c r="F853" i="4"/>
  <c r="I852" i="4"/>
  <c r="F852" i="4"/>
  <c r="I851" i="4"/>
  <c r="F851" i="4"/>
  <c r="I850" i="4"/>
  <c r="F850" i="4"/>
  <c r="I849" i="4"/>
  <c r="F849" i="4"/>
  <c r="I848" i="4"/>
  <c r="F848" i="4"/>
  <c r="I847" i="4"/>
  <c r="F847" i="4"/>
  <c r="I846" i="4"/>
  <c r="F846" i="4"/>
  <c r="I845" i="4"/>
  <c r="F845" i="4"/>
  <c r="I844" i="4"/>
  <c r="F844" i="4"/>
  <c r="I843" i="4"/>
  <c r="F843" i="4"/>
  <c r="I842" i="4"/>
  <c r="F842" i="4"/>
  <c r="I841" i="4"/>
  <c r="F841" i="4"/>
  <c r="I840" i="4"/>
  <c r="F840" i="4"/>
  <c r="I839" i="4"/>
  <c r="F839" i="4"/>
  <c r="I838" i="4"/>
  <c r="F838" i="4"/>
  <c r="I837" i="4"/>
  <c r="F837" i="4"/>
  <c r="I836" i="4"/>
  <c r="F836" i="4"/>
  <c r="I835" i="4"/>
  <c r="F835" i="4"/>
  <c r="I834" i="4"/>
  <c r="F834" i="4"/>
  <c r="I833" i="4"/>
  <c r="F833" i="4"/>
  <c r="I832" i="4"/>
  <c r="F832" i="4"/>
  <c r="I831" i="4"/>
  <c r="F831" i="4"/>
  <c r="I830" i="4"/>
  <c r="F830" i="4"/>
  <c r="I829" i="4"/>
  <c r="F829" i="4"/>
  <c r="I828" i="4"/>
  <c r="F828" i="4"/>
  <c r="I827" i="4"/>
  <c r="F827" i="4"/>
  <c r="I826" i="4"/>
  <c r="F826" i="4"/>
  <c r="I825" i="4"/>
  <c r="F825" i="4"/>
  <c r="I824" i="4"/>
  <c r="F824" i="4"/>
  <c r="I823" i="4"/>
  <c r="F823" i="4"/>
  <c r="I822" i="4"/>
  <c r="F822" i="4"/>
  <c r="I821" i="4"/>
  <c r="F821" i="4"/>
  <c r="I820" i="4"/>
  <c r="F820" i="4"/>
  <c r="I819" i="4"/>
  <c r="F819" i="4"/>
  <c r="I818" i="4"/>
  <c r="F818" i="4"/>
  <c r="I817" i="4"/>
  <c r="F817" i="4"/>
  <c r="I816" i="4"/>
  <c r="F816" i="4"/>
  <c r="I815" i="4"/>
  <c r="F815" i="4"/>
  <c r="I814" i="4"/>
  <c r="F814" i="4"/>
  <c r="I813" i="4"/>
  <c r="F813" i="4"/>
  <c r="I812" i="4"/>
  <c r="F812" i="4"/>
  <c r="I811" i="4"/>
  <c r="F811" i="4"/>
  <c r="I810" i="4"/>
  <c r="F810" i="4"/>
  <c r="I809" i="4"/>
  <c r="F809" i="4"/>
  <c r="I808" i="4"/>
  <c r="F808" i="4"/>
  <c r="I807" i="4"/>
  <c r="F807" i="4"/>
  <c r="I806" i="4"/>
  <c r="F806" i="4"/>
  <c r="I805" i="4"/>
  <c r="F805" i="4"/>
  <c r="I804" i="4"/>
  <c r="F804" i="4"/>
  <c r="I803" i="4"/>
  <c r="F803" i="4"/>
  <c r="I802" i="4"/>
  <c r="F802" i="4"/>
  <c r="I801" i="4"/>
  <c r="F801" i="4"/>
  <c r="I800" i="4"/>
  <c r="F800" i="4"/>
  <c r="I799" i="4"/>
  <c r="F799" i="4"/>
  <c r="I798" i="4"/>
  <c r="F798" i="4"/>
  <c r="I797" i="4"/>
  <c r="F797" i="4"/>
  <c r="I796" i="4"/>
  <c r="F796" i="4"/>
  <c r="I795" i="4"/>
  <c r="F795" i="4"/>
  <c r="I794" i="4"/>
  <c r="F794" i="4"/>
  <c r="I793" i="4"/>
  <c r="F793" i="4"/>
  <c r="I792" i="4"/>
  <c r="F792" i="4"/>
  <c r="I791" i="4"/>
  <c r="F791" i="4"/>
  <c r="I790" i="4"/>
  <c r="F790" i="4"/>
  <c r="I789" i="4"/>
  <c r="F789" i="4"/>
  <c r="I788" i="4"/>
  <c r="F788" i="4"/>
  <c r="I787" i="4"/>
  <c r="F787" i="4"/>
  <c r="I786" i="4"/>
  <c r="F786" i="4"/>
  <c r="I785" i="4"/>
  <c r="F785" i="4"/>
  <c r="I784" i="4"/>
  <c r="F784" i="4"/>
  <c r="I783" i="4"/>
  <c r="F783" i="4"/>
  <c r="I782" i="4"/>
  <c r="F782" i="4"/>
  <c r="I781" i="4"/>
  <c r="F781" i="4"/>
  <c r="I780" i="4"/>
  <c r="F780" i="4"/>
  <c r="I779" i="4"/>
  <c r="F779" i="4"/>
  <c r="I778" i="4"/>
  <c r="F778" i="4"/>
  <c r="I777" i="4"/>
  <c r="F777" i="4"/>
  <c r="I776" i="4"/>
  <c r="F776" i="4"/>
  <c r="I775" i="4"/>
  <c r="F775" i="4"/>
  <c r="I774" i="4"/>
  <c r="F774" i="4"/>
  <c r="I773" i="4"/>
  <c r="F773" i="4"/>
  <c r="I772" i="4"/>
  <c r="F772" i="4"/>
  <c r="I771" i="4"/>
  <c r="F771" i="4"/>
  <c r="I770" i="4"/>
  <c r="F770" i="4"/>
  <c r="I769" i="4"/>
  <c r="F769" i="4"/>
  <c r="I768" i="4"/>
  <c r="F768" i="4"/>
  <c r="I767" i="4"/>
  <c r="F767" i="4"/>
  <c r="I766" i="4"/>
  <c r="F766" i="4"/>
  <c r="I765" i="4"/>
  <c r="F765" i="4"/>
  <c r="I764" i="4"/>
  <c r="F764" i="4"/>
  <c r="I763" i="4"/>
  <c r="F763" i="4"/>
  <c r="I762" i="4"/>
  <c r="F762" i="4"/>
  <c r="I761" i="4"/>
  <c r="F761" i="4"/>
  <c r="I760" i="4"/>
  <c r="F760" i="4"/>
  <c r="I759" i="4"/>
  <c r="F759" i="4"/>
  <c r="I758" i="4"/>
  <c r="F758" i="4"/>
  <c r="I757" i="4"/>
  <c r="F757" i="4"/>
  <c r="I756" i="4"/>
  <c r="F756" i="4"/>
  <c r="I755" i="4"/>
  <c r="F755" i="4"/>
  <c r="I754" i="4"/>
  <c r="F754" i="4"/>
  <c r="I753" i="4"/>
  <c r="F753" i="4"/>
  <c r="I752" i="4"/>
  <c r="F752" i="4"/>
  <c r="I751" i="4"/>
  <c r="F751" i="4"/>
  <c r="I750" i="4"/>
  <c r="F750" i="4"/>
  <c r="I749" i="4"/>
  <c r="F749" i="4"/>
  <c r="I748" i="4"/>
  <c r="F748" i="4"/>
  <c r="I747" i="4"/>
  <c r="F747" i="4"/>
  <c r="I746" i="4"/>
  <c r="F746" i="4"/>
  <c r="I745" i="4"/>
  <c r="F745" i="4"/>
  <c r="I744" i="4"/>
  <c r="F744" i="4"/>
  <c r="I743" i="4"/>
  <c r="F743" i="4"/>
  <c r="I742" i="4"/>
  <c r="F742" i="4"/>
  <c r="I741" i="4"/>
  <c r="F741" i="4"/>
  <c r="I740" i="4"/>
  <c r="F740" i="4"/>
  <c r="I739" i="4"/>
  <c r="F739" i="4"/>
  <c r="I738" i="4"/>
  <c r="F738" i="4"/>
  <c r="I737" i="4"/>
  <c r="F737" i="4"/>
  <c r="I736" i="4"/>
  <c r="F736" i="4"/>
  <c r="I735" i="4"/>
  <c r="F735" i="4"/>
  <c r="I734" i="4"/>
  <c r="F734" i="4"/>
  <c r="I733" i="4"/>
  <c r="F733" i="4"/>
  <c r="I732" i="4"/>
  <c r="F732" i="4"/>
  <c r="I731" i="4"/>
  <c r="F731" i="4"/>
  <c r="I730" i="4"/>
  <c r="F730" i="4"/>
  <c r="I729" i="4"/>
  <c r="F729" i="4"/>
  <c r="I728" i="4"/>
  <c r="F728" i="4"/>
  <c r="I727" i="4"/>
  <c r="F727" i="4"/>
  <c r="I726" i="4"/>
  <c r="F726" i="4"/>
  <c r="I725" i="4"/>
  <c r="F725" i="4"/>
  <c r="I724" i="4"/>
  <c r="F724" i="4"/>
  <c r="I723" i="4"/>
  <c r="F723" i="4"/>
  <c r="I722" i="4"/>
  <c r="F722" i="4"/>
  <c r="I721" i="4"/>
  <c r="F721" i="4"/>
  <c r="I720" i="4"/>
  <c r="F720" i="4"/>
  <c r="I719" i="4"/>
  <c r="F719" i="4"/>
  <c r="I718" i="4"/>
  <c r="F718" i="4"/>
  <c r="I717" i="4"/>
  <c r="F717" i="4"/>
  <c r="I716" i="4"/>
  <c r="F716" i="4"/>
  <c r="I715" i="4"/>
  <c r="F715" i="4"/>
  <c r="I714" i="4"/>
  <c r="F714" i="4"/>
  <c r="I713" i="4"/>
  <c r="F713" i="4"/>
  <c r="I712" i="4"/>
  <c r="F712" i="4"/>
  <c r="I711" i="4"/>
  <c r="F711" i="4"/>
  <c r="I710" i="4"/>
  <c r="F710" i="4"/>
  <c r="I709" i="4"/>
  <c r="F709" i="4"/>
  <c r="I708" i="4"/>
  <c r="F708" i="4"/>
  <c r="I707" i="4"/>
  <c r="F707" i="4"/>
  <c r="I706" i="4"/>
  <c r="F706" i="4"/>
  <c r="I705" i="4"/>
  <c r="F705" i="4"/>
  <c r="I704" i="4"/>
  <c r="F704" i="4"/>
  <c r="I703" i="4"/>
  <c r="F703" i="4"/>
  <c r="I702" i="4"/>
  <c r="F702" i="4"/>
  <c r="I701" i="4"/>
  <c r="F701" i="4"/>
  <c r="I700" i="4"/>
  <c r="F700" i="4"/>
  <c r="I699" i="4"/>
  <c r="F699" i="4"/>
  <c r="I698" i="4"/>
  <c r="F698" i="4"/>
  <c r="I697" i="4"/>
  <c r="F697" i="4"/>
  <c r="I696" i="4"/>
  <c r="F696" i="4"/>
  <c r="I695" i="4"/>
  <c r="F695" i="4"/>
  <c r="I694" i="4"/>
  <c r="F694" i="4"/>
  <c r="I693" i="4"/>
  <c r="F693" i="4"/>
  <c r="I692" i="4"/>
  <c r="F692" i="4"/>
  <c r="I691" i="4"/>
  <c r="F691" i="4"/>
  <c r="I690" i="4"/>
  <c r="F690" i="4"/>
  <c r="I689" i="4"/>
  <c r="F689" i="4"/>
  <c r="I688" i="4"/>
  <c r="F688" i="4"/>
  <c r="I687" i="4"/>
  <c r="F687" i="4"/>
  <c r="I686" i="4"/>
  <c r="F686" i="4"/>
  <c r="I685" i="4"/>
  <c r="F685" i="4"/>
  <c r="I684" i="4"/>
  <c r="F684" i="4"/>
  <c r="I683" i="4"/>
  <c r="F683" i="4"/>
  <c r="I682" i="4"/>
  <c r="F682" i="4"/>
  <c r="I681" i="4"/>
  <c r="F681" i="4"/>
  <c r="I680" i="4"/>
  <c r="F680" i="4"/>
  <c r="I679" i="4"/>
  <c r="F679" i="4"/>
  <c r="I678" i="4"/>
  <c r="F678" i="4"/>
  <c r="I677" i="4"/>
  <c r="F677" i="4"/>
  <c r="I676" i="4"/>
  <c r="F676" i="4"/>
  <c r="I675" i="4"/>
  <c r="F675" i="4"/>
  <c r="I674" i="4"/>
  <c r="F674" i="4"/>
  <c r="I673" i="4"/>
  <c r="F673" i="4"/>
  <c r="I672" i="4"/>
  <c r="F672" i="4"/>
  <c r="I671" i="4"/>
  <c r="F671" i="4"/>
  <c r="I670" i="4"/>
  <c r="F670" i="4"/>
  <c r="I669" i="4"/>
  <c r="F669" i="4"/>
  <c r="I668" i="4"/>
  <c r="F668" i="4"/>
  <c r="I667" i="4"/>
  <c r="F667" i="4"/>
  <c r="I666" i="4"/>
  <c r="F666" i="4"/>
  <c r="I665" i="4"/>
  <c r="F665" i="4"/>
  <c r="I664" i="4"/>
  <c r="F664" i="4"/>
  <c r="I663" i="4"/>
  <c r="F663" i="4"/>
  <c r="I662" i="4"/>
  <c r="F662" i="4"/>
  <c r="I661" i="4"/>
  <c r="F661" i="4"/>
  <c r="I660" i="4"/>
  <c r="F660" i="4"/>
  <c r="I659" i="4"/>
  <c r="F659" i="4"/>
  <c r="I658" i="4"/>
  <c r="F658" i="4"/>
  <c r="I657" i="4"/>
  <c r="F657" i="4"/>
  <c r="I656" i="4"/>
  <c r="F656" i="4"/>
  <c r="I655" i="4"/>
  <c r="F655" i="4"/>
  <c r="I654" i="4"/>
  <c r="F654" i="4"/>
  <c r="I653" i="4"/>
  <c r="F653" i="4"/>
  <c r="I652" i="4"/>
  <c r="F652" i="4"/>
  <c r="I651" i="4"/>
  <c r="F651" i="4"/>
  <c r="I650" i="4"/>
  <c r="F650" i="4"/>
  <c r="I649" i="4"/>
  <c r="F649" i="4"/>
  <c r="I648" i="4"/>
  <c r="F648" i="4"/>
  <c r="I647" i="4"/>
  <c r="F647" i="4"/>
  <c r="I646" i="4"/>
  <c r="F646" i="4"/>
  <c r="I645" i="4"/>
  <c r="F645" i="4"/>
  <c r="I644" i="4"/>
  <c r="F644" i="4"/>
  <c r="I643" i="4"/>
  <c r="F643" i="4"/>
  <c r="I642" i="4"/>
  <c r="F642" i="4"/>
  <c r="I641" i="4"/>
  <c r="F641" i="4"/>
  <c r="I640" i="4"/>
  <c r="F640" i="4"/>
  <c r="I639" i="4"/>
  <c r="F639" i="4"/>
  <c r="I638" i="4"/>
  <c r="F638" i="4"/>
  <c r="I637" i="4"/>
  <c r="F637" i="4"/>
  <c r="I636" i="4"/>
  <c r="F636" i="4"/>
  <c r="I635" i="4"/>
  <c r="F635" i="4"/>
  <c r="I634" i="4"/>
  <c r="F634" i="4"/>
  <c r="I633" i="4"/>
  <c r="F633" i="4"/>
  <c r="I632" i="4"/>
  <c r="F632" i="4"/>
  <c r="I631" i="4"/>
  <c r="F631" i="4"/>
  <c r="I630" i="4"/>
  <c r="F630" i="4"/>
  <c r="I629" i="4"/>
  <c r="F629" i="4"/>
  <c r="I628" i="4"/>
  <c r="F628" i="4"/>
  <c r="I627" i="4"/>
  <c r="F627" i="4"/>
  <c r="I626" i="4"/>
  <c r="F626" i="4"/>
  <c r="I625" i="4"/>
  <c r="F625" i="4"/>
  <c r="I624" i="4"/>
  <c r="F624" i="4"/>
  <c r="I623" i="4"/>
  <c r="F623" i="4"/>
  <c r="I622" i="4"/>
  <c r="F622" i="4"/>
  <c r="I621" i="4"/>
  <c r="F621" i="4"/>
  <c r="I620" i="4"/>
  <c r="F620" i="4"/>
  <c r="I619" i="4"/>
  <c r="F619" i="4"/>
  <c r="I618" i="4"/>
  <c r="F618" i="4"/>
  <c r="I617" i="4"/>
  <c r="F617" i="4"/>
  <c r="I616" i="4"/>
  <c r="F616" i="4"/>
  <c r="I615" i="4"/>
  <c r="F615" i="4"/>
  <c r="I614" i="4"/>
  <c r="F614" i="4"/>
  <c r="I613" i="4"/>
  <c r="F613" i="4"/>
  <c r="I612" i="4"/>
  <c r="F612" i="4"/>
  <c r="I611" i="4"/>
  <c r="F611" i="4"/>
  <c r="I610" i="4"/>
  <c r="F610" i="4"/>
  <c r="I609" i="4"/>
  <c r="F609" i="4"/>
  <c r="I608" i="4"/>
  <c r="F608" i="4"/>
  <c r="I607" i="4"/>
  <c r="F607" i="4"/>
  <c r="I606" i="4"/>
  <c r="F606" i="4"/>
  <c r="I605" i="4"/>
  <c r="F605" i="4"/>
  <c r="I604" i="4"/>
  <c r="F604" i="4"/>
  <c r="I603" i="4"/>
  <c r="F603" i="4"/>
  <c r="I602" i="4"/>
  <c r="F602" i="4"/>
  <c r="I601" i="4"/>
  <c r="F601" i="4"/>
  <c r="I600" i="4"/>
  <c r="F600" i="4"/>
  <c r="I599" i="4"/>
  <c r="F599" i="4"/>
  <c r="I598" i="4"/>
  <c r="F598" i="4"/>
  <c r="I597" i="4"/>
  <c r="F597" i="4"/>
  <c r="I596" i="4"/>
  <c r="F596" i="4"/>
  <c r="I595" i="4"/>
  <c r="F595" i="4"/>
  <c r="I594" i="4"/>
  <c r="F594" i="4"/>
  <c r="I593" i="4"/>
  <c r="F593" i="4"/>
  <c r="I592" i="4"/>
  <c r="F592" i="4"/>
  <c r="I591" i="4"/>
  <c r="F591" i="4"/>
  <c r="I590" i="4"/>
  <c r="F590" i="4"/>
  <c r="I589" i="4"/>
  <c r="F589" i="4"/>
  <c r="I588" i="4"/>
  <c r="F588" i="4"/>
  <c r="I587" i="4"/>
  <c r="F587" i="4"/>
  <c r="I586" i="4"/>
  <c r="F586" i="4"/>
  <c r="I585" i="4"/>
  <c r="F585" i="4"/>
  <c r="I584" i="4"/>
  <c r="F584" i="4"/>
  <c r="I583" i="4"/>
  <c r="F583" i="4"/>
  <c r="I582" i="4"/>
  <c r="F582" i="4"/>
  <c r="I581" i="4"/>
  <c r="F581" i="4"/>
  <c r="I580" i="4"/>
  <c r="F580" i="4"/>
  <c r="I579" i="4"/>
  <c r="F579" i="4"/>
  <c r="I578" i="4"/>
  <c r="F578" i="4"/>
  <c r="I577" i="4"/>
  <c r="F577" i="4"/>
  <c r="I576" i="4"/>
  <c r="F576" i="4"/>
  <c r="I575" i="4"/>
  <c r="F575" i="4"/>
  <c r="I574" i="4"/>
  <c r="F574" i="4"/>
  <c r="I573" i="4"/>
  <c r="F573" i="4"/>
  <c r="I572" i="4"/>
  <c r="F572" i="4"/>
  <c r="I571" i="4"/>
  <c r="F571" i="4"/>
  <c r="I570" i="4"/>
  <c r="F570" i="4"/>
  <c r="I569" i="4"/>
  <c r="F569" i="4"/>
  <c r="I568" i="4"/>
  <c r="F568" i="4"/>
  <c r="I567" i="4"/>
  <c r="F567" i="4"/>
  <c r="I566" i="4"/>
  <c r="F566" i="4"/>
  <c r="I565" i="4"/>
  <c r="F565" i="4"/>
  <c r="I564" i="4"/>
  <c r="F564" i="4"/>
  <c r="I563" i="4"/>
  <c r="F563" i="4"/>
  <c r="I562" i="4"/>
  <c r="F562" i="4"/>
  <c r="I561" i="4"/>
  <c r="F561" i="4"/>
  <c r="I560" i="4"/>
  <c r="F560" i="4"/>
  <c r="I559" i="4"/>
  <c r="F559" i="4"/>
  <c r="I558" i="4"/>
  <c r="F558" i="4"/>
  <c r="I557" i="4"/>
  <c r="F557" i="4"/>
  <c r="I556" i="4"/>
  <c r="F556" i="4"/>
  <c r="I555" i="4"/>
  <c r="F555" i="4"/>
  <c r="I554" i="4"/>
  <c r="F554" i="4"/>
  <c r="I553" i="4"/>
  <c r="F553" i="4"/>
  <c r="I552" i="4"/>
  <c r="F552" i="4"/>
  <c r="I551" i="4"/>
  <c r="F551" i="4"/>
  <c r="I550" i="4"/>
  <c r="F550" i="4"/>
  <c r="I549" i="4"/>
  <c r="F549" i="4"/>
  <c r="I548" i="4"/>
  <c r="F548" i="4"/>
  <c r="I547" i="4"/>
  <c r="F547" i="4"/>
  <c r="I546" i="4"/>
  <c r="F546" i="4"/>
  <c r="I545" i="4"/>
  <c r="F545" i="4"/>
  <c r="I544" i="4"/>
  <c r="F544" i="4"/>
  <c r="I543" i="4"/>
  <c r="F543" i="4"/>
  <c r="I542" i="4"/>
  <c r="F542" i="4"/>
  <c r="I541" i="4"/>
  <c r="F541" i="4"/>
  <c r="I540" i="4"/>
  <c r="F540" i="4"/>
  <c r="I539" i="4"/>
  <c r="F539" i="4"/>
  <c r="I538" i="4"/>
  <c r="F538" i="4"/>
  <c r="I537" i="4"/>
  <c r="F537" i="4"/>
  <c r="I536" i="4"/>
  <c r="F536" i="4"/>
  <c r="I535" i="4"/>
  <c r="F535" i="4"/>
  <c r="I534" i="4"/>
  <c r="F534" i="4"/>
  <c r="I533" i="4"/>
  <c r="F533" i="4"/>
  <c r="I532" i="4"/>
  <c r="F532" i="4"/>
  <c r="I531" i="4"/>
  <c r="F531" i="4"/>
  <c r="I530" i="4"/>
  <c r="F530" i="4"/>
  <c r="I529" i="4"/>
  <c r="F529" i="4"/>
  <c r="I528" i="4"/>
  <c r="F528" i="4"/>
  <c r="I527" i="4"/>
  <c r="F527" i="4"/>
  <c r="I526" i="4"/>
  <c r="F526" i="4"/>
  <c r="I525" i="4"/>
  <c r="F525" i="4"/>
  <c r="I524" i="4"/>
  <c r="F524" i="4"/>
  <c r="I523" i="4"/>
  <c r="F523" i="4"/>
  <c r="I522" i="4"/>
  <c r="F522" i="4"/>
  <c r="I521" i="4"/>
  <c r="F521" i="4"/>
  <c r="I520" i="4"/>
  <c r="F520" i="4"/>
  <c r="I519" i="4"/>
  <c r="F519" i="4"/>
  <c r="I518" i="4"/>
  <c r="F518" i="4"/>
  <c r="I517" i="4"/>
  <c r="F517" i="4"/>
  <c r="I516" i="4"/>
  <c r="F516" i="4"/>
  <c r="I515" i="4"/>
  <c r="F515" i="4"/>
  <c r="I514" i="4"/>
  <c r="F514" i="4"/>
  <c r="I513" i="4"/>
  <c r="F513" i="4"/>
  <c r="I512" i="4"/>
  <c r="F512" i="4"/>
  <c r="I511" i="4"/>
  <c r="F511" i="4"/>
  <c r="I510" i="4"/>
  <c r="F510" i="4"/>
  <c r="I509" i="4"/>
  <c r="F509" i="4"/>
  <c r="I508" i="4"/>
  <c r="F508" i="4"/>
  <c r="I507" i="4"/>
  <c r="F507" i="4"/>
  <c r="I506" i="4"/>
  <c r="F506" i="4"/>
  <c r="I505" i="4"/>
  <c r="F505" i="4"/>
  <c r="I504" i="4"/>
  <c r="F504" i="4"/>
  <c r="I503" i="4"/>
  <c r="F503" i="4"/>
  <c r="I502" i="4"/>
  <c r="F502" i="4"/>
  <c r="I501" i="4"/>
  <c r="F501" i="4"/>
  <c r="I500" i="4"/>
  <c r="F500" i="4"/>
  <c r="I499" i="4"/>
  <c r="F499" i="4"/>
  <c r="I498" i="4"/>
  <c r="F498" i="4"/>
  <c r="I497" i="4"/>
  <c r="F497" i="4"/>
  <c r="I496" i="4"/>
  <c r="F496" i="4"/>
  <c r="I495" i="4"/>
  <c r="F495" i="4"/>
  <c r="I494" i="4"/>
  <c r="F494" i="4"/>
  <c r="I493" i="4"/>
  <c r="F493" i="4"/>
  <c r="I492" i="4"/>
  <c r="F492" i="4"/>
  <c r="I491" i="4"/>
  <c r="F491" i="4"/>
  <c r="I490" i="4"/>
  <c r="F490" i="4"/>
  <c r="I489" i="4"/>
  <c r="F489" i="4"/>
  <c r="I488" i="4"/>
  <c r="F488" i="4"/>
  <c r="I487" i="4"/>
  <c r="F487" i="4"/>
  <c r="I486" i="4"/>
  <c r="F486" i="4"/>
  <c r="I485" i="4"/>
  <c r="F485" i="4"/>
  <c r="I484" i="4"/>
  <c r="F484" i="4"/>
  <c r="I483" i="4"/>
  <c r="F483" i="4"/>
  <c r="I482" i="4"/>
  <c r="F482" i="4"/>
  <c r="I481" i="4"/>
  <c r="F481" i="4"/>
  <c r="I480" i="4"/>
  <c r="F480" i="4"/>
  <c r="I479" i="4"/>
  <c r="F479" i="4"/>
  <c r="I478" i="4"/>
  <c r="F478" i="4"/>
  <c r="I477" i="4"/>
  <c r="F477" i="4"/>
  <c r="I476" i="4"/>
  <c r="F476" i="4"/>
  <c r="I475" i="4"/>
  <c r="F475" i="4"/>
  <c r="I474" i="4"/>
  <c r="F474" i="4"/>
  <c r="I473" i="4"/>
  <c r="F473" i="4"/>
  <c r="I472" i="4"/>
  <c r="F472" i="4"/>
  <c r="I471" i="4"/>
  <c r="F471" i="4"/>
  <c r="I470" i="4"/>
  <c r="F470" i="4"/>
  <c r="I469" i="4"/>
  <c r="F469" i="4"/>
  <c r="I468" i="4"/>
  <c r="F468" i="4"/>
  <c r="I467" i="4"/>
  <c r="F467" i="4"/>
  <c r="I466" i="4"/>
  <c r="F466" i="4"/>
  <c r="I465" i="4"/>
  <c r="F465" i="4"/>
  <c r="I464" i="4"/>
  <c r="F464" i="4"/>
  <c r="I463" i="4"/>
  <c r="F463" i="4"/>
  <c r="I462" i="4"/>
  <c r="F462" i="4"/>
  <c r="I461" i="4"/>
  <c r="F461" i="4"/>
  <c r="I460" i="4"/>
  <c r="F460" i="4"/>
  <c r="I459" i="4"/>
  <c r="F459" i="4"/>
  <c r="I458" i="4"/>
  <c r="F458" i="4"/>
  <c r="I457" i="4"/>
  <c r="F457" i="4"/>
  <c r="I456" i="4"/>
  <c r="F456" i="4"/>
  <c r="I455" i="4"/>
  <c r="F455" i="4"/>
  <c r="I454" i="4"/>
  <c r="F454" i="4"/>
  <c r="I453" i="4"/>
  <c r="F453" i="4"/>
  <c r="I452" i="4"/>
  <c r="F452" i="4"/>
  <c r="I451" i="4"/>
  <c r="F451" i="4"/>
  <c r="I450" i="4"/>
  <c r="F450" i="4"/>
  <c r="I449" i="4"/>
  <c r="F449" i="4"/>
  <c r="I448" i="4"/>
  <c r="F448" i="4"/>
  <c r="I447" i="4"/>
  <c r="F447" i="4"/>
  <c r="I446" i="4"/>
  <c r="F446" i="4"/>
  <c r="I445" i="4"/>
  <c r="F445" i="4"/>
  <c r="I444" i="4"/>
  <c r="F444" i="4"/>
  <c r="I443" i="4"/>
  <c r="F443" i="4"/>
  <c r="I442" i="4"/>
  <c r="F442" i="4"/>
  <c r="I441" i="4"/>
  <c r="F441" i="4"/>
  <c r="I440" i="4"/>
  <c r="F440" i="4"/>
  <c r="I439" i="4"/>
  <c r="F439" i="4"/>
  <c r="I438" i="4"/>
  <c r="F438" i="4"/>
  <c r="I437" i="4"/>
  <c r="F437" i="4"/>
  <c r="I436" i="4"/>
  <c r="F436" i="4"/>
  <c r="I435" i="4"/>
  <c r="F435" i="4"/>
  <c r="I434" i="4"/>
  <c r="F434" i="4"/>
  <c r="I433" i="4"/>
  <c r="F433" i="4"/>
  <c r="I432" i="4"/>
  <c r="F432" i="4"/>
  <c r="I431" i="4"/>
  <c r="F431" i="4"/>
  <c r="I430" i="4"/>
  <c r="F430" i="4"/>
  <c r="I429" i="4"/>
  <c r="F429" i="4"/>
  <c r="I428" i="4"/>
  <c r="F428" i="4"/>
  <c r="I427" i="4"/>
  <c r="F427" i="4"/>
  <c r="I426" i="4"/>
  <c r="F426" i="4"/>
  <c r="I425" i="4"/>
  <c r="F425" i="4"/>
  <c r="I424" i="4"/>
  <c r="F424" i="4"/>
  <c r="I423" i="4"/>
  <c r="F423" i="4"/>
  <c r="I422" i="4"/>
  <c r="F422" i="4"/>
  <c r="I421" i="4"/>
  <c r="F421" i="4"/>
  <c r="I420" i="4"/>
  <c r="F420" i="4"/>
  <c r="I419" i="4"/>
  <c r="F419" i="4"/>
  <c r="I418" i="4"/>
  <c r="F418" i="4"/>
  <c r="I417" i="4"/>
  <c r="F417" i="4"/>
  <c r="I416" i="4"/>
  <c r="F416" i="4"/>
  <c r="I415" i="4"/>
  <c r="F415" i="4"/>
  <c r="I414" i="4"/>
  <c r="F414" i="4"/>
  <c r="I413" i="4"/>
  <c r="F413" i="4"/>
  <c r="I412" i="4"/>
  <c r="F412" i="4"/>
  <c r="I411" i="4"/>
  <c r="F411" i="4"/>
  <c r="I410" i="4"/>
  <c r="F410" i="4"/>
  <c r="I409" i="4"/>
  <c r="F409" i="4"/>
  <c r="I408" i="4"/>
  <c r="F408" i="4"/>
  <c r="I407" i="4"/>
  <c r="F407" i="4"/>
  <c r="I406" i="4"/>
  <c r="F406" i="4"/>
  <c r="I405" i="4"/>
  <c r="F405" i="4"/>
  <c r="I404" i="4"/>
  <c r="F404" i="4"/>
  <c r="I403" i="4"/>
  <c r="F403" i="4"/>
  <c r="I402" i="4"/>
  <c r="F402" i="4"/>
  <c r="I401" i="4"/>
  <c r="F401" i="4"/>
  <c r="I400" i="4"/>
  <c r="F400" i="4"/>
  <c r="I399" i="4"/>
  <c r="F399" i="4"/>
  <c r="I398" i="4"/>
  <c r="F398" i="4"/>
  <c r="I397" i="4"/>
  <c r="F397" i="4"/>
  <c r="I396" i="4"/>
  <c r="F396" i="4"/>
  <c r="I395" i="4"/>
  <c r="F395" i="4"/>
  <c r="I394" i="4"/>
  <c r="F394" i="4"/>
  <c r="I393" i="4"/>
  <c r="F393" i="4"/>
  <c r="I392" i="4"/>
  <c r="F392" i="4"/>
  <c r="I391" i="4"/>
  <c r="F391" i="4"/>
  <c r="I390" i="4"/>
  <c r="F390" i="4"/>
  <c r="I389" i="4"/>
  <c r="F389" i="4"/>
  <c r="I388" i="4"/>
  <c r="F388" i="4"/>
  <c r="I387" i="4"/>
  <c r="F387" i="4"/>
  <c r="I386" i="4"/>
  <c r="F386" i="4"/>
  <c r="I385" i="4"/>
  <c r="F385" i="4"/>
  <c r="I384" i="4"/>
  <c r="F384" i="4"/>
  <c r="I383" i="4"/>
  <c r="F383" i="4"/>
  <c r="I382" i="4"/>
  <c r="F382" i="4"/>
  <c r="I381" i="4"/>
  <c r="F381" i="4"/>
  <c r="I380" i="4"/>
  <c r="F380" i="4"/>
  <c r="I379" i="4"/>
  <c r="F379" i="4"/>
  <c r="I378" i="4"/>
  <c r="F378" i="4"/>
  <c r="I377" i="4"/>
  <c r="F377" i="4"/>
  <c r="I376" i="4"/>
  <c r="F376" i="4"/>
  <c r="I375" i="4"/>
  <c r="F375" i="4"/>
  <c r="I374" i="4"/>
  <c r="F374" i="4"/>
  <c r="I373" i="4"/>
  <c r="F373" i="4"/>
  <c r="I372" i="4"/>
  <c r="F372" i="4"/>
  <c r="I371" i="4"/>
  <c r="F371" i="4"/>
  <c r="I370" i="4"/>
  <c r="F370" i="4"/>
  <c r="I369" i="4"/>
  <c r="F369" i="4"/>
  <c r="I368" i="4"/>
  <c r="F368" i="4"/>
  <c r="I367" i="4"/>
  <c r="F367" i="4"/>
  <c r="I366" i="4"/>
  <c r="F366" i="4"/>
  <c r="I365" i="4"/>
  <c r="F365" i="4"/>
  <c r="I364" i="4"/>
  <c r="F364" i="4"/>
  <c r="I363" i="4"/>
  <c r="F363" i="4"/>
  <c r="I362" i="4"/>
  <c r="F362" i="4"/>
  <c r="I361" i="4"/>
  <c r="F361" i="4"/>
  <c r="I360" i="4"/>
  <c r="F360" i="4"/>
  <c r="I359" i="4"/>
  <c r="F359" i="4"/>
  <c r="I358" i="4"/>
  <c r="F358" i="4"/>
  <c r="I357" i="4"/>
  <c r="F357" i="4"/>
  <c r="I356" i="4"/>
  <c r="F356" i="4"/>
  <c r="I355" i="4"/>
  <c r="F355" i="4"/>
  <c r="I354" i="4"/>
  <c r="F354" i="4"/>
  <c r="I353" i="4"/>
  <c r="F353" i="4"/>
  <c r="I352" i="4"/>
  <c r="F352" i="4"/>
  <c r="I351" i="4"/>
  <c r="F351" i="4"/>
  <c r="I350" i="4"/>
  <c r="F350" i="4"/>
  <c r="I349" i="4"/>
  <c r="F349" i="4"/>
  <c r="I348" i="4"/>
  <c r="F348" i="4"/>
  <c r="I347" i="4"/>
  <c r="F347" i="4"/>
  <c r="I346" i="4"/>
  <c r="F346" i="4"/>
  <c r="I345" i="4"/>
  <c r="F345" i="4"/>
  <c r="I344" i="4"/>
  <c r="F344" i="4"/>
  <c r="I343" i="4"/>
  <c r="F343" i="4"/>
  <c r="I342" i="4"/>
  <c r="F342" i="4"/>
  <c r="I341" i="4"/>
  <c r="F341" i="4"/>
  <c r="I340" i="4"/>
  <c r="F340" i="4"/>
  <c r="I339" i="4"/>
  <c r="F339" i="4"/>
  <c r="I338" i="4"/>
  <c r="F338" i="4"/>
  <c r="I337" i="4"/>
  <c r="F337" i="4"/>
  <c r="I336" i="4"/>
  <c r="F336" i="4"/>
  <c r="I335" i="4"/>
  <c r="F335" i="4"/>
  <c r="I334" i="4"/>
  <c r="F334" i="4"/>
  <c r="I333" i="4"/>
  <c r="F333" i="4"/>
  <c r="I332" i="4"/>
  <c r="F332" i="4"/>
  <c r="I331" i="4"/>
  <c r="F331" i="4"/>
  <c r="I330" i="4"/>
  <c r="F330" i="4"/>
  <c r="I329" i="4"/>
  <c r="F329" i="4"/>
  <c r="I328" i="4"/>
  <c r="F328" i="4"/>
  <c r="I327" i="4"/>
  <c r="F327" i="4"/>
  <c r="I326" i="4"/>
  <c r="F326" i="4"/>
  <c r="I325" i="4"/>
  <c r="F325" i="4"/>
  <c r="I324" i="4"/>
  <c r="F324" i="4"/>
  <c r="I323" i="4"/>
  <c r="F323" i="4"/>
  <c r="I322" i="4"/>
  <c r="F322" i="4"/>
  <c r="I321" i="4"/>
  <c r="F321" i="4"/>
  <c r="I320" i="4"/>
  <c r="F320" i="4"/>
  <c r="I319" i="4"/>
  <c r="F319" i="4"/>
  <c r="I318" i="4"/>
  <c r="F318" i="4"/>
  <c r="I317" i="4"/>
  <c r="F317" i="4"/>
  <c r="I316" i="4"/>
  <c r="F316" i="4"/>
  <c r="I315" i="4"/>
  <c r="F315" i="4"/>
  <c r="I314" i="4"/>
  <c r="F314" i="4"/>
  <c r="I313" i="4"/>
  <c r="F313" i="4"/>
  <c r="I312" i="4"/>
  <c r="F312" i="4"/>
  <c r="I311" i="4"/>
  <c r="F311" i="4"/>
  <c r="I310" i="4"/>
  <c r="F310" i="4"/>
  <c r="I309" i="4"/>
  <c r="F309" i="4"/>
  <c r="I308" i="4"/>
  <c r="F308" i="4"/>
  <c r="I307" i="4"/>
  <c r="F307" i="4"/>
  <c r="I306" i="4"/>
  <c r="F306" i="4"/>
  <c r="I305" i="4"/>
  <c r="F305" i="4"/>
  <c r="I304" i="4"/>
  <c r="F304" i="4"/>
  <c r="I303" i="4"/>
  <c r="F303" i="4"/>
  <c r="I302" i="4"/>
  <c r="F302" i="4"/>
  <c r="I301" i="4"/>
  <c r="F301" i="4"/>
  <c r="I300" i="4"/>
  <c r="F300" i="4"/>
  <c r="I299" i="4"/>
  <c r="F299" i="4"/>
  <c r="I298" i="4"/>
  <c r="F298" i="4"/>
  <c r="I297" i="4"/>
  <c r="F297" i="4"/>
  <c r="I296" i="4"/>
  <c r="F296" i="4"/>
  <c r="I295" i="4"/>
  <c r="F295" i="4"/>
  <c r="I294" i="4"/>
  <c r="F294" i="4"/>
  <c r="I293" i="4"/>
  <c r="F293" i="4"/>
  <c r="I292" i="4"/>
  <c r="F292" i="4"/>
  <c r="I291" i="4"/>
  <c r="F291" i="4"/>
  <c r="I290" i="4"/>
  <c r="F290" i="4"/>
  <c r="I289" i="4"/>
  <c r="F289" i="4"/>
  <c r="I288" i="4"/>
  <c r="F288" i="4"/>
  <c r="I287" i="4"/>
  <c r="F287" i="4"/>
  <c r="I286" i="4"/>
  <c r="F286" i="4"/>
  <c r="I285" i="4"/>
  <c r="F285" i="4"/>
  <c r="I284" i="4"/>
  <c r="F284" i="4"/>
  <c r="I283" i="4"/>
  <c r="F283" i="4"/>
  <c r="I282" i="4"/>
  <c r="F282" i="4"/>
  <c r="I281" i="4"/>
  <c r="F281" i="4"/>
  <c r="I280" i="4"/>
  <c r="F280" i="4"/>
  <c r="I279" i="4"/>
  <c r="F279" i="4"/>
  <c r="I278" i="4"/>
  <c r="F278" i="4"/>
  <c r="I277" i="4"/>
  <c r="F277" i="4"/>
  <c r="I276" i="4"/>
  <c r="F276" i="4"/>
  <c r="I275" i="4"/>
  <c r="F275" i="4"/>
  <c r="I274" i="4"/>
  <c r="F274" i="4"/>
  <c r="I273" i="4"/>
  <c r="F273" i="4"/>
  <c r="I272" i="4"/>
  <c r="F272" i="4"/>
  <c r="I271" i="4"/>
  <c r="F271" i="4"/>
  <c r="I270" i="4"/>
  <c r="F270" i="4"/>
  <c r="I269" i="4"/>
  <c r="F269" i="4"/>
  <c r="I268" i="4"/>
  <c r="F268" i="4"/>
  <c r="I267" i="4"/>
  <c r="F267" i="4"/>
  <c r="I266" i="4"/>
  <c r="F266" i="4"/>
  <c r="I265" i="4"/>
  <c r="F265" i="4"/>
  <c r="I264" i="4"/>
  <c r="F264" i="4"/>
  <c r="I263" i="4"/>
  <c r="F263" i="4"/>
  <c r="I262" i="4"/>
  <c r="F262" i="4"/>
  <c r="I261" i="4"/>
  <c r="F261" i="4"/>
  <c r="I260" i="4"/>
  <c r="F260" i="4"/>
  <c r="I259" i="4"/>
  <c r="F259" i="4"/>
  <c r="I258" i="4"/>
  <c r="F258" i="4"/>
  <c r="I257" i="4"/>
  <c r="F257" i="4"/>
  <c r="I256" i="4"/>
  <c r="F256" i="4"/>
  <c r="I255" i="4"/>
  <c r="F255" i="4"/>
  <c r="I254" i="4"/>
  <c r="F254" i="4"/>
  <c r="I253" i="4"/>
  <c r="F253" i="4"/>
  <c r="I252" i="4"/>
  <c r="F252" i="4"/>
  <c r="I251" i="4"/>
  <c r="F251" i="4"/>
  <c r="I250" i="4"/>
  <c r="F250" i="4"/>
  <c r="I249" i="4"/>
  <c r="F249" i="4"/>
  <c r="I248" i="4"/>
  <c r="F248" i="4"/>
  <c r="I247" i="4"/>
  <c r="F247" i="4"/>
  <c r="I246" i="4"/>
  <c r="F246" i="4"/>
  <c r="I245" i="4"/>
  <c r="F245" i="4"/>
  <c r="I244" i="4"/>
  <c r="F244" i="4"/>
  <c r="I243" i="4"/>
  <c r="F243" i="4"/>
  <c r="I242" i="4"/>
  <c r="F242" i="4"/>
  <c r="I241" i="4"/>
  <c r="F241" i="4"/>
  <c r="I240" i="4"/>
  <c r="F240" i="4"/>
  <c r="I239" i="4"/>
  <c r="F239" i="4"/>
  <c r="I238" i="4"/>
  <c r="F238" i="4"/>
  <c r="I237" i="4"/>
  <c r="F237" i="4"/>
  <c r="I236" i="4"/>
  <c r="F236" i="4"/>
  <c r="I235" i="4"/>
  <c r="F235" i="4"/>
  <c r="I234" i="4"/>
  <c r="F234" i="4"/>
  <c r="I233" i="4"/>
  <c r="F233" i="4"/>
  <c r="I232" i="4"/>
  <c r="F232" i="4"/>
  <c r="I231" i="4"/>
  <c r="F231" i="4"/>
  <c r="I230" i="4"/>
  <c r="F230" i="4"/>
  <c r="I229" i="4"/>
  <c r="F229" i="4"/>
  <c r="I228" i="4"/>
  <c r="F228" i="4"/>
  <c r="I227" i="4"/>
  <c r="F227" i="4"/>
  <c r="I226" i="4"/>
  <c r="F226" i="4"/>
  <c r="I225" i="4"/>
  <c r="F225" i="4"/>
  <c r="I224" i="4"/>
  <c r="F224" i="4"/>
  <c r="I223" i="4"/>
  <c r="F223" i="4"/>
  <c r="I222" i="4"/>
  <c r="F222" i="4"/>
  <c r="I221" i="4"/>
  <c r="F221" i="4"/>
  <c r="I220" i="4"/>
  <c r="F220" i="4"/>
  <c r="I219" i="4"/>
  <c r="F219" i="4"/>
  <c r="I218" i="4"/>
  <c r="F218" i="4"/>
  <c r="I217" i="4"/>
  <c r="F217" i="4"/>
  <c r="I216" i="4"/>
  <c r="F216" i="4"/>
  <c r="I215" i="4"/>
  <c r="F215" i="4"/>
  <c r="I214" i="4"/>
  <c r="F214" i="4"/>
  <c r="I213" i="4"/>
  <c r="F213" i="4"/>
  <c r="I212" i="4"/>
  <c r="F212" i="4"/>
  <c r="I211" i="4"/>
  <c r="F211" i="4"/>
  <c r="I210" i="4"/>
  <c r="F210" i="4"/>
  <c r="I209" i="4"/>
  <c r="F209" i="4"/>
  <c r="I208" i="4"/>
  <c r="F208" i="4"/>
  <c r="I207" i="4"/>
  <c r="F207" i="4"/>
  <c r="I206" i="4"/>
  <c r="F206" i="4"/>
  <c r="I205" i="4"/>
  <c r="F205" i="4"/>
  <c r="I204" i="4"/>
  <c r="F204" i="4"/>
  <c r="I203" i="4"/>
  <c r="F203" i="4"/>
  <c r="I202" i="4"/>
  <c r="F202" i="4"/>
  <c r="I201" i="4"/>
  <c r="F201" i="4"/>
  <c r="I200" i="4"/>
  <c r="F200" i="4"/>
  <c r="I199" i="4"/>
  <c r="F199" i="4"/>
  <c r="I198" i="4"/>
  <c r="F198" i="4"/>
  <c r="I197" i="4"/>
  <c r="F197" i="4"/>
  <c r="I196" i="4"/>
  <c r="F196" i="4"/>
  <c r="I195" i="4"/>
  <c r="F195" i="4"/>
  <c r="I194" i="4"/>
  <c r="F194" i="4"/>
  <c r="I193" i="4"/>
  <c r="F193" i="4"/>
  <c r="I192" i="4"/>
  <c r="F192" i="4"/>
  <c r="I191" i="4"/>
  <c r="F191" i="4"/>
  <c r="I190" i="4"/>
  <c r="F190" i="4"/>
  <c r="I189" i="4"/>
  <c r="F189" i="4"/>
  <c r="I188" i="4"/>
  <c r="F188" i="4"/>
  <c r="I187" i="4"/>
  <c r="F187" i="4"/>
  <c r="I186" i="4"/>
  <c r="F186" i="4"/>
  <c r="I185" i="4"/>
  <c r="F185" i="4"/>
  <c r="I184" i="4"/>
  <c r="F184" i="4"/>
  <c r="I183" i="4"/>
  <c r="F183" i="4"/>
  <c r="I182" i="4"/>
  <c r="F182" i="4"/>
  <c r="I181" i="4"/>
  <c r="F181" i="4"/>
  <c r="I180" i="4"/>
  <c r="F180" i="4"/>
  <c r="I179" i="4"/>
  <c r="F179" i="4"/>
  <c r="I178" i="4"/>
  <c r="F178" i="4"/>
  <c r="I177" i="4"/>
  <c r="F177" i="4"/>
  <c r="I176" i="4"/>
  <c r="F176" i="4"/>
  <c r="I175" i="4"/>
  <c r="F175" i="4"/>
  <c r="I174" i="4"/>
  <c r="F174" i="4"/>
  <c r="I173" i="4"/>
  <c r="F173" i="4"/>
  <c r="I172" i="4"/>
  <c r="F172" i="4"/>
  <c r="I171" i="4"/>
  <c r="F171" i="4"/>
  <c r="I170" i="4"/>
  <c r="F170" i="4"/>
  <c r="I169" i="4"/>
  <c r="F169" i="4"/>
  <c r="I168" i="4"/>
  <c r="F168" i="4"/>
  <c r="I167" i="4"/>
  <c r="F167" i="4"/>
  <c r="I166" i="4"/>
  <c r="F166" i="4"/>
  <c r="I165" i="4"/>
  <c r="F165" i="4"/>
  <c r="I164" i="4"/>
  <c r="F164" i="4"/>
  <c r="I163" i="4"/>
  <c r="F163" i="4"/>
  <c r="I162" i="4"/>
  <c r="F162" i="4"/>
  <c r="I161" i="4"/>
  <c r="F161" i="4"/>
  <c r="I160" i="4"/>
  <c r="F160" i="4"/>
  <c r="I159" i="4"/>
  <c r="F159" i="4"/>
  <c r="I158" i="4"/>
  <c r="F158" i="4"/>
  <c r="I157" i="4"/>
  <c r="F157" i="4"/>
  <c r="I156" i="4"/>
  <c r="F156" i="4"/>
  <c r="I155" i="4"/>
  <c r="F155" i="4"/>
  <c r="I154" i="4"/>
  <c r="F154" i="4"/>
  <c r="I153" i="4"/>
  <c r="F153" i="4"/>
  <c r="I152" i="4"/>
  <c r="F152" i="4"/>
  <c r="I151" i="4"/>
  <c r="F151" i="4"/>
  <c r="I150" i="4"/>
  <c r="F150" i="4"/>
  <c r="I149" i="4"/>
  <c r="F149" i="4"/>
  <c r="I148" i="4"/>
  <c r="F148" i="4"/>
  <c r="I147" i="4"/>
  <c r="F147" i="4"/>
  <c r="I146" i="4"/>
  <c r="F146" i="4"/>
  <c r="I145" i="4"/>
  <c r="F145" i="4"/>
  <c r="I144" i="4"/>
  <c r="F144" i="4"/>
  <c r="I143" i="4"/>
  <c r="F143" i="4"/>
  <c r="I142" i="4"/>
  <c r="F142" i="4"/>
  <c r="I141" i="4"/>
  <c r="F141" i="4"/>
  <c r="I140" i="4"/>
  <c r="F140" i="4"/>
  <c r="I139" i="4"/>
  <c r="F139" i="4"/>
  <c r="I138" i="4"/>
  <c r="F138" i="4"/>
  <c r="I137" i="4"/>
  <c r="F137" i="4"/>
  <c r="I136" i="4"/>
  <c r="F136" i="4"/>
  <c r="I135" i="4"/>
  <c r="F135" i="4"/>
  <c r="I134" i="4"/>
  <c r="F134" i="4"/>
  <c r="I133" i="4"/>
  <c r="F133" i="4"/>
  <c r="I132" i="4"/>
  <c r="F132" i="4"/>
  <c r="I131" i="4"/>
  <c r="F131" i="4"/>
  <c r="I130" i="4"/>
  <c r="F130" i="4"/>
  <c r="I129" i="4"/>
  <c r="F129" i="4"/>
  <c r="I128" i="4"/>
  <c r="F128" i="4"/>
  <c r="I127" i="4"/>
  <c r="F127" i="4"/>
  <c r="I126" i="4"/>
  <c r="F126" i="4"/>
  <c r="I125" i="4"/>
  <c r="F125" i="4"/>
  <c r="I124" i="4"/>
  <c r="F124" i="4"/>
  <c r="I123" i="4"/>
  <c r="F123" i="4"/>
  <c r="I122" i="4"/>
  <c r="F122" i="4"/>
  <c r="I121" i="4"/>
  <c r="F121" i="4"/>
  <c r="I120" i="4"/>
  <c r="F120" i="4"/>
  <c r="I119" i="4"/>
  <c r="F119" i="4"/>
  <c r="I118" i="4"/>
  <c r="F118" i="4"/>
  <c r="I117" i="4"/>
  <c r="F117" i="4"/>
  <c r="I116" i="4"/>
  <c r="F116" i="4"/>
  <c r="I115" i="4"/>
  <c r="F115" i="4"/>
  <c r="I114" i="4"/>
  <c r="F114" i="4"/>
  <c r="I113" i="4"/>
  <c r="F113" i="4"/>
  <c r="I112" i="4"/>
  <c r="F112" i="4"/>
  <c r="I111" i="4"/>
  <c r="F111" i="4"/>
  <c r="I110" i="4"/>
  <c r="F110" i="4"/>
  <c r="I109" i="4"/>
  <c r="F109" i="4"/>
  <c r="I108" i="4"/>
  <c r="F108" i="4"/>
  <c r="I107" i="4"/>
  <c r="F107" i="4"/>
  <c r="I106" i="4"/>
  <c r="F106" i="4"/>
  <c r="I105" i="4"/>
  <c r="F105" i="4"/>
  <c r="I104" i="4"/>
  <c r="F104" i="4"/>
  <c r="I103" i="4"/>
  <c r="F103" i="4"/>
  <c r="I102" i="4"/>
  <c r="F102" i="4"/>
  <c r="I101" i="4"/>
  <c r="F101" i="4"/>
  <c r="I100" i="4"/>
  <c r="F100" i="4"/>
  <c r="I99" i="4"/>
  <c r="F99" i="4"/>
  <c r="I98" i="4"/>
  <c r="F98" i="4"/>
  <c r="I97" i="4"/>
  <c r="F97" i="4"/>
  <c r="I96" i="4"/>
  <c r="F96" i="4"/>
  <c r="I95" i="4"/>
  <c r="F95" i="4"/>
  <c r="I94" i="4"/>
  <c r="F94" i="4"/>
  <c r="I93" i="4"/>
  <c r="F93" i="4"/>
  <c r="I92" i="4"/>
  <c r="F92" i="4"/>
  <c r="I91" i="4"/>
  <c r="F91" i="4"/>
  <c r="I90" i="4"/>
  <c r="F90" i="4"/>
  <c r="I89" i="4"/>
  <c r="F89" i="4"/>
  <c r="I88" i="4"/>
  <c r="F88" i="4"/>
  <c r="I87" i="4"/>
  <c r="F87" i="4"/>
  <c r="I86" i="4"/>
  <c r="F86" i="4"/>
  <c r="I85" i="4"/>
  <c r="F85" i="4"/>
  <c r="I84" i="4"/>
  <c r="F84" i="4"/>
  <c r="I83" i="4"/>
  <c r="F83" i="4"/>
  <c r="I82" i="4"/>
  <c r="F82" i="4"/>
  <c r="I81" i="4"/>
  <c r="F81" i="4"/>
  <c r="I80" i="4"/>
  <c r="F80" i="4"/>
  <c r="I79" i="4"/>
  <c r="F79" i="4"/>
  <c r="I78" i="4"/>
  <c r="F78" i="4"/>
  <c r="I77" i="4"/>
  <c r="F77" i="4"/>
  <c r="I76" i="4"/>
  <c r="F76" i="4"/>
  <c r="I75" i="4"/>
  <c r="F75" i="4"/>
  <c r="I74" i="4"/>
  <c r="F74" i="4"/>
  <c r="I73" i="4"/>
  <c r="F73" i="4"/>
  <c r="I72" i="4"/>
  <c r="F72" i="4"/>
  <c r="I71" i="4"/>
  <c r="F71" i="4"/>
  <c r="I70" i="4"/>
  <c r="F70" i="4"/>
  <c r="I69" i="4"/>
  <c r="F69" i="4"/>
  <c r="I68" i="4"/>
  <c r="F68" i="4"/>
  <c r="I67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I50" i="4"/>
  <c r="F50" i="4"/>
  <c r="I49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M14" i="4"/>
  <c r="F14" i="4"/>
  <c r="F13" i="4"/>
  <c r="F12" i="4"/>
  <c r="F11" i="4"/>
  <c r="F10" i="4"/>
  <c r="F9" i="4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63" i="4" l="1"/>
  <c r="I32" i="4"/>
  <c r="I34" i="4"/>
  <c r="I43" i="4"/>
  <c r="I51" i="4"/>
  <c r="I26" i="4"/>
  <c r="I35" i="4"/>
  <c r="I52" i="4"/>
  <c r="I27" i="4"/>
  <c r="I44" i="4"/>
  <c r="I36" i="4"/>
  <c r="I53" i="4"/>
  <c r="I54" i="4"/>
  <c r="I64" i="4"/>
  <c r="I59" i="4"/>
  <c r="I23" i="4"/>
  <c r="I33" i="4"/>
  <c r="I42" i="4"/>
  <c r="I55" i="4"/>
  <c r="I21" i="4"/>
  <c r="I28" i="4"/>
  <c r="I37" i="4"/>
  <c r="I20" i="4"/>
  <c r="I38" i="4"/>
  <c r="I60" i="4"/>
  <c r="I31" i="4"/>
  <c r="I39" i="4"/>
  <c r="I22" i="4"/>
  <c r="I29" i="4"/>
  <c r="I45" i="4"/>
  <c r="I24" i="4"/>
  <c r="I40" i="4"/>
  <c r="I56" i="4"/>
  <c r="I30" i="4"/>
  <c r="I62" i="4"/>
  <c r="I25" i="4"/>
  <c r="I41" i="4"/>
  <c r="I57" i="4"/>
  <c r="G1003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F66" i="2"/>
  <c r="G66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A66" i="2"/>
  <c r="B18" i="2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H778" i="1"/>
  <c r="H789" i="1"/>
  <c r="H788" i="1"/>
  <c r="H787" i="1"/>
  <c r="H786" i="1"/>
  <c r="H842" i="1"/>
  <c r="H790" i="1"/>
  <c r="H843" i="1"/>
  <c r="H844" i="1"/>
  <c r="H845" i="1"/>
  <c r="H846" i="1"/>
  <c r="H777" i="1"/>
  <c r="H1003" i="1"/>
  <c r="I1005" i="4" l="1"/>
  <c r="I1006" i="4" s="1"/>
  <c r="I1008" i="4" s="1"/>
  <c r="G58" i="1"/>
  <c r="G60" i="1"/>
  <c r="G59" i="1"/>
  <c r="G61" i="1"/>
  <c r="G62" i="1"/>
  <c r="G63" i="1"/>
  <c r="G64" i="1"/>
  <c r="G65" i="1"/>
  <c r="G66" i="1"/>
  <c r="G57" i="1"/>
  <c r="G56" i="1"/>
  <c r="G54" i="1"/>
  <c r="F52" i="2" s="1"/>
  <c r="G52" i="2" s="1"/>
  <c r="G55" i="1"/>
  <c r="G52" i="1"/>
  <c r="F50" i="2" s="1"/>
  <c r="G50" i="2" s="1"/>
  <c r="G53" i="1"/>
  <c r="G43" i="1"/>
  <c r="G44" i="1"/>
  <c r="G46" i="1"/>
  <c r="G48" i="1"/>
  <c r="G49" i="1"/>
  <c r="G50" i="1"/>
  <c r="G51" i="1"/>
  <c r="G47" i="1"/>
  <c r="G45" i="1"/>
  <c r="G37" i="1"/>
  <c r="G38" i="1"/>
  <c r="G39" i="1"/>
  <c r="G40" i="1"/>
  <c r="G41" i="1"/>
  <c r="G42" i="1"/>
  <c r="G31" i="1"/>
  <c r="G28" i="1"/>
  <c r="G30" i="1"/>
  <c r="G33" i="1"/>
  <c r="G34" i="1"/>
  <c r="G35" i="1"/>
  <c r="G36" i="1"/>
  <c r="G32" i="1"/>
  <c r="G29" i="1"/>
  <c r="G26" i="1"/>
  <c r="F24" i="2" s="1"/>
  <c r="G24" i="2" s="1"/>
  <c r="G27" i="1"/>
  <c r="G22" i="1"/>
  <c r="G23" i="1"/>
  <c r="G24" i="1"/>
  <c r="G25" i="1"/>
  <c r="G21" i="1"/>
  <c r="G20" i="1"/>
  <c r="D14" i="2"/>
  <c r="F64" i="2" l="1"/>
  <c r="G64" i="2" s="1"/>
  <c r="E64" i="2" s="1"/>
  <c r="H66" i="1"/>
  <c r="F63" i="2"/>
  <c r="G63" i="2" s="1"/>
  <c r="E63" i="2" s="1"/>
  <c r="H65" i="1"/>
  <c r="F62" i="2"/>
  <c r="G62" i="2" s="1"/>
  <c r="E62" i="2" s="1"/>
  <c r="H64" i="1"/>
  <c r="F61" i="2"/>
  <c r="G61" i="2" s="1"/>
  <c r="E61" i="2" s="1"/>
  <c r="H63" i="1"/>
  <c r="F60" i="2"/>
  <c r="G60" i="2" s="1"/>
  <c r="E60" i="2" s="1"/>
  <c r="H62" i="1"/>
  <c r="F59" i="2"/>
  <c r="G59" i="2" s="1"/>
  <c r="E59" i="2" s="1"/>
  <c r="H61" i="1"/>
  <c r="F58" i="2"/>
  <c r="G58" i="2" s="1"/>
  <c r="E58" i="2" s="1"/>
  <c r="H60" i="1"/>
  <c r="F57" i="2"/>
  <c r="G57" i="2" s="1"/>
  <c r="E57" i="2" s="1"/>
  <c r="H59" i="1"/>
  <c r="F56" i="2"/>
  <c r="G56" i="2" s="1"/>
  <c r="E56" i="2" s="1"/>
  <c r="H58" i="1"/>
  <c r="F55" i="2"/>
  <c r="G55" i="2" s="1"/>
  <c r="E55" i="2" s="1"/>
  <c r="H57" i="1"/>
  <c r="F54" i="2"/>
  <c r="G54" i="2" s="1"/>
  <c r="E54" i="2" s="1"/>
  <c r="H56" i="1"/>
  <c r="F53" i="2"/>
  <c r="G53" i="2" s="1"/>
  <c r="E53" i="2" s="1"/>
  <c r="H55" i="1"/>
  <c r="H54" i="1"/>
  <c r="F51" i="2"/>
  <c r="G51" i="2" s="1"/>
  <c r="E51" i="2" s="1"/>
  <c r="H53" i="1"/>
  <c r="H52" i="1"/>
  <c r="F49" i="2"/>
  <c r="G49" i="2" s="1"/>
  <c r="E49" i="2" s="1"/>
  <c r="H51" i="1"/>
  <c r="F48" i="2"/>
  <c r="G48" i="2" s="1"/>
  <c r="E48" i="2" s="1"/>
  <c r="H50" i="1"/>
  <c r="F47" i="2"/>
  <c r="G47" i="2" s="1"/>
  <c r="E47" i="2" s="1"/>
  <c r="H49" i="1"/>
  <c r="F46" i="2"/>
  <c r="G46" i="2" s="1"/>
  <c r="E46" i="2" s="1"/>
  <c r="H48" i="1"/>
  <c r="F45" i="2"/>
  <c r="G45" i="2" s="1"/>
  <c r="E45" i="2" s="1"/>
  <c r="H47" i="1"/>
  <c r="F44" i="2"/>
  <c r="G44" i="2" s="1"/>
  <c r="E44" i="2" s="1"/>
  <c r="H46" i="1"/>
  <c r="F43" i="2"/>
  <c r="G43" i="2" s="1"/>
  <c r="E43" i="2" s="1"/>
  <c r="H45" i="1"/>
  <c r="F42" i="2"/>
  <c r="G42" i="2" s="1"/>
  <c r="E42" i="2" s="1"/>
  <c r="H44" i="1"/>
  <c r="F41" i="2"/>
  <c r="G41" i="2" s="1"/>
  <c r="E41" i="2" s="1"/>
  <c r="H43" i="1"/>
  <c r="F40" i="2"/>
  <c r="G40" i="2" s="1"/>
  <c r="E40" i="2" s="1"/>
  <c r="H42" i="1"/>
  <c r="F39" i="2"/>
  <c r="G39" i="2" s="1"/>
  <c r="E39" i="2" s="1"/>
  <c r="H41" i="1"/>
  <c r="F38" i="2"/>
  <c r="G38" i="2" s="1"/>
  <c r="E38" i="2" s="1"/>
  <c r="H40" i="1"/>
  <c r="F37" i="2"/>
  <c r="G37" i="2" s="1"/>
  <c r="E37" i="2" s="1"/>
  <c r="H39" i="1"/>
  <c r="F36" i="2"/>
  <c r="G36" i="2" s="1"/>
  <c r="E36" i="2" s="1"/>
  <c r="H38" i="1"/>
  <c r="F35" i="2"/>
  <c r="G35" i="2" s="1"/>
  <c r="E35" i="2" s="1"/>
  <c r="H37" i="1"/>
  <c r="F34" i="2"/>
  <c r="G34" i="2" s="1"/>
  <c r="E34" i="2" s="1"/>
  <c r="H36" i="1"/>
  <c r="F33" i="2"/>
  <c r="G33" i="2" s="1"/>
  <c r="E33" i="2" s="1"/>
  <c r="H35" i="1"/>
  <c r="F32" i="2"/>
  <c r="G32" i="2" s="1"/>
  <c r="E32" i="2" s="1"/>
  <c r="H34" i="1"/>
  <c r="F31" i="2"/>
  <c r="G31" i="2" s="1"/>
  <c r="E31" i="2" s="1"/>
  <c r="H33" i="1"/>
  <c r="F30" i="2"/>
  <c r="G30" i="2" s="1"/>
  <c r="E30" i="2" s="1"/>
  <c r="H32" i="1"/>
  <c r="F29" i="2"/>
  <c r="G29" i="2" s="1"/>
  <c r="E29" i="2" s="1"/>
  <c r="H31" i="1"/>
  <c r="F28" i="2"/>
  <c r="G28" i="2" s="1"/>
  <c r="E28" i="2" s="1"/>
  <c r="H30" i="1"/>
  <c r="F27" i="2"/>
  <c r="G27" i="2" s="1"/>
  <c r="E27" i="2" s="1"/>
  <c r="H29" i="1"/>
  <c r="F26" i="2"/>
  <c r="G26" i="2" s="1"/>
  <c r="E26" i="2" s="1"/>
  <c r="H28" i="1"/>
  <c r="F25" i="2"/>
  <c r="G25" i="2" s="1"/>
  <c r="E25" i="2" s="1"/>
  <c r="H27" i="1"/>
  <c r="H26" i="1"/>
  <c r="F23" i="2"/>
  <c r="G23" i="2" s="1"/>
  <c r="E23" i="2" s="1"/>
  <c r="H25" i="1"/>
  <c r="F22" i="2"/>
  <c r="G22" i="2" s="1"/>
  <c r="E22" i="2" s="1"/>
  <c r="H24" i="1"/>
  <c r="F21" i="2"/>
  <c r="G21" i="2" s="1"/>
  <c r="E21" i="2" s="1"/>
  <c r="H23" i="1"/>
  <c r="F20" i="2"/>
  <c r="G20" i="2" s="1"/>
  <c r="E20" i="2" s="1"/>
  <c r="H22" i="1"/>
  <c r="F18" i="2"/>
  <c r="G18" i="2" s="1"/>
  <c r="E18" i="2" s="1"/>
  <c r="H20" i="1"/>
  <c r="D52" i="2"/>
  <c r="D24" i="2"/>
  <c r="E50" i="2"/>
  <c r="D50" i="2"/>
  <c r="E52" i="2"/>
  <c r="E66" i="2"/>
  <c r="F19" i="2"/>
  <c r="H21" i="1"/>
  <c r="D66" i="2"/>
  <c r="E24" i="2"/>
  <c r="D63" i="2" l="1"/>
  <c r="D59" i="2"/>
  <c r="D64" i="2"/>
  <c r="D62" i="2"/>
  <c r="D61" i="2"/>
  <c r="D60" i="2"/>
  <c r="D58" i="2"/>
  <c r="D57" i="2"/>
  <c r="D51" i="2"/>
  <c r="D56" i="2"/>
  <c r="D55" i="2"/>
  <c r="D53" i="2"/>
  <c r="D54" i="2"/>
  <c r="D45" i="2"/>
  <c r="D49" i="2"/>
  <c r="D46" i="2"/>
  <c r="D47" i="2"/>
  <c r="D48" i="2"/>
  <c r="D44" i="2"/>
  <c r="D41" i="2"/>
  <c r="D42" i="2"/>
  <c r="D43" i="2"/>
  <c r="D37" i="2"/>
  <c r="D40" i="2"/>
  <c r="D38" i="2"/>
  <c r="D39" i="2"/>
  <c r="D22" i="2"/>
  <c r="D36" i="2"/>
  <c r="D35" i="2"/>
  <c r="D34" i="2"/>
  <c r="D32" i="2"/>
  <c r="D33" i="2"/>
  <c r="D31" i="2"/>
  <c r="D30" i="2"/>
  <c r="D29" i="2"/>
  <c r="D27" i="2"/>
  <c r="D26" i="2"/>
  <c r="D28" i="2"/>
  <c r="D21" i="2"/>
  <c r="D25" i="2"/>
  <c r="D23" i="2"/>
  <c r="H1005" i="1"/>
  <c r="D20" i="2"/>
  <c r="D18" i="2"/>
  <c r="G19" i="2"/>
  <c r="D19" i="2"/>
  <c r="H1006" i="1" l="1"/>
  <c r="H1008" i="1" s="1"/>
  <c r="E19" i="2"/>
  <c r="G68" i="2"/>
  <c r="G69" i="2" s="1"/>
  <c r="G71" i="2" s="1"/>
  <c r="G70" i="2" s="1"/>
  <c r="G72" i="2" s="1"/>
</calcChain>
</file>

<file path=xl/sharedStrings.xml><?xml version="1.0" encoding="utf-8"?>
<sst xmlns="http://schemas.openxmlformats.org/spreadsheetml/2006/main" count="307" uniqueCount="77">
  <si>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</si>
  <si>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</si>
  <si>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</si>
  <si>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</si>
  <si>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</si>
  <si>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</si>
  <si>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</si>
  <si>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</si>
  <si>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</si>
  <si>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</si>
  <si>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</si>
  <si>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</si>
  <si>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</si>
  <si>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</si>
  <si>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</si>
  <si>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</si>
  <si>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</si>
  <si>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</si>
  <si>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</si>
  <si>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</si>
  <si>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</si>
  <si>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</si>
  <si>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</si>
  <si>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</si>
  <si>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</si>
  <si>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</si>
  <si>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</si>
  <si>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</si>
  <si>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</si>
  <si>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</si>
  <si>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</si>
  <si>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</si>
  <si>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</si>
  <si>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</si>
  <si>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</si>
  <si>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</si>
  <si>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</si>
  <si>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</si>
  <si>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</si>
  <si>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</si>
  <si>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</si>
  <si>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</si>
  <si>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</si>
  <si>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</si>
  <si>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</si>
  <si>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</si>
  <si>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</si>
  <si>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</si>
  <si>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</si>
  <si>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</si>
  <si>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THOMAS STREICHER</t>
  </si>
  <si>
    <t>Roy Mezger</t>
  </si>
  <si>
    <t>Behlingerstr. 12</t>
  </si>
  <si>
    <t>89358 Ried im Kammeltal</t>
  </si>
  <si>
    <t>Germany</t>
  </si>
  <si>
    <t>info@cathedrale.de</t>
  </si>
  <si>
    <t>Sunny</t>
  </si>
  <si>
    <t>SRB18</t>
  </si>
  <si>
    <t>#6</t>
  </si>
  <si>
    <t>#7</t>
  </si>
  <si>
    <t>#8</t>
  </si>
  <si>
    <t>#9</t>
  </si>
  <si>
    <t>#10</t>
  </si>
  <si>
    <t>#11</t>
  </si>
  <si>
    <t>#12</t>
  </si>
  <si>
    <t>SRB34</t>
  </si>
  <si>
    <t>#13</t>
  </si>
  <si>
    <t>#14</t>
  </si>
  <si>
    <t>SRB17</t>
  </si>
  <si>
    <t>SR148</t>
  </si>
  <si>
    <t>SR125M</t>
  </si>
  <si>
    <t>SR125</t>
  </si>
  <si>
    <t>SR150</t>
  </si>
  <si>
    <t>SR138</t>
  </si>
  <si>
    <t>SR155</t>
  </si>
  <si>
    <t>Special Discount  offered to customer</t>
  </si>
  <si>
    <t>Special Discount offered to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</si>
</sst>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1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86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4" fontId="5" fillId="4" borderId="11" xfId="0" applyNumberFormat="1" applyFont="1" applyFill="1" applyBorder="1" applyAlignment="1">
      <alignment horizontal="right" vertical="center"/>
    </xf>
    <xf numFmtId="4" fontId="2" fillId="4" borderId="11" xfId="0" applyNumberFormat="1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left" vertical="center" wrapText="1"/>
    </xf>
    <xf numFmtId="49" fontId="9" fillId="2" borderId="0" xfId="0" applyNumberFormat="1" applyFont="1" applyFill="1" applyAlignment="1">
      <alignment horizontal="right" vertical="center"/>
    </xf>
    <xf numFmtId="0" fontId="6" fillId="2" borderId="41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left" vertical="center" wrapText="1"/>
    </xf>
    <xf numFmtId="0" fontId="3" fillId="2" borderId="42" xfId="0" applyFont="1" applyFill="1" applyBorder="1" applyAlignment="1">
      <alignment vertical="center" wrapText="1"/>
    </xf>
    <xf numFmtId="4" fontId="5" fillId="2" borderId="52" xfId="0" applyNumberFormat="1" applyFont="1" applyFill="1" applyBorder="1" applyAlignment="1">
      <alignment horizontal="right" vertical="center"/>
    </xf>
    <xf numFmtId="4" fontId="2" fillId="2" borderId="52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4" fontId="5" fillId="2" borderId="11" xfId="0" applyNumberFormat="1" applyFont="1" applyFill="1" applyBorder="1" applyAlignment="1">
      <alignment horizontal="right" vertical="center"/>
    </xf>
    <xf numFmtId="4" fontId="2" fillId="2" borderId="11" xfId="0" applyNumberFormat="1" applyFont="1" applyFill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6" fillId="2" borderId="2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4" fontId="5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horizontal="right" vertical="center"/>
    </xf>
    <xf numFmtId="0" fontId="6" fillId="2" borderId="53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vertical="center" wrapText="1"/>
    </xf>
    <xf numFmtId="4" fontId="5" fillId="2" borderId="57" xfId="0" applyNumberFormat="1" applyFont="1" applyFill="1" applyBorder="1" applyAlignment="1">
      <alignment horizontal="right" vertical="center"/>
    </xf>
    <xf numFmtId="4" fontId="2" fillId="2" borderId="57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166" fontId="11" fillId="2" borderId="58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0" fontId="10" fillId="2" borderId="27" xfId="0" applyFont="1" applyFill="1" applyBorder="1"/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167" fontId="3" fillId="2" borderId="2" xfId="0" applyNumberFormat="1" applyFont="1" applyFill="1" applyBorder="1" applyAlignment="1">
      <alignment horizontal="left" vertical="center"/>
    </xf>
    <xf numFmtId="167" fontId="3" fillId="2" borderId="51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167" fontId="3" fillId="2" borderId="0" xfId="0" applyNumberFormat="1" applyFont="1" applyFill="1" applyAlignment="1">
      <alignment horizontal="left" vertical="center"/>
    </xf>
    <xf numFmtId="167" fontId="3" fillId="2" borderId="7" xfId="0" applyNumberFormat="1" applyFont="1" applyFill="1" applyBorder="1" applyAlignment="1">
      <alignment horizontal="left" vertical="center"/>
    </xf>
    <xf numFmtId="167" fontId="3" fillId="4" borderId="0" xfId="0" applyNumberFormat="1" applyFont="1" applyFill="1" applyAlignment="1">
      <alignment horizontal="left" vertical="center"/>
    </xf>
    <xf numFmtId="167" fontId="3" fillId="4" borderId="7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167" fontId="3" fillId="2" borderId="9" xfId="0" applyNumberFormat="1" applyFont="1" applyFill="1" applyBorder="1" applyAlignment="1">
      <alignment horizontal="left" vertical="center"/>
    </xf>
    <xf numFmtId="167" fontId="3" fillId="2" borderId="10" xfId="0" applyNumberFormat="1" applyFont="1" applyFill="1" applyBorder="1" applyAlignment="1">
      <alignment horizontal="left" vertical="center"/>
    </xf>
    <xf numFmtId="167" fontId="3" fillId="2" borderId="54" xfId="0" applyNumberFormat="1" applyFont="1" applyFill="1" applyBorder="1" applyAlignment="1">
      <alignment horizontal="left" vertical="center"/>
    </xf>
    <xf numFmtId="167" fontId="3" fillId="2" borderId="55" xfId="0" applyNumberFormat="1" applyFont="1" applyFill="1" applyBorder="1" applyAlignment="1">
      <alignment horizontal="left" vertical="center"/>
    </xf>
    <xf numFmtId="167" fontId="3" fillId="2" borderId="6" xfId="0" applyNumberFormat="1" applyFont="1" applyFill="1" applyBorder="1" applyAlignment="1">
      <alignment horizontal="left" vertical="center"/>
    </xf>
    <xf numFmtId="0" fontId="18" fillId="0" borderId="15" xfId="2" applyFont="1" applyBorder="1"/>
    <xf numFmtId="0" fontId="18" fillId="0" borderId="2" xfId="2" applyFont="1" applyBorder="1"/>
    <xf numFmtId="0" fontId="18" fillId="0" borderId="32" xfId="2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34" xfId="2" applyFont="1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9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opLeftCell="A23" zoomScaleNormal="100" workbookViewId="0">
      <selection activeCell="O23" sqref="O23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 x14ac:dyDescent="0.2">
      <c r="A2" s="13"/>
      <c r="B2" s="15" t="s">
        <v>44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2.75" customHeight="1" x14ac:dyDescent="0.2">
      <c r="A4" s="13"/>
      <c r="B4" s="15" t="s">
        <v>48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3.5" customHeight="1" thickBot="1" x14ac:dyDescent="0.25">
      <c r="A5" s="13"/>
      <c r="B5" s="15" t="s">
        <v>49</v>
      </c>
      <c r="C5" s="7"/>
      <c r="D5" s="7"/>
      <c r="E5" s="7"/>
      <c r="F5" s="3"/>
      <c r="G5" s="42">
        <v>45301</v>
      </c>
      <c r="H5" s="41">
        <v>52546</v>
      </c>
      <c r="I5" s="14"/>
    </row>
    <row r="6" spans="1:23" ht="12" customHeight="1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62" t="s">
        <v>3</v>
      </c>
      <c r="C8" s="163"/>
      <c r="D8" s="164"/>
      <c r="E8" s="4"/>
      <c r="F8" s="110" t="s">
        <v>12</v>
      </c>
      <c r="G8" s="27"/>
      <c r="H8" s="27"/>
      <c r="I8" s="14"/>
      <c r="K8" s="108"/>
    </row>
    <row r="9" spans="1:23" x14ac:dyDescent="0.2">
      <c r="A9" s="13"/>
      <c r="B9" s="177" t="s">
        <v>50</v>
      </c>
      <c r="C9" s="178" t="s">
        <v>51</v>
      </c>
      <c r="D9" s="179" t="s">
        <v>51</v>
      </c>
      <c r="E9" s="9"/>
      <c r="F9" s="39" t="str">
        <f t="shared" ref="F9:F14" si="0">B9</f>
        <v>THOMAS STREICHER</v>
      </c>
      <c r="G9" s="150" t="s">
        <v>14</v>
      </c>
      <c r="H9" s="152"/>
      <c r="I9" s="14"/>
    </row>
    <row r="10" spans="1:23" x14ac:dyDescent="0.2">
      <c r="A10" s="13"/>
      <c r="B10" s="180" t="s">
        <v>52</v>
      </c>
      <c r="C10" s="181" t="s">
        <v>52</v>
      </c>
      <c r="D10" s="182" t="s">
        <v>52</v>
      </c>
      <c r="E10" s="10"/>
      <c r="F10" s="39" t="str">
        <f t="shared" si="0"/>
        <v>Behlingerstr. 12</v>
      </c>
      <c r="G10" s="150"/>
      <c r="H10" s="153"/>
      <c r="I10" s="14"/>
    </row>
    <row r="11" spans="1:23" x14ac:dyDescent="0.2">
      <c r="A11" s="13"/>
      <c r="B11" s="183" t="s">
        <v>53</v>
      </c>
      <c r="C11" s="184" t="s">
        <v>53</v>
      </c>
      <c r="D11" s="185" t="s">
        <v>53</v>
      </c>
      <c r="E11" s="10"/>
      <c r="F11" s="39" t="str">
        <f t="shared" si="0"/>
        <v>89358 Ried im Kammeltal</v>
      </c>
      <c r="G11" s="150" t="s">
        <v>15</v>
      </c>
      <c r="H11" s="154" t="s">
        <v>22</v>
      </c>
      <c r="I11" s="14"/>
    </row>
    <row r="12" spans="1:23" x14ac:dyDescent="0.2">
      <c r="A12" s="13"/>
      <c r="B12" s="183" t="s">
        <v>54</v>
      </c>
      <c r="C12" s="184" t="s">
        <v>54</v>
      </c>
      <c r="D12" s="185" t="s">
        <v>54</v>
      </c>
      <c r="E12" s="10"/>
      <c r="F12" s="39" t="str">
        <f t="shared" si="0"/>
        <v>Germany</v>
      </c>
      <c r="G12" s="150"/>
      <c r="H12" s="153"/>
      <c r="I12" s="14"/>
    </row>
    <row r="13" spans="1:23" x14ac:dyDescent="0.2">
      <c r="A13" s="13"/>
      <c r="B13" s="180" t="s">
        <v>55</v>
      </c>
      <c r="C13" s="181" t="s">
        <v>55</v>
      </c>
      <c r="D13" s="182" t="s">
        <v>55</v>
      </c>
      <c r="E13" s="11"/>
      <c r="F13" s="39" t="str">
        <f t="shared" si="0"/>
        <v>info@cathedrale.de</v>
      </c>
      <c r="G13" s="151" t="s">
        <v>16</v>
      </c>
      <c r="H13" s="154" t="s">
        <v>56</v>
      </c>
      <c r="I13" s="14"/>
      <c r="L13" s="28" t="s">
        <v>20</v>
      </c>
    </row>
    <row r="14" spans="1:23" ht="13.5" thickBot="1" x14ac:dyDescent="0.25">
      <c r="A14" s="13"/>
      <c r="B14" s="165"/>
      <c r="C14" s="166"/>
      <c r="D14" s="167"/>
      <c r="E14" s="11"/>
      <c r="F14" s="40">
        <f t="shared" si="0"/>
        <v>0</v>
      </c>
      <c r="G14" s="151"/>
      <c r="H14" s="155"/>
      <c r="I14" s="14"/>
      <c r="L14" s="109">
        <f>VLOOKUP(G5,[1]Sheet1!$A$9:$I$7290,2,FALSE)</f>
        <v>34.840000000000003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13" t="s">
        <v>11</v>
      </c>
      <c r="C19" s="114" t="s">
        <v>7</v>
      </c>
      <c r="D19" s="168" t="s">
        <v>13</v>
      </c>
      <c r="E19" s="169"/>
      <c r="F19" s="115" t="s">
        <v>0</v>
      </c>
      <c r="G19" s="116" t="s">
        <v>9</v>
      </c>
      <c r="H19" s="117" t="s">
        <v>10</v>
      </c>
      <c r="I19" s="14"/>
    </row>
    <row r="20" spans="1:9" ht="24.75" customHeight="1" x14ac:dyDescent="0.2">
      <c r="A20" s="13"/>
      <c r="B20" s="124">
        <v>20</v>
      </c>
      <c r="C20" s="125" t="s">
        <v>57</v>
      </c>
      <c r="D20" s="148" t="s">
        <v>58</v>
      </c>
      <c r="E20" s="149"/>
      <c r="F20" s="126" t="str">
        <f>VLOOKUP(C20,'[2]Acha Air Sales Price List'!$B$1:$D$65536,3,FALSE)</f>
        <v>Black stainless steel engravable thin band ring High polish</v>
      </c>
      <c r="G20" s="127">
        <f>ROUND(IF(ISBLANK(C20),0,VLOOKUP(C20,'[2]Acha Air Sales Price List'!$B$1:$X$65536,12,FALSE)*$L$14),2)</f>
        <v>55.4</v>
      </c>
      <c r="H20" s="128">
        <f t="shared" ref="H20:H60" si="1">ROUND(IF(ISNUMBER(B20), G20*B20, 0),5)</f>
        <v>1108</v>
      </c>
      <c r="I20" s="14"/>
    </row>
    <row r="21" spans="1:9" ht="24.75" customHeight="1" x14ac:dyDescent="0.2">
      <c r="A21" s="13"/>
      <c r="B21" s="1">
        <v>20</v>
      </c>
      <c r="C21" s="38" t="s">
        <v>57</v>
      </c>
      <c r="D21" s="146" t="s">
        <v>59</v>
      </c>
      <c r="E21" s="147"/>
      <c r="F21" s="43" t="str">
        <f>VLOOKUP(C21,'[2]Acha Air Sales Price List'!$B$1:$D$65536,3,FALSE)</f>
        <v>Black stainless steel engravable thin band ring High polish</v>
      </c>
      <c r="G21" s="21">
        <f>ROUND(IF(ISBLANK(C21),0,VLOOKUP(C21,'[2]Acha Air Sales Price List'!$B$1:$X$65536,12,FALSE)*$L$14),2)</f>
        <v>55.4</v>
      </c>
      <c r="H21" s="22">
        <f t="shared" si="1"/>
        <v>1108</v>
      </c>
      <c r="I21" s="14"/>
    </row>
    <row r="22" spans="1:9" ht="24.75" customHeight="1" x14ac:dyDescent="0.2">
      <c r="A22" s="13"/>
      <c r="B22" s="129">
        <v>20</v>
      </c>
      <c r="C22" s="38" t="s">
        <v>57</v>
      </c>
      <c r="D22" s="156" t="s">
        <v>60</v>
      </c>
      <c r="E22" s="157"/>
      <c r="F22" s="130" t="str">
        <f>VLOOKUP(C22,'[2]Acha Air Sales Price List'!$B$1:$D$65536,3,FALSE)</f>
        <v>Black stainless steel engravable thin band ring High polish</v>
      </c>
      <c r="G22" s="131">
        <f>ROUND(IF(ISBLANK(C22),0,VLOOKUP(C22,'[2]Acha Air Sales Price List'!$B$1:$X$65536,12,FALSE)*$L$14),2)</f>
        <v>55.4</v>
      </c>
      <c r="H22" s="132">
        <f t="shared" si="1"/>
        <v>1108</v>
      </c>
      <c r="I22" s="14"/>
    </row>
    <row r="23" spans="1:9" ht="24.75" customHeight="1" x14ac:dyDescent="0.2">
      <c r="A23" s="13"/>
      <c r="B23" s="129">
        <v>10</v>
      </c>
      <c r="C23" s="38" t="s">
        <v>57</v>
      </c>
      <c r="D23" s="156" t="s">
        <v>61</v>
      </c>
      <c r="E23" s="157"/>
      <c r="F23" s="130" t="str">
        <f>VLOOKUP(C23,'[2]Acha Air Sales Price List'!$B$1:$D$65536,3,FALSE)</f>
        <v>Black stainless steel engravable thin band ring High polish</v>
      </c>
      <c r="G23" s="131">
        <f>ROUND(IF(ISBLANK(C23),0,VLOOKUP(C23,'[2]Acha Air Sales Price List'!$B$1:$X$65536,12,FALSE)*$L$14),2)</f>
        <v>55.4</v>
      </c>
      <c r="H23" s="132">
        <f t="shared" si="1"/>
        <v>554</v>
      </c>
      <c r="I23" s="14"/>
    </row>
    <row r="24" spans="1:9" ht="24.75" customHeight="1" x14ac:dyDescent="0.2">
      <c r="A24" s="13"/>
      <c r="B24" s="129">
        <v>10</v>
      </c>
      <c r="C24" s="38" t="s">
        <v>57</v>
      </c>
      <c r="D24" s="156" t="s">
        <v>62</v>
      </c>
      <c r="E24" s="157"/>
      <c r="F24" s="130" t="str">
        <f>VLOOKUP(C24,'[2]Acha Air Sales Price List'!$B$1:$D$65536,3,FALSE)</f>
        <v>Black stainless steel engravable thin band ring High polish</v>
      </c>
      <c r="G24" s="131">
        <f>ROUND(IF(ISBLANK(C24),0,VLOOKUP(C24,'[2]Acha Air Sales Price List'!$B$1:$X$65536,12,FALSE)*$L$14),2)</f>
        <v>55.4</v>
      </c>
      <c r="H24" s="132">
        <f t="shared" si="1"/>
        <v>554</v>
      </c>
      <c r="I24" s="14"/>
    </row>
    <row r="25" spans="1:9" ht="24.75" customHeight="1" x14ac:dyDescent="0.2">
      <c r="A25" s="13"/>
      <c r="B25" s="129">
        <v>10</v>
      </c>
      <c r="C25" s="38" t="s">
        <v>57</v>
      </c>
      <c r="D25" s="156" t="s">
        <v>63</v>
      </c>
      <c r="E25" s="157"/>
      <c r="F25" s="130" t="str">
        <f>VLOOKUP(C25,'[2]Acha Air Sales Price List'!$B$1:$D$65536,3,FALSE)</f>
        <v>Black stainless steel engravable thin band ring High polish</v>
      </c>
      <c r="G25" s="131">
        <f>ROUND(IF(ISBLANK(C25),0,VLOOKUP(C25,'[2]Acha Air Sales Price List'!$B$1:$X$65536,12,FALSE)*$L$14),2)</f>
        <v>55.4</v>
      </c>
      <c r="H25" s="132">
        <f t="shared" si="1"/>
        <v>554</v>
      </c>
      <c r="I25" s="14"/>
    </row>
    <row r="26" spans="1:9" ht="24.75" customHeight="1" x14ac:dyDescent="0.2">
      <c r="A26" s="13"/>
      <c r="B26" s="134">
        <v>10</v>
      </c>
      <c r="C26" s="38" t="s">
        <v>57</v>
      </c>
      <c r="D26" s="172" t="s">
        <v>64</v>
      </c>
      <c r="E26" s="173"/>
      <c r="F26" s="135" t="str">
        <f>VLOOKUP(C26,'[2]Acha Air Sales Price List'!$B$1:$D$65536,3,FALSE)</f>
        <v>Black stainless steel engravable thin band ring High polish</v>
      </c>
      <c r="G26" s="136">
        <f>ROUND(IF(ISBLANK(C26),0,VLOOKUP(C26,'[2]Acha Air Sales Price List'!$B$1:$X$65536,12,FALSE)*$L$14),2)</f>
        <v>55.4</v>
      </c>
      <c r="H26" s="137">
        <f t="shared" si="1"/>
        <v>554</v>
      </c>
      <c r="I26" s="14"/>
    </row>
    <row r="27" spans="1:9" ht="24.75" customHeight="1" x14ac:dyDescent="0.2">
      <c r="A27" s="13"/>
      <c r="B27" s="138">
        <v>10</v>
      </c>
      <c r="C27" s="36" t="s">
        <v>65</v>
      </c>
      <c r="D27" s="174" t="s">
        <v>58</v>
      </c>
      <c r="E27" s="175"/>
      <c r="F27" s="139" t="str">
        <f>VLOOKUP(C27,'[2]Acha Air Sales Price List'!$B$1:$D$65536,3,FALSE)</f>
        <v>Black stainless steel ring with dragons design</v>
      </c>
      <c r="G27" s="140">
        <f>ROUND(IF(ISBLANK(C27),0,VLOOKUP(C27,'[2]Acha Air Sales Price List'!$B$1:$X$65536,12,FALSE)*$L$14),2)</f>
        <v>65.849999999999994</v>
      </c>
      <c r="H27" s="141">
        <f t="shared" si="1"/>
        <v>658.5</v>
      </c>
      <c r="I27" s="14"/>
    </row>
    <row r="28" spans="1:9" ht="24.75" customHeight="1" x14ac:dyDescent="0.2">
      <c r="A28" s="13"/>
      <c r="B28" s="129">
        <v>10</v>
      </c>
      <c r="C28" s="36" t="s">
        <v>65</v>
      </c>
      <c r="D28" s="156" t="s">
        <v>59</v>
      </c>
      <c r="E28" s="157"/>
      <c r="F28" s="130" t="str">
        <f>VLOOKUP(C28,'[2]Acha Air Sales Price List'!$B$1:$D$65536,3,FALSE)</f>
        <v>Black stainless steel ring with dragons design</v>
      </c>
      <c r="G28" s="131">
        <f>ROUND(IF(ISBLANK(C28),0,VLOOKUP(C28,'[2]Acha Air Sales Price List'!$B$1:$X$65536,12,FALSE)*$L$14),2)</f>
        <v>65.849999999999994</v>
      </c>
      <c r="H28" s="132">
        <f t="shared" si="1"/>
        <v>658.5</v>
      </c>
      <c r="I28" s="14"/>
    </row>
    <row r="29" spans="1:9" ht="24.75" customHeight="1" x14ac:dyDescent="0.2">
      <c r="A29" s="13"/>
      <c r="B29" s="129">
        <v>10</v>
      </c>
      <c r="C29" s="36" t="s">
        <v>65</v>
      </c>
      <c r="D29" s="156" t="s">
        <v>60</v>
      </c>
      <c r="E29" s="157"/>
      <c r="F29" s="130" t="str">
        <f>VLOOKUP(C29,'[2]Acha Air Sales Price List'!$B$1:$D$65536,3,FALSE)</f>
        <v>Black stainless steel ring with dragons design</v>
      </c>
      <c r="G29" s="131">
        <f>ROUND(IF(ISBLANK(C29),0,VLOOKUP(C29,'[2]Acha Air Sales Price List'!$B$1:$X$65536,12,FALSE)*$L$14),2)</f>
        <v>65.849999999999994</v>
      </c>
      <c r="H29" s="132">
        <f t="shared" si="1"/>
        <v>658.5</v>
      </c>
      <c r="I29" s="14"/>
    </row>
    <row r="30" spans="1:9" ht="24.75" customHeight="1" x14ac:dyDescent="0.2">
      <c r="A30" s="13"/>
      <c r="B30" s="129">
        <v>9</v>
      </c>
      <c r="C30" s="36" t="s">
        <v>65</v>
      </c>
      <c r="D30" s="156" t="s">
        <v>61</v>
      </c>
      <c r="E30" s="157"/>
      <c r="F30" s="130" t="str">
        <f>VLOOKUP(C30,'[2]Acha Air Sales Price List'!$B$1:$D$65536,3,FALSE)</f>
        <v>Black stainless steel ring with dragons design</v>
      </c>
      <c r="G30" s="131">
        <f>ROUND(IF(ISBLANK(C30),0,VLOOKUP(C30,'[2]Acha Air Sales Price List'!$B$1:$X$65536,12,FALSE)*$L$14),2)</f>
        <v>65.849999999999994</v>
      </c>
      <c r="H30" s="132">
        <f t="shared" si="1"/>
        <v>592.65</v>
      </c>
      <c r="I30" s="14"/>
    </row>
    <row r="31" spans="1:9" ht="24.75" customHeight="1" x14ac:dyDescent="0.2">
      <c r="A31" s="13"/>
      <c r="B31" s="129">
        <v>10</v>
      </c>
      <c r="C31" s="36" t="s">
        <v>65</v>
      </c>
      <c r="D31" s="156" t="s">
        <v>62</v>
      </c>
      <c r="E31" s="157"/>
      <c r="F31" s="130" t="str">
        <f>VLOOKUP(C31,'[2]Acha Air Sales Price List'!$B$1:$D$65536,3,FALSE)</f>
        <v>Black stainless steel ring with dragons design</v>
      </c>
      <c r="G31" s="131">
        <f>ROUND(IF(ISBLANK(C31),0,VLOOKUP(C31,'[2]Acha Air Sales Price List'!$B$1:$X$65536,12,FALSE)*$L$14),2)</f>
        <v>65.849999999999994</v>
      </c>
      <c r="H31" s="132">
        <f t="shared" si="1"/>
        <v>658.5</v>
      </c>
      <c r="I31" s="14"/>
    </row>
    <row r="32" spans="1:9" ht="24.75" customHeight="1" x14ac:dyDescent="0.2">
      <c r="A32" s="13"/>
      <c r="B32" s="129">
        <v>10</v>
      </c>
      <c r="C32" s="36" t="s">
        <v>65</v>
      </c>
      <c r="D32" s="156" t="s">
        <v>63</v>
      </c>
      <c r="E32" s="157"/>
      <c r="F32" s="130" t="str">
        <f>VLOOKUP(C32,'[2]Acha Air Sales Price List'!$B$1:$D$65536,3,FALSE)</f>
        <v>Black stainless steel ring with dragons design</v>
      </c>
      <c r="G32" s="131">
        <f>ROUND(IF(ISBLANK(C32),0,VLOOKUP(C32,'[2]Acha Air Sales Price List'!$B$1:$X$65536,12,FALSE)*$L$14),2)</f>
        <v>65.849999999999994</v>
      </c>
      <c r="H32" s="132">
        <f t="shared" si="1"/>
        <v>658.5</v>
      </c>
      <c r="I32" s="14"/>
    </row>
    <row r="33" spans="1:9" ht="24.75" customHeight="1" x14ac:dyDescent="0.2">
      <c r="A33" s="13"/>
      <c r="B33" s="129">
        <v>10</v>
      </c>
      <c r="C33" s="36" t="s">
        <v>65</v>
      </c>
      <c r="D33" s="156" t="s">
        <v>64</v>
      </c>
      <c r="E33" s="157"/>
      <c r="F33" s="130" t="str">
        <f>VLOOKUP(C33,'[2]Acha Air Sales Price List'!$B$1:$D$65536,3,FALSE)</f>
        <v>Black stainless steel ring with dragons design</v>
      </c>
      <c r="G33" s="131">
        <f>ROUND(IF(ISBLANK(C33),0,VLOOKUP(C33,'[2]Acha Air Sales Price List'!$B$1:$X$65536,12,FALSE)*$L$14),2)</f>
        <v>65.849999999999994</v>
      </c>
      <c r="H33" s="132">
        <f t="shared" si="1"/>
        <v>658.5</v>
      </c>
      <c r="I33" s="14"/>
    </row>
    <row r="34" spans="1:9" ht="24.75" customHeight="1" x14ac:dyDescent="0.2">
      <c r="A34" s="13"/>
      <c r="B34" s="129">
        <v>10</v>
      </c>
      <c r="C34" s="36" t="s">
        <v>65</v>
      </c>
      <c r="D34" s="156" t="s">
        <v>66</v>
      </c>
      <c r="E34" s="157"/>
      <c r="F34" s="130" t="str">
        <f>VLOOKUP(C34,'[2]Acha Air Sales Price List'!$B$1:$D$65536,3,FALSE)</f>
        <v>Black stainless steel ring with dragons design</v>
      </c>
      <c r="G34" s="131">
        <f>ROUND(IF(ISBLANK(C34),0,VLOOKUP(C34,'[2]Acha Air Sales Price List'!$B$1:$X$65536,12,FALSE)*$L$14),2)</f>
        <v>65.849999999999994</v>
      </c>
      <c r="H34" s="132">
        <f t="shared" si="1"/>
        <v>658.5</v>
      </c>
      <c r="I34" s="14"/>
    </row>
    <row r="35" spans="1:9" ht="24.75" customHeight="1" x14ac:dyDescent="0.2">
      <c r="A35" s="13"/>
      <c r="B35" s="134">
        <v>10</v>
      </c>
      <c r="C35" s="36" t="s">
        <v>65</v>
      </c>
      <c r="D35" s="172" t="s">
        <v>67</v>
      </c>
      <c r="E35" s="173"/>
      <c r="F35" s="135" t="str">
        <f>VLOOKUP(C35,'[2]Acha Air Sales Price List'!$B$1:$D$65536,3,FALSE)</f>
        <v>Black stainless steel ring with dragons design</v>
      </c>
      <c r="G35" s="136">
        <f>ROUND(IF(ISBLANK(C35),0,VLOOKUP(C35,'[2]Acha Air Sales Price List'!$B$1:$X$65536,12,FALSE)*$L$14),2)</f>
        <v>65.849999999999994</v>
      </c>
      <c r="H35" s="137">
        <f t="shared" si="1"/>
        <v>658.5</v>
      </c>
      <c r="I35" s="14"/>
    </row>
    <row r="36" spans="1:9" ht="24.75" customHeight="1" x14ac:dyDescent="0.2">
      <c r="A36" s="13"/>
      <c r="B36" s="129">
        <v>10</v>
      </c>
      <c r="C36" s="38" t="s">
        <v>68</v>
      </c>
      <c r="D36" s="156" t="s">
        <v>60</v>
      </c>
      <c r="E36" s="157"/>
      <c r="F36" s="130" t="str">
        <f>VLOOKUP(C36,'[2]Acha Air Sales Price List'!$B$1:$D$65536,3,FALSE)</f>
        <v xml:space="preserve">Black anodized stainless steel high polished wide band ring </v>
      </c>
      <c r="G36" s="131">
        <f>ROUND(IF(ISBLANK(C36),0,VLOOKUP(C36,'[2]Acha Air Sales Price List'!$B$1:$X$65536,12,FALSE)*$L$14),2)</f>
        <v>55.4</v>
      </c>
      <c r="H36" s="132">
        <f t="shared" si="1"/>
        <v>554</v>
      </c>
      <c r="I36" s="14"/>
    </row>
    <row r="37" spans="1:9" ht="24.75" customHeight="1" x14ac:dyDescent="0.2">
      <c r="A37" s="13"/>
      <c r="B37" s="129">
        <v>10</v>
      </c>
      <c r="C37" s="36" t="s">
        <v>68</v>
      </c>
      <c r="D37" s="156" t="s">
        <v>61</v>
      </c>
      <c r="E37" s="157"/>
      <c r="F37" s="130" t="str">
        <f>VLOOKUP(C37,'[2]Acha Air Sales Price List'!$B$1:$D$65536,3,FALSE)</f>
        <v xml:space="preserve">Black anodized stainless steel high polished wide band ring </v>
      </c>
      <c r="G37" s="131">
        <f>ROUND(IF(ISBLANK(C37),0,VLOOKUP(C37,'[2]Acha Air Sales Price List'!$B$1:$X$65536,12,FALSE)*$L$14),2)</f>
        <v>55.4</v>
      </c>
      <c r="H37" s="132">
        <f t="shared" si="1"/>
        <v>554</v>
      </c>
      <c r="I37" s="14"/>
    </row>
    <row r="38" spans="1:9" ht="24.75" customHeight="1" x14ac:dyDescent="0.2">
      <c r="A38" s="13"/>
      <c r="B38" s="129">
        <v>10</v>
      </c>
      <c r="C38" s="36" t="s">
        <v>68</v>
      </c>
      <c r="D38" s="156" t="s">
        <v>62</v>
      </c>
      <c r="E38" s="157"/>
      <c r="F38" s="130" t="str">
        <f>VLOOKUP(C38,'[2]Acha Air Sales Price List'!$B$1:$D$65536,3,FALSE)</f>
        <v xml:space="preserve">Black anodized stainless steel high polished wide band ring </v>
      </c>
      <c r="G38" s="131">
        <f>ROUND(IF(ISBLANK(C38),0,VLOOKUP(C38,'[2]Acha Air Sales Price List'!$B$1:$X$65536,12,FALSE)*$L$14),2)</f>
        <v>55.4</v>
      </c>
      <c r="H38" s="132">
        <f t="shared" si="1"/>
        <v>554</v>
      </c>
      <c r="I38" s="14"/>
    </row>
    <row r="39" spans="1:9" ht="24.75" customHeight="1" x14ac:dyDescent="0.2">
      <c r="A39" s="13"/>
      <c r="B39" s="129">
        <v>15</v>
      </c>
      <c r="C39" s="36" t="s">
        <v>68</v>
      </c>
      <c r="D39" s="156" t="s">
        <v>63</v>
      </c>
      <c r="E39" s="157"/>
      <c r="F39" s="130" t="str">
        <f>VLOOKUP(C39,'[2]Acha Air Sales Price List'!$B$1:$D$65536,3,FALSE)</f>
        <v xml:space="preserve">Black anodized stainless steel high polished wide band ring </v>
      </c>
      <c r="G39" s="131">
        <f>ROUND(IF(ISBLANK(C39),0,VLOOKUP(C39,'[2]Acha Air Sales Price List'!$B$1:$X$65536,12,FALSE)*$L$14),2)</f>
        <v>55.4</v>
      </c>
      <c r="H39" s="132">
        <f t="shared" si="1"/>
        <v>831</v>
      </c>
      <c r="I39" s="14"/>
    </row>
    <row r="40" spans="1:9" ht="24.75" customHeight="1" x14ac:dyDescent="0.2">
      <c r="A40" s="13"/>
      <c r="B40" s="129">
        <v>15</v>
      </c>
      <c r="C40" s="36" t="s">
        <v>68</v>
      </c>
      <c r="D40" s="156" t="s">
        <v>64</v>
      </c>
      <c r="E40" s="157"/>
      <c r="F40" s="130" t="str">
        <f>VLOOKUP(C40,'[2]Acha Air Sales Price List'!$B$1:$D$65536,3,FALSE)</f>
        <v xml:space="preserve">Black anodized stainless steel high polished wide band ring </v>
      </c>
      <c r="G40" s="131">
        <f>ROUND(IF(ISBLANK(C40),0,VLOOKUP(C40,'[2]Acha Air Sales Price List'!$B$1:$X$65536,12,FALSE)*$L$14),2)</f>
        <v>55.4</v>
      </c>
      <c r="H40" s="132">
        <f t="shared" si="1"/>
        <v>831</v>
      </c>
      <c r="I40" s="14"/>
    </row>
    <row r="41" spans="1:9" ht="24.75" customHeight="1" x14ac:dyDescent="0.2">
      <c r="A41" s="13"/>
      <c r="B41" s="129">
        <v>5</v>
      </c>
      <c r="C41" s="36" t="s">
        <v>68</v>
      </c>
      <c r="D41" s="156" t="s">
        <v>66</v>
      </c>
      <c r="E41" s="157"/>
      <c r="F41" s="130" t="str">
        <f>VLOOKUP(C41,'[2]Acha Air Sales Price List'!$B$1:$D$65536,3,FALSE)</f>
        <v xml:space="preserve">Black anodized stainless steel high polished wide band ring </v>
      </c>
      <c r="G41" s="131">
        <f>ROUND(IF(ISBLANK(C41),0,VLOOKUP(C41,'[2]Acha Air Sales Price List'!$B$1:$X$65536,12,FALSE)*$L$14),2)</f>
        <v>55.4</v>
      </c>
      <c r="H41" s="132">
        <f t="shared" si="1"/>
        <v>277</v>
      </c>
      <c r="I41" s="14"/>
    </row>
    <row r="42" spans="1:9" ht="24.75" customHeight="1" x14ac:dyDescent="0.2">
      <c r="A42" s="13"/>
      <c r="B42" s="129">
        <v>5</v>
      </c>
      <c r="C42" s="36" t="s">
        <v>68</v>
      </c>
      <c r="D42" s="156" t="s">
        <v>67</v>
      </c>
      <c r="E42" s="157"/>
      <c r="F42" s="130" t="str">
        <f>VLOOKUP(C42,'[2]Acha Air Sales Price List'!$B$1:$D$65536,3,FALSE)</f>
        <v xml:space="preserve">Black anodized stainless steel high polished wide band ring </v>
      </c>
      <c r="G42" s="131">
        <f>ROUND(IF(ISBLANK(C42),0,VLOOKUP(C42,'[2]Acha Air Sales Price List'!$B$1:$X$65536,12,FALSE)*$L$14),2)</f>
        <v>55.4</v>
      </c>
      <c r="H42" s="132">
        <f t="shared" si="1"/>
        <v>277</v>
      </c>
      <c r="I42" s="14"/>
    </row>
    <row r="43" spans="1:9" ht="24.75" customHeight="1" x14ac:dyDescent="0.2">
      <c r="A43" s="13"/>
      <c r="B43" s="129">
        <v>10</v>
      </c>
      <c r="C43" s="36" t="s">
        <v>69</v>
      </c>
      <c r="D43" s="156" t="s">
        <v>58</v>
      </c>
      <c r="E43" s="157"/>
      <c r="F43" s="130" t="str">
        <f>VLOOKUP(C43,'[2]Acha Air Sales Price List'!$B$1:$D$65536,3,FALSE)</f>
        <v>Stainless steel engravable thin band ring</v>
      </c>
      <c r="G43" s="131">
        <f>ROUND(IF(ISBLANK(C43),0,VLOOKUP(C43,'[2]Acha Air Sales Price List'!$B$1:$X$65536,12,FALSE)*$L$14),2)</f>
        <v>34.49</v>
      </c>
      <c r="H43" s="132">
        <f t="shared" si="1"/>
        <v>344.9</v>
      </c>
      <c r="I43" s="14"/>
    </row>
    <row r="44" spans="1:9" ht="24.75" customHeight="1" x14ac:dyDescent="0.2">
      <c r="A44" s="13"/>
      <c r="B44" s="129">
        <v>10</v>
      </c>
      <c r="C44" s="36" t="s">
        <v>69</v>
      </c>
      <c r="D44" s="176" t="s">
        <v>59</v>
      </c>
      <c r="E44" s="157"/>
      <c r="F44" s="130" t="str">
        <f>VLOOKUP(C44,'[2]Acha Air Sales Price List'!$B$1:$D$65536,3,FALSE)</f>
        <v>Stainless steel engravable thin band ring</v>
      </c>
      <c r="G44" s="131">
        <f>ROUND(IF(ISBLANK(C44),0,VLOOKUP(C44,'[2]Acha Air Sales Price List'!$B$1:$X$65536,12,FALSE)*$L$14),2)</f>
        <v>34.49</v>
      </c>
      <c r="H44" s="132">
        <f t="shared" si="1"/>
        <v>344.9</v>
      </c>
      <c r="I44" s="14"/>
    </row>
    <row r="45" spans="1:9" ht="24.75" customHeight="1" x14ac:dyDescent="0.2">
      <c r="A45" s="13"/>
      <c r="B45" s="129">
        <v>10</v>
      </c>
      <c r="C45" s="36" t="s">
        <v>69</v>
      </c>
      <c r="D45" s="156" t="s">
        <v>61</v>
      </c>
      <c r="E45" s="157"/>
      <c r="F45" s="130" t="str">
        <f>VLOOKUP(C45,'[2]Acha Air Sales Price List'!$B$1:$D$65536,3,FALSE)</f>
        <v>Stainless steel engravable thin band ring</v>
      </c>
      <c r="G45" s="131">
        <f>ROUND(IF(ISBLANK(C45),0,VLOOKUP(C45,'[2]Acha Air Sales Price List'!$B$1:$X$65536,12,FALSE)*$L$14),2)</f>
        <v>34.49</v>
      </c>
      <c r="H45" s="132">
        <f t="shared" si="1"/>
        <v>344.9</v>
      </c>
      <c r="I45" s="14"/>
    </row>
    <row r="46" spans="1:9" ht="24.75" hidden="1" customHeight="1" x14ac:dyDescent="0.2">
      <c r="A46" s="13"/>
      <c r="B46" s="129">
        <v>0</v>
      </c>
      <c r="C46" s="36" t="s">
        <v>70</v>
      </c>
      <c r="D46" s="176" t="s">
        <v>59</v>
      </c>
      <c r="E46" s="157"/>
      <c r="F46" s="130" t="str">
        <f>VLOOKUP(C46,'[2]Acha Air Sales Price List'!$B$1:$D$65536,3,FALSE)</f>
        <v>Wide band stainless steel ring with matte finish</v>
      </c>
      <c r="G46" s="131">
        <f>ROUND(IF(ISBLANK(C46),0,VLOOKUP(C46,'[2]Acha Air Sales Price List'!$B$1:$X$65536,12,FALSE)*$L$14),2)</f>
        <v>48.43</v>
      </c>
      <c r="H46" s="132">
        <f t="shared" si="1"/>
        <v>0</v>
      </c>
      <c r="I46" s="14"/>
    </row>
    <row r="47" spans="1:9" ht="24.75" customHeight="1" x14ac:dyDescent="0.2">
      <c r="A47" s="13"/>
      <c r="B47" s="129">
        <v>5</v>
      </c>
      <c r="C47" s="36" t="s">
        <v>70</v>
      </c>
      <c r="D47" s="176" t="s">
        <v>60</v>
      </c>
      <c r="E47" s="157"/>
      <c r="F47" s="130" t="str">
        <f>VLOOKUP(C47,'[2]Acha Air Sales Price List'!$B$1:$D$65536,3,FALSE)</f>
        <v>Wide band stainless steel ring with matte finish</v>
      </c>
      <c r="G47" s="131">
        <f>ROUND(IF(ISBLANK(C47),0,VLOOKUP(C47,'[2]Acha Air Sales Price List'!$B$1:$X$65536,12,FALSE)*$L$14),2)</f>
        <v>48.43</v>
      </c>
      <c r="H47" s="132">
        <f t="shared" si="1"/>
        <v>242.15</v>
      </c>
      <c r="I47" s="14"/>
    </row>
    <row r="48" spans="1:9" ht="24.75" hidden="1" customHeight="1" x14ac:dyDescent="0.2">
      <c r="A48" s="13"/>
      <c r="B48" s="129">
        <v>0</v>
      </c>
      <c r="C48" s="36" t="s">
        <v>70</v>
      </c>
      <c r="D48" s="156" t="s">
        <v>64</v>
      </c>
      <c r="E48" s="157"/>
      <c r="F48" s="130" t="str">
        <f>VLOOKUP(C48,'[2]Acha Air Sales Price List'!$B$1:$D$65536,3,FALSE)</f>
        <v>Wide band stainless steel ring with matte finish</v>
      </c>
      <c r="G48" s="131">
        <f>ROUND(IF(ISBLANK(C48),0,VLOOKUP(C48,'[2]Acha Air Sales Price List'!$B$1:$X$65536,12,FALSE)*$L$14),2)</f>
        <v>48.43</v>
      </c>
      <c r="H48" s="132">
        <f t="shared" si="1"/>
        <v>0</v>
      </c>
      <c r="I48" s="14"/>
    </row>
    <row r="49" spans="1:9" ht="24.75" hidden="1" customHeight="1" x14ac:dyDescent="0.2">
      <c r="A49" s="13"/>
      <c r="B49" s="129">
        <v>0</v>
      </c>
      <c r="C49" s="36" t="s">
        <v>70</v>
      </c>
      <c r="D49" s="156" t="s">
        <v>66</v>
      </c>
      <c r="E49" s="157"/>
      <c r="F49" s="130" t="str">
        <f>VLOOKUP(C49,'[2]Acha Air Sales Price List'!$B$1:$D$65536,3,FALSE)</f>
        <v>Wide band stainless steel ring with matte finish</v>
      </c>
      <c r="G49" s="131">
        <f>ROUND(IF(ISBLANK(C49),0,VLOOKUP(C49,'[2]Acha Air Sales Price List'!$B$1:$X$65536,12,FALSE)*$L$14),2)</f>
        <v>48.43</v>
      </c>
      <c r="H49" s="132">
        <f t="shared" si="1"/>
        <v>0</v>
      </c>
      <c r="I49" s="14"/>
    </row>
    <row r="50" spans="1:9" ht="24.75" hidden="1" customHeight="1" x14ac:dyDescent="0.2">
      <c r="A50" s="13"/>
      <c r="B50" s="129">
        <v>0</v>
      </c>
      <c r="C50" s="36" t="s">
        <v>70</v>
      </c>
      <c r="D50" s="156" t="s">
        <v>67</v>
      </c>
      <c r="E50" s="157"/>
      <c r="F50" s="130" t="str">
        <f>VLOOKUP(C50,'[2]Acha Air Sales Price List'!$B$1:$D$65536,3,FALSE)</f>
        <v>Wide band stainless steel ring with matte finish</v>
      </c>
      <c r="G50" s="131">
        <f>ROUND(IF(ISBLANK(C50),0,VLOOKUP(C50,'[2]Acha Air Sales Price List'!$B$1:$X$65536,12,FALSE)*$L$14),2)</f>
        <v>48.43</v>
      </c>
      <c r="H50" s="132">
        <f t="shared" si="1"/>
        <v>0</v>
      </c>
      <c r="I50" s="14"/>
    </row>
    <row r="51" spans="1:9" ht="24.75" customHeight="1" x14ac:dyDescent="0.2">
      <c r="A51" s="13"/>
      <c r="B51" s="129">
        <v>10</v>
      </c>
      <c r="C51" s="36" t="s">
        <v>71</v>
      </c>
      <c r="D51" s="156" t="s">
        <v>61</v>
      </c>
      <c r="E51" s="157"/>
      <c r="F51" s="130" t="str">
        <f>VLOOKUP(C51,'[2]Acha Air Sales Price List'!$B$1:$D$65536,3,FALSE)</f>
        <v>Stainless steel engravable ring - 10mm wide  ring High polish</v>
      </c>
      <c r="G51" s="131">
        <f>ROUND(IF(ISBLANK(C51),0,VLOOKUP(C51,'[2]Acha Air Sales Price List'!$B$1:$X$65536,12,FALSE)*$L$14),2)</f>
        <v>51.91</v>
      </c>
      <c r="H51" s="132">
        <f t="shared" si="1"/>
        <v>519.1</v>
      </c>
      <c r="I51" s="14"/>
    </row>
    <row r="52" spans="1:9" ht="24.75" customHeight="1" x14ac:dyDescent="0.2">
      <c r="A52" s="13"/>
      <c r="B52" s="129">
        <v>10</v>
      </c>
      <c r="C52" s="36" t="s">
        <v>71</v>
      </c>
      <c r="D52" s="156" t="s">
        <v>63</v>
      </c>
      <c r="E52" s="157"/>
      <c r="F52" s="130" t="str">
        <f>VLOOKUP(C52,'[2]Acha Air Sales Price List'!$B$1:$D$65536,3,FALSE)</f>
        <v>Stainless steel engravable ring - 10mm wide  ring High polish</v>
      </c>
      <c r="G52" s="131">
        <f>ROUND(IF(ISBLANK(C52),0,VLOOKUP(C52,'[2]Acha Air Sales Price List'!$B$1:$X$65536,12,FALSE)*$L$14),2)</f>
        <v>51.91</v>
      </c>
      <c r="H52" s="132">
        <f t="shared" si="1"/>
        <v>519.1</v>
      </c>
      <c r="I52" s="14"/>
    </row>
    <row r="53" spans="1:9" ht="24.75" customHeight="1" x14ac:dyDescent="0.2">
      <c r="A53" s="13"/>
      <c r="B53" s="129">
        <v>5</v>
      </c>
      <c r="C53" s="36" t="s">
        <v>72</v>
      </c>
      <c r="D53" s="156" t="s">
        <v>61</v>
      </c>
      <c r="E53" s="157"/>
      <c r="F53" s="130" t="str">
        <f>VLOOKUP(C53,'[2]Acha Air Sales Price List'!$B$1:$D$65536,3,FALSE)</f>
        <v>Stainless steel engravable comfort fit wide band ring (high polish)</v>
      </c>
      <c r="G53" s="131">
        <f>ROUND(IF(ISBLANK(C53),0,VLOOKUP(C53,'[2]Acha Air Sales Price List'!$B$1:$X$65536,12,FALSE)*$L$14),2)</f>
        <v>41.46</v>
      </c>
      <c r="H53" s="132">
        <f t="shared" si="1"/>
        <v>207.3</v>
      </c>
      <c r="I53" s="14"/>
    </row>
    <row r="54" spans="1:9" ht="24.75" customHeight="1" x14ac:dyDescent="0.2">
      <c r="A54" s="13"/>
      <c r="B54" s="129">
        <v>5</v>
      </c>
      <c r="C54" s="36" t="s">
        <v>72</v>
      </c>
      <c r="D54" s="156" t="s">
        <v>64</v>
      </c>
      <c r="E54" s="157"/>
      <c r="F54" s="130" t="str">
        <f>VLOOKUP(C54,'[2]Acha Air Sales Price List'!$B$1:$D$65536,3,FALSE)</f>
        <v>Stainless steel engravable comfort fit wide band ring (high polish)</v>
      </c>
      <c r="G54" s="131">
        <f>ROUND(IF(ISBLANK(C54),0,VLOOKUP(C54,'[2]Acha Air Sales Price List'!$B$1:$X$65536,12,FALSE)*$L$14),2)</f>
        <v>41.46</v>
      </c>
      <c r="H54" s="132">
        <f t="shared" si="1"/>
        <v>207.3</v>
      </c>
      <c r="I54" s="14"/>
    </row>
    <row r="55" spans="1:9" ht="24.75" customHeight="1" x14ac:dyDescent="0.2">
      <c r="A55" s="13"/>
      <c r="B55" s="129">
        <v>10</v>
      </c>
      <c r="C55" s="36" t="s">
        <v>73</v>
      </c>
      <c r="D55" s="156" t="s">
        <v>60</v>
      </c>
      <c r="E55" s="157"/>
      <c r="F55" s="130" t="str">
        <f>VLOOKUP(C55,'[2]Acha Air Sales Price List'!$B$1:$D$65536,3,FALSE)</f>
        <v>Stainless steel carving ring with dragon design</v>
      </c>
      <c r="G55" s="131">
        <f>ROUND(IF(ISBLANK(C55),0,VLOOKUP(C55,'[2]Acha Air Sales Price List'!$B$1:$X$65536,12,FALSE)*$L$14),2)</f>
        <v>55.4</v>
      </c>
      <c r="H55" s="132">
        <f t="shared" si="1"/>
        <v>554</v>
      </c>
      <c r="I55" s="14"/>
    </row>
    <row r="56" spans="1:9" ht="24.75" customHeight="1" x14ac:dyDescent="0.2">
      <c r="A56" s="13"/>
      <c r="B56" s="129">
        <v>20</v>
      </c>
      <c r="C56" s="36" t="s">
        <v>73</v>
      </c>
      <c r="D56" s="156" t="s">
        <v>61</v>
      </c>
      <c r="E56" s="157"/>
      <c r="F56" s="130" t="str">
        <f>VLOOKUP(C56,'[2]Acha Air Sales Price List'!$B$1:$D$65536,3,FALSE)</f>
        <v>Stainless steel carving ring with dragon design</v>
      </c>
      <c r="G56" s="131">
        <f>ROUND(IF(ISBLANK(C56),0,VLOOKUP(C56,'[2]Acha Air Sales Price List'!$B$1:$X$65536,12,FALSE)*$L$14),2)</f>
        <v>55.4</v>
      </c>
      <c r="H56" s="132">
        <f t="shared" si="1"/>
        <v>1108</v>
      </c>
      <c r="I56" s="14"/>
    </row>
    <row r="57" spans="1:9" ht="24.75" customHeight="1" x14ac:dyDescent="0.2">
      <c r="A57" s="13"/>
      <c r="B57" s="129">
        <v>10</v>
      </c>
      <c r="C57" s="36" t="s">
        <v>73</v>
      </c>
      <c r="D57" s="156" t="s">
        <v>62</v>
      </c>
      <c r="E57" s="157"/>
      <c r="F57" s="130" t="str">
        <f>VLOOKUP(C57,'[2]Acha Air Sales Price List'!$B$1:$D$65536,3,FALSE)</f>
        <v>Stainless steel carving ring with dragon design</v>
      </c>
      <c r="G57" s="131">
        <f>ROUND(IF(ISBLANK(C57),0,VLOOKUP(C57,'[2]Acha Air Sales Price List'!$B$1:$X$65536,12,FALSE)*$L$14),2)</f>
        <v>55.4</v>
      </c>
      <c r="H57" s="132">
        <f t="shared" si="1"/>
        <v>554</v>
      </c>
      <c r="I57" s="14"/>
    </row>
    <row r="58" spans="1:9" ht="24.75" hidden="1" customHeight="1" x14ac:dyDescent="0.2">
      <c r="A58" s="13"/>
      <c r="B58" s="129">
        <v>0</v>
      </c>
      <c r="C58" s="36" t="s">
        <v>74</v>
      </c>
      <c r="D58" s="156" t="s">
        <v>58</v>
      </c>
      <c r="E58" s="157"/>
      <c r="F58" s="130" t="str">
        <f>VLOOKUP(C58,'[2]Acha Air Sales Price List'!$B$1:$D$65536,3,FALSE)</f>
        <v>Stainless steel spinner ring with dragon design</v>
      </c>
      <c r="G58" s="131">
        <f>ROUND(IF(ISBLANK(C58),0,VLOOKUP(C58,'[2]Acha Air Sales Price List'!$B$1:$X$65536,12,FALSE)*$L$14),2)</f>
        <v>72.47</v>
      </c>
      <c r="H58" s="132">
        <f t="shared" si="1"/>
        <v>0</v>
      </c>
      <c r="I58" s="14"/>
    </row>
    <row r="59" spans="1:9" ht="24.75" hidden="1" customHeight="1" x14ac:dyDescent="0.2">
      <c r="A59" s="13"/>
      <c r="B59" s="129">
        <v>0</v>
      </c>
      <c r="C59" s="36" t="s">
        <v>74</v>
      </c>
      <c r="D59" s="156" t="s">
        <v>59</v>
      </c>
      <c r="E59" s="157"/>
      <c r="F59" s="130" t="str">
        <f>VLOOKUP(C59,'[2]Acha Air Sales Price List'!$B$1:$D$65536,3,FALSE)</f>
        <v>Stainless steel spinner ring with dragon design</v>
      </c>
      <c r="G59" s="131">
        <f>ROUND(IF(ISBLANK(C59),0,VLOOKUP(C59,'[2]Acha Air Sales Price List'!$B$1:$X$65536,12,FALSE)*$L$14),2)</f>
        <v>72.47</v>
      </c>
      <c r="H59" s="132">
        <f t="shared" si="1"/>
        <v>0</v>
      </c>
      <c r="I59" s="14"/>
    </row>
    <row r="60" spans="1:9" ht="24.75" hidden="1" customHeight="1" x14ac:dyDescent="0.2">
      <c r="A60" s="13"/>
      <c r="B60" s="129">
        <v>0</v>
      </c>
      <c r="C60" s="36" t="s">
        <v>74</v>
      </c>
      <c r="D60" s="156" t="s">
        <v>60</v>
      </c>
      <c r="E60" s="157"/>
      <c r="F60" s="130" t="str">
        <f>VLOOKUP(C60,'[2]Acha Air Sales Price List'!$B$1:$D$65536,3,FALSE)</f>
        <v>Stainless steel spinner ring with dragon design</v>
      </c>
      <c r="G60" s="131">
        <f>ROUND(IF(ISBLANK(C60),0,VLOOKUP(C60,'[2]Acha Air Sales Price List'!$B$1:$X$65536,12,FALSE)*$L$14),2)</f>
        <v>72.47</v>
      </c>
      <c r="H60" s="132">
        <f t="shared" si="1"/>
        <v>0</v>
      </c>
      <c r="I60" s="14"/>
    </row>
    <row r="61" spans="1:9" ht="24.75" hidden="1" customHeight="1" x14ac:dyDescent="0.2">
      <c r="A61" s="13"/>
      <c r="B61" s="129">
        <v>0</v>
      </c>
      <c r="C61" s="36" t="s">
        <v>74</v>
      </c>
      <c r="D61" s="156" t="s">
        <v>61</v>
      </c>
      <c r="E61" s="157"/>
      <c r="F61" s="130" t="str">
        <f>VLOOKUP(C61,'[2]Acha Air Sales Price List'!$B$1:$D$65536,3,FALSE)</f>
        <v>Stainless steel spinner ring with dragon design</v>
      </c>
      <c r="G61" s="131">
        <f>ROUND(IF(ISBLANK(C61),0,VLOOKUP(C61,'[2]Acha Air Sales Price List'!$B$1:$X$65536,12,FALSE)*$L$14),2)</f>
        <v>72.47</v>
      </c>
      <c r="H61" s="132">
        <f t="shared" ref="H61:H97" si="2">ROUND(IF(ISNUMBER(B61), G61*B61, 0),5)</f>
        <v>0</v>
      </c>
      <c r="I61" s="14"/>
    </row>
    <row r="62" spans="1:9" ht="24.75" customHeight="1" x14ac:dyDescent="0.2">
      <c r="A62" s="13"/>
      <c r="B62" s="129">
        <v>4</v>
      </c>
      <c r="C62" s="36" t="s">
        <v>74</v>
      </c>
      <c r="D62" s="156" t="s">
        <v>62</v>
      </c>
      <c r="E62" s="157"/>
      <c r="F62" s="130" t="str">
        <f>VLOOKUP(C62,'[2]Acha Air Sales Price List'!$B$1:$D$65536,3,FALSE)</f>
        <v>Stainless steel spinner ring with dragon design</v>
      </c>
      <c r="G62" s="131">
        <f>ROUND(IF(ISBLANK(C62),0,VLOOKUP(C62,'[2]Acha Air Sales Price List'!$B$1:$X$65536,12,FALSE)*$L$14),2)</f>
        <v>72.47</v>
      </c>
      <c r="H62" s="132">
        <f t="shared" si="2"/>
        <v>289.88</v>
      </c>
      <c r="I62" s="14"/>
    </row>
    <row r="63" spans="1:9" ht="24.75" customHeight="1" x14ac:dyDescent="0.2">
      <c r="A63" s="13"/>
      <c r="B63" s="129">
        <v>12</v>
      </c>
      <c r="C63" s="36" t="s">
        <v>74</v>
      </c>
      <c r="D63" s="156" t="s">
        <v>63</v>
      </c>
      <c r="E63" s="157"/>
      <c r="F63" s="130" t="str">
        <f>VLOOKUP(C63,'[2]Acha Air Sales Price List'!$B$1:$D$65536,3,FALSE)</f>
        <v>Stainless steel spinner ring with dragon design</v>
      </c>
      <c r="G63" s="131">
        <f>ROUND(IF(ISBLANK(C63),0,VLOOKUP(C63,'[2]Acha Air Sales Price List'!$B$1:$X$65536,12,FALSE)*$L$14),2)</f>
        <v>72.47</v>
      </c>
      <c r="H63" s="132">
        <f t="shared" si="2"/>
        <v>869.64</v>
      </c>
      <c r="I63" s="14"/>
    </row>
    <row r="64" spans="1:9" ht="24.75" hidden="1" customHeight="1" x14ac:dyDescent="0.2">
      <c r="A64" s="13"/>
      <c r="B64" s="129">
        <v>0</v>
      </c>
      <c r="C64" s="36" t="s">
        <v>74</v>
      </c>
      <c r="D64" s="156" t="s">
        <v>64</v>
      </c>
      <c r="E64" s="157"/>
      <c r="F64" s="130" t="str">
        <f>VLOOKUP(C64,'[2]Acha Air Sales Price List'!$B$1:$D$65536,3,FALSE)</f>
        <v>Stainless steel spinner ring with dragon design</v>
      </c>
      <c r="G64" s="131">
        <f>ROUND(IF(ISBLANK(C64),0,VLOOKUP(C64,'[2]Acha Air Sales Price List'!$B$1:$X$65536,12,FALSE)*$L$14),2)</f>
        <v>72.47</v>
      </c>
      <c r="H64" s="132">
        <f t="shared" si="2"/>
        <v>0</v>
      </c>
      <c r="I64" s="14"/>
    </row>
    <row r="65" spans="1:9" ht="24.75" customHeight="1" x14ac:dyDescent="0.2">
      <c r="A65" s="13"/>
      <c r="B65" s="129">
        <v>2</v>
      </c>
      <c r="C65" s="36" t="s">
        <v>74</v>
      </c>
      <c r="D65" s="156" t="s">
        <v>66</v>
      </c>
      <c r="E65" s="157"/>
      <c r="F65" s="130" t="str">
        <f>VLOOKUP(C65,'[2]Acha Air Sales Price List'!$B$1:$D$65536,3,FALSE)</f>
        <v>Stainless steel spinner ring with dragon design</v>
      </c>
      <c r="G65" s="131">
        <f>ROUND(IF(ISBLANK(C65),0,VLOOKUP(C65,'[2]Acha Air Sales Price List'!$B$1:$X$65536,12,FALSE)*$L$14),2)</f>
        <v>72.47</v>
      </c>
      <c r="H65" s="132">
        <f t="shared" si="2"/>
        <v>144.94</v>
      </c>
      <c r="I65" s="14"/>
    </row>
    <row r="66" spans="1:9" hidden="1" x14ac:dyDescent="0.2">
      <c r="A66" s="13"/>
      <c r="B66" s="118">
        <v>0</v>
      </c>
      <c r="C66" s="122" t="s">
        <v>74</v>
      </c>
      <c r="D66" s="158" t="s">
        <v>67</v>
      </c>
      <c r="E66" s="159"/>
      <c r="F66" s="119" t="str">
        <f>VLOOKUP(C66,'[2]Acha Air Sales Price List'!$B$1:$D$65536,3,FALSE)</f>
        <v>Stainless steel spinner ring with dragon design</v>
      </c>
      <c r="G66" s="120">
        <f>ROUND(IF(ISBLANK(C66),0,VLOOKUP(C66,'[2]Acha Air Sales Price List'!$B$1:$X$65536,12,FALSE)*$L$14),2)</f>
        <v>72.47</v>
      </c>
      <c r="H66" s="121">
        <f t="shared" si="2"/>
        <v>0</v>
      </c>
      <c r="I66" s="14"/>
    </row>
    <row r="67" spans="1:9" hidden="1" x14ac:dyDescent="0.2">
      <c r="A67" s="13"/>
      <c r="B67" s="1"/>
      <c r="C67" s="36"/>
      <c r="D67" s="146"/>
      <c r="E67" s="147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idden="1" x14ac:dyDescent="0.2">
      <c r="A68" s="13"/>
      <c r="B68" s="1"/>
      <c r="C68" s="36"/>
      <c r="D68" s="146"/>
      <c r="E68" s="147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idden="1" x14ac:dyDescent="0.2">
      <c r="A69" s="13"/>
      <c r="B69" s="1"/>
      <c r="C69" s="36"/>
      <c r="D69" s="146"/>
      <c r="E69" s="147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idden="1" x14ac:dyDescent="0.2">
      <c r="A70" s="13"/>
      <c r="B70" s="1"/>
      <c r="C70" s="36"/>
      <c r="D70" s="146"/>
      <c r="E70" s="147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 x14ac:dyDescent="0.2">
      <c r="A71" s="13"/>
      <c r="B71" s="1"/>
      <c r="C71" s="36"/>
      <c r="D71" s="146"/>
      <c r="E71" s="147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 x14ac:dyDescent="0.2">
      <c r="A72" s="13"/>
      <c r="B72" s="1"/>
      <c r="C72" s="36"/>
      <c r="D72" s="146"/>
      <c r="E72" s="147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 x14ac:dyDescent="0.2">
      <c r="A73" s="13"/>
      <c r="B73" s="1"/>
      <c r="C73" s="36"/>
      <c r="D73" s="146"/>
      <c r="E73" s="147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 x14ac:dyDescent="0.2">
      <c r="A74" s="13"/>
      <c r="B74" s="1"/>
      <c r="C74" s="36"/>
      <c r="D74" s="146"/>
      <c r="E74" s="147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 x14ac:dyDescent="0.2">
      <c r="A75" s="13"/>
      <c r="B75" s="1"/>
      <c r="C75" s="36"/>
      <c r="D75" s="146"/>
      <c r="E75" s="147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 x14ac:dyDescent="0.2">
      <c r="A76" s="13"/>
      <c r="B76" s="1"/>
      <c r="C76" s="36"/>
      <c r="D76" s="146"/>
      <c r="E76" s="147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 x14ac:dyDescent="0.2">
      <c r="A77" s="13"/>
      <c r="B77" s="1"/>
      <c r="C77" s="36"/>
      <c r="D77" s="146"/>
      <c r="E77" s="147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 x14ac:dyDescent="0.2">
      <c r="A78" s="13"/>
      <c r="B78" s="1"/>
      <c r="C78" s="36"/>
      <c r="D78" s="146"/>
      <c r="E78" s="147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 x14ac:dyDescent="0.2">
      <c r="A79" s="13"/>
      <c r="B79" s="1"/>
      <c r="C79" s="36"/>
      <c r="D79" s="146"/>
      <c r="E79" s="147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 x14ac:dyDescent="0.2">
      <c r="A80" s="13"/>
      <c r="B80" s="1"/>
      <c r="C80" s="36"/>
      <c r="D80" s="146"/>
      <c r="E80" s="147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 x14ac:dyDescent="0.2">
      <c r="A81" s="13"/>
      <c r="B81" s="1"/>
      <c r="C81" s="36"/>
      <c r="D81" s="146"/>
      <c r="E81" s="147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 x14ac:dyDescent="0.2">
      <c r="A82" s="13"/>
      <c r="B82" s="1"/>
      <c r="C82" s="36"/>
      <c r="D82" s="146"/>
      <c r="E82" s="147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 x14ac:dyDescent="0.2">
      <c r="A83" s="13"/>
      <c r="B83" s="1"/>
      <c r="C83" s="36"/>
      <c r="D83" s="146"/>
      <c r="E83" s="147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 x14ac:dyDescent="0.2">
      <c r="A84" s="13"/>
      <c r="B84" s="1"/>
      <c r="C84" s="37"/>
      <c r="D84" s="146"/>
      <c r="E84" s="147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 x14ac:dyDescent="0.2">
      <c r="A85" s="13"/>
      <c r="B85" s="1"/>
      <c r="C85" s="36"/>
      <c r="D85" s="146"/>
      <c r="E85" s="147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 x14ac:dyDescent="0.2">
      <c r="A86" s="13"/>
      <c r="B86" s="1"/>
      <c r="C86" s="36"/>
      <c r="D86" s="146"/>
      <c r="E86" s="147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 x14ac:dyDescent="0.2">
      <c r="A87" s="13"/>
      <c r="B87" s="1"/>
      <c r="C87" s="36"/>
      <c r="D87" s="146"/>
      <c r="E87" s="147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 x14ac:dyDescent="0.2">
      <c r="A88" s="13"/>
      <c r="B88" s="1"/>
      <c r="C88" s="36"/>
      <c r="D88" s="146"/>
      <c r="E88" s="147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 x14ac:dyDescent="0.2">
      <c r="A89" s="13"/>
      <c r="B89" s="1"/>
      <c r="C89" s="36"/>
      <c r="D89" s="146"/>
      <c r="E89" s="147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 x14ac:dyDescent="0.2">
      <c r="A90" s="13"/>
      <c r="B90" s="1"/>
      <c r="C90" s="36"/>
      <c r="D90" s="146"/>
      <c r="E90" s="147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 x14ac:dyDescent="0.2">
      <c r="A91" s="13"/>
      <c r="B91" s="1"/>
      <c r="C91" s="36"/>
      <c r="D91" s="146"/>
      <c r="E91" s="147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 x14ac:dyDescent="0.2">
      <c r="A92" s="13"/>
      <c r="B92" s="1"/>
      <c r="C92" s="36"/>
      <c r="D92" s="146"/>
      <c r="E92" s="147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 x14ac:dyDescent="0.2">
      <c r="A93" s="13"/>
      <c r="B93" s="1"/>
      <c r="C93" s="36"/>
      <c r="D93" s="146"/>
      <c r="E93" s="147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 x14ac:dyDescent="0.2">
      <c r="A94" s="13"/>
      <c r="B94" s="1"/>
      <c r="C94" s="36"/>
      <c r="D94" s="146"/>
      <c r="E94" s="147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 x14ac:dyDescent="0.2">
      <c r="A95" s="13"/>
      <c r="B95" s="1"/>
      <c r="C95" s="36"/>
      <c r="D95" s="146"/>
      <c r="E95" s="147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 x14ac:dyDescent="0.2">
      <c r="A96" s="13"/>
      <c r="B96" s="1"/>
      <c r="C96" s="36"/>
      <c r="D96" s="146"/>
      <c r="E96" s="147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 x14ac:dyDescent="0.2">
      <c r="A97" s="13"/>
      <c r="B97" s="1"/>
      <c r="C97" s="36"/>
      <c r="D97" s="146"/>
      <c r="E97" s="147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 x14ac:dyDescent="0.2">
      <c r="A98" s="13"/>
      <c r="B98" s="1"/>
      <c r="C98" s="37"/>
      <c r="D98" s="146"/>
      <c r="E98" s="147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 x14ac:dyDescent="0.2">
      <c r="A99" s="13"/>
      <c r="B99" s="1"/>
      <c r="C99" s="36"/>
      <c r="D99" s="146"/>
      <c r="E99" s="147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 x14ac:dyDescent="0.2">
      <c r="A100" s="13"/>
      <c r="B100" s="1"/>
      <c r="C100" s="36"/>
      <c r="D100" s="146"/>
      <c r="E100" s="147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 x14ac:dyDescent="0.2">
      <c r="A101" s="13"/>
      <c r="B101" s="1"/>
      <c r="C101" s="36"/>
      <c r="D101" s="146"/>
      <c r="E101" s="147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 x14ac:dyDescent="0.2">
      <c r="A102" s="13"/>
      <c r="B102" s="1"/>
      <c r="C102" s="36"/>
      <c r="D102" s="146"/>
      <c r="E102" s="147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 x14ac:dyDescent="0.2">
      <c r="A103" s="13"/>
      <c r="B103" s="1"/>
      <c r="C103" s="36"/>
      <c r="D103" s="146"/>
      <c r="E103" s="147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 x14ac:dyDescent="0.2">
      <c r="A104" s="13"/>
      <c r="B104" s="1"/>
      <c r="C104" s="36"/>
      <c r="D104" s="146"/>
      <c r="E104" s="147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 x14ac:dyDescent="0.2">
      <c r="A105" s="13"/>
      <c r="B105" s="1"/>
      <c r="C105" s="36"/>
      <c r="D105" s="146"/>
      <c r="E105" s="147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 x14ac:dyDescent="0.2">
      <c r="A106" s="13"/>
      <c r="B106" s="1"/>
      <c r="C106" s="36"/>
      <c r="D106" s="146"/>
      <c r="E106" s="147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 x14ac:dyDescent="0.2">
      <c r="A107" s="13"/>
      <c r="B107" s="1"/>
      <c r="C107" s="36"/>
      <c r="D107" s="146"/>
      <c r="E107" s="147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 x14ac:dyDescent="0.2">
      <c r="A108" s="13"/>
      <c r="B108" s="1"/>
      <c r="C108" s="36"/>
      <c r="D108" s="146"/>
      <c r="E108" s="147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 x14ac:dyDescent="0.2">
      <c r="A109" s="13"/>
      <c r="B109" s="1"/>
      <c r="C109" s="36"/>
      <c r="D109" s="146"/>
      <c r="E109" s="147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 x14ac:dyDescent="0.2">
      <c r="A110" s="13"/>
      <c r="B110" s="1"/>
      <c r="C110" s="36"/>
      <c r="D110" s="146"/>
      <c r="E110" s="147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 x14ac:dyDescent="0.2">
      <c r="A111" s="13"/>
      <c r="B111" s="1"/>
      <c r="C111" s="36"/>
      <c r="D111" s="146"/>
      <c r="E111" s="147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 x14ac:dyDescent="0.2">
      <c r="A112" s="13"/>
      <c r="B112" s="1"/>
      <c r="C112" s="36"/>
      <c r="D112" s="146"/>
      <c r="E112" s="147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46"/>
      <c r="E113" s="147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46"/>
      <c r="E114" s="147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46"/>
      <c r="E115" s="147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46"/>
      <c r="E116" s="147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46"/>
      <c r="E117" s="147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46"/>
      <c r="E118" s="147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46"/>
      <c r="E119" s="147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46"/>
      <c r="E120" s="147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46"/>
      <c r="E121" s="147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46"/>
      <c r="E122" s="147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46"/>
      <c r="E123" s="147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46"/>
      <c r="E124" s="147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46"/>
      <c r="E125" s="147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7"/>
      <c r="D126" s="146"/>
      <c r="E126" s="147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 x14ac:dyDescent="0.2">
      <c r="A127" s="13"/>
      <c r="B127" s="1"/>
      <c r="C127" s="36"/>
      <c r="D127" s="146"/>
      <c r="E127" s="147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 x14ac:dyDescent="0.2">
      <c r="A128" s="13"/>
      <c r="B128" s="1"/>
      <c r="C128" s="36"/>
      <c r="D128" s="146"/>
      <c r="E128" s="147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 x14ac:dyDescent="0.2">
      <c r="A129" s="13"/>
      <c r="B129" s="1"/>
      <c r="C129" s="36"/>
      <c r="D129" s="146"/>
      <c r="E129" s="147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46"/>
      <c r="E130" s="147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46"/>
      <c r="E131" s="147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46"/>
      <c r="E132" s="147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46"/>
      <c r="E133" s="147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46"/>
      <c r="E134" s="147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46"/>
      <c r="E135" s="147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46"/>
      <c r="E136" s="147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46"/>
      <c r="E137" s="147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46"/>
      <c r="E138" s="147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46"/>
      <c r="E139" s="147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46"/>
      <c r="E140" s="147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46"/>
      <c r="E141" s="147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46"/>
      <c r="E142" s="147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46"/>
      <c r="E143" s="147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46"/>
      <c r="E144" s="147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46"/>
      <c r="E145" s="147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46"/>
      <c r="E146" s="147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46"/>
      <c r="E147" s="147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46"/>
      <c r="E148" s="147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46"/>
      <c r="E149" s="147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7"/>
      <c r="D150" s="146"/>
      <c r="E150" s="147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 x14ac:dyDescent="0.2">
      <c r="A151" s="13"/>
      <c r="B151" s="1"/>
      <c r="C151" s="36"/>
      <c r="D151" s="146"/>
      <c r="E151" s="147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 x14ac:dyDescent="0.2">
      <c r="A152" s="13"/>
      <c r="B152" s="1"/>
      <c r="C152" s="36"/>
      <c r="D152" s="146"/>
      <c r="E152" s="147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46"/>
      <c r="E153" s="147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46"/>
      <c r="E154" s="147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46"/>
      <c r="E155" s="147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46"/>
      <c r="E156" s="147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46"/>
      <c r="E157" s="147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46"/>
      <c r="E158" s="147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46"/>
      <c r="E159" s="147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46"/>
      <c r="E160" s="147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46"/>
      <c r="E161" s="147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46"/>
      <c r="E162" s="147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46"/>
      <c r="E163" s="147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46"/>
      <c r="E164" s="147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46"/>
      <c r="E165" s="147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46"/>
      <c r="E166" s="147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46"/>
      <c r="E167" s="147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46"/>
      <c r="E168" s="147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46"/>
      <c r="E169" s="147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46"/>
      <c r="E170" s="147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46"/>
      <c r="E171" s="147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46"/>
      <c r="E172" s="147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46"/>
      <c r="E173" s="147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46"/>
      <c r="E174" s="147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46"/>
      <c r="E175" s="147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46"/>
      <c r="E176" s="147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46"/>
      <c r="E177" s="147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7"/>
      <c r="D178" s="146"/>
      <c r="E178" s="147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 x14ac:dyDescent="0.2">
      <c r="A179" s="13"/>
      <c r="B179" s="1"/>
      <c r="C179" s="36"/>
      <c r="D179" s="146"/>
      <c r="E179" s="147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 x14ac:dyDescent="0.2">
      <c r="A180" s="13"/>
      <c r="B180" s="1"/>
      <c r="C180" s="36"/>
      <c r="D180" s="146"/>
      <c r="E180" s="147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 x14ac:dyDescent="0.2">
      <c r="A181" s="13"/>
      <c r="B181" s="1"/>
      <c r="C181" s="36"/>
      <c r="D181" s="146"/>
      <c r="E181" s="147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46"/>
      <c r="E182" s="147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46"/>
      <c r="E183" s="147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46"/>
      <c r="E184" s="147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46"/>
      <c r="E185" s="147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46"/>
      <c r="E186" s="147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46"/>
      <c r="E187" s="147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46"/>
      <c r="E188" s="147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46"/>
      <c r="E189" s="147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46"/>
      <c r="E190" s="147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46"/>
      <c r="E191" s="147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46"/>
      <c r="E192" s="147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46"/>
      <c r="E193" s="147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7"/>
      <c r="D194" s="146"/>
      <c r="E194" s="147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46"/>
      <c r="E195" s="147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6"/>
      <c r="D196" s="146"/>
      <c r="E196" s="147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46"/>
      <c r="E197" s="147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46"/>
      <c r="E198" s="147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46"/>
      <c r="E199" s="147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46"/>
      <c r="E200" s="147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46"/>
      <c r="E201" s="147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46"/>
      <c r="E202" s="147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46"/>
      <c r="E203" s="147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46"/>
      <c r="E204" s="147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46"/>
      <c r="E205" s="147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7"/>
      <c r="D206" s="146"/>
      <c r="E206" s="147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 x14ac:dyDescent="0.2">
      <c r="A207" s="13"/>
      <c r="B207" s="1"/>
      <c r="C207" s="36"/>
      <c r="D207" s="146"/>
      <c r="E207" s="147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 x14ac:dyDescent="0.2">
      <c r="A208" s="13"/>
      <c r="B208" s="1"/>
      <c r="C208" s="36"/>
      <c r="D208" s="146"/>
      <c r="E208" s="147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46"/>
      <c r="E209" s="147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46"/>
      <c r="E210" s="147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46"/>
      <c r="E211" s="147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46"/>
      <c r="E212" s="147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46"/>
      <c r="E213" s="147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46"/>
      <c r="E214" s="147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46"/>
      <c r="E215" s="147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46"/>
      <c r="E216" s="147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46"/>
      <c r="E217" s="147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46"/>
      <c r="E218" s="147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46"/>
      <c r="E219" s="147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46"/>
      <c r="E220" s="147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46"/>
      <c r="E221" s="147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46"/>
      <c r="E222" s="147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46"/>
      <c r="E223" s="147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46"/>
      <c r="E224" s="147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46"/>
      <c r="E225" s="147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46"/>
      <c r="E226" s="147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46"/>
      <c r="E227" s="147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46"/>
      <c r="E228" s="147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46"/>
      <c r="E229" s="147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46"/>
      <c r="E230" s="147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46"/>
      <c r="E231" s="147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46"/>
      <c r="E232" s="147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46"/>
      <c r="E233" s="147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7"/>
      <c r="D234" s="146"/>
      <c r="E234" s="147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 x14ac:dyDescent="0.2">
      <c r="A235" s="13"/>
      <c r="B235" s="1"/>
      <c r="C235" s="36"/>
      <c r="D235" s="146"/>
      <c r="E235" s="147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 x14ac:dyDescent="0.2">
      <c r="A236" s="13"/>
      <c r="B236" s="1"/>
      <c r="C236" s="36"/>
      <c r="D236" s="146"/>
      <c r="E236" s="147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 x14ac:dyDescent="0.2">
      <c r="A237" s="13"/>
      <c r="B237" s="1"/>
      <c r="C237" s="36"/>
      <c r="D237" s="146"/>
      <c r="E237" s="147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46"/>
      <c r="E238" s="147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46"/>
      <c r="E239" s="147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46"/>
      <c r="E240" s="147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46"/>
      <c r="E241" s="147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46"/>
      <c r="E242" s="147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46"/>
      <c r="E243" s="147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46"/>
      <c r="E244" s="147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46"/>
      <c r="E245" s="147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46"/>
      <c r="E246" s="147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46"/>
      <c r="E247" s="147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46"/>
      <c r="E248" s="147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46"/>
      <c r="E249" s="147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46"/>
      <c r="E250" s="147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46"/>
      <c r="E251" s="147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46"/>
      <c r="E252" s="147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46"/>
      <c r="E253" s="147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46"/>
      <c r="E254" s="147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46"/>
      <c r="E255" s="147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46"/>
      <c r="E256" s="147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46"/>
      <c r="E257" s="147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7"/>
      <c r="D258" s="146"/>
      <c r="E258" s="147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 x14ac:dyDescent="0.2">
      <c r="A259" s="13"/>
      <c r="B259" s="1"/>
      <c r="C259" s="36"/>
      <c r="D259" s="146"/>
      <c r="E259" s="147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 x14ac:dyDescent="0.2">
      <c r="A260" s="13"/>
      <c r="B260" s="1"/>
      <c r="C260" s="36"/>
      <c r="D260" s="146"/>
      <c r="E260" s="147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46"/>
      <c r="E261" s="147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46"/>
      <c r="E262" s="147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46"/>
      <c r="E263" s="147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46"/>
      <c r="E264" s="147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46"/>
      <c r="E265" s="147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46"/>
      <c r="E266" s="147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46"/>
      <c r="E267" s="147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46"/>
      <c r="E268" s="147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46"/>
      <c r="E269" s="147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46"/>
      <c r="E270" s="147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46"/>
      <c r="E271" s="147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46"/>
      <c r="E272" s="147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46"/>
      <c r="E273" s="147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46"/>
      <c r="E274" s="147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46"/>
      <c r="E275" s="147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46"/>
      <c r="E276" s="147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46"/>
      <c r="E277" s="147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46"/>
      <c r="E278" s="147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46"/>
      <c r="E279" s="147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46"/>
      <c r="E280" s="147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46"/>
      <c r="E281" s="147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46"/>
      <c r="E282" s="147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46"/>
      <c r="E283" s="147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46"/>
      <c r="E284" s="147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46"/>
      <c r="E285" s="147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7"/>
      <c r="D286" s="146"/>
      <c r="E286" s="147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 x14ac:dyDescent="0.2">
      <c r="A287" s="13"/>
      <c r="B287" s="1"/>
      <c r="C287" s="36"/>
      <c r="D287" s="146"/>
      <c r="E287" s="147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 x14ac:dyDescent="0.2">
      <c r="A288" s="13"/>
      <c r="B288" s="1"/>
      <c r="C288" s="36"/>
      <c r="D288" s="146"/>
      <c r="E288" s="147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 x14ac:dyDescent="0.2">
      <c r="A289" s="13"/>
      <c r="B289" s="1"/>
      <c r="C289" s="36"/>
      <c r="D289" s="146"/>
      <c r="E289" s="147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46"/>
      <c r="E290" s="147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46"/>
      <c r="E291" s="147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46"/>
      <c r="E292" s="147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46"/>
      <c r="E293" s="147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46"/>
      <c r="E294" s="147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46"/>
      <c r="E295" s="147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46"/>
      <c r="E296" s="147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46"/>
      <c r="E297" s="147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46"/>
      <c r="E298" s="147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46"/>
      <c r="E299" s="147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46"/>
      <c r="E300" s="147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46"/>
      <c r="E301" s="147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7"/>
      <c r="D302" s="146"/>
      <c r="E302" s="147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46"/>
      <c r="E303" s="147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6"/>
      <c r="D304" s="146"/>
      <c r="E304" s="147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 x14ac:dyDescent="0.2">
      <c r="A305" s="13"/>
      <c r="B305" s="1"/>
      <c r="C305" s="36"/>
      <c r="D305" s="146"/>
      <c r="E305" s="147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46"/>
      <c r="E306" s="147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 x14ac:dyDescent="0.2">
      <c r="A307" s="13"/>
      <c r="B307" s="1"/>
      <c r="C307" s="36"/>
      <c r="D307" s="146"/>
      <c r="E307" s="147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46"/>
      <c r="E308" s="147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46"/>
      <c r="E309" s="147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46"/>
      <c r="E310" s="147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46"/>
      <c r="E311" s="147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46"/>
      <c r="E312" s="147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46"/>
      <c r="E313" s="147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46"/>
      <c r="E314" s="147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7"/>
      <c r="D315" s="146"/>
      <c r="E315" s="147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 x14ac:dyDescent="0.2">
      <c r="A316" s="13"/>
      <c r="B316" s="1"/>
      <c r="C316" s="36"/>
      <c r="D316" s="146"/>
      <c r="E316" s="147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 x14ac:dyDescent="0.2">
      <c r="A317" s="13"/>
      <c r="B317" s="1"/>
      <c r="C317" s="36"/>
      <c r="D317" s="146"/>
      <c r="E317" s="147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46"/>
      <c r="E318" s="147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46"/>
      <c r="E319" s="147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46"/>
      <c r="E320" s="147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46"/>
      <c r="E321" s="147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46"/>
      <c r="E322" s="147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46"/>
      <c r="E323" s="147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46"/>
      <c r="E324" s="147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46"/>
      <c r="E325" s="147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46"/>
      <c r="E326" s="147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46"/>
      <c r="E327" s="147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46"/>
      <c r="E328" s="147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46"/>
      <c r="E329" s="147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46"/>
      <c r="E330" s="147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46"/>
      <c r="E331" s="147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46"/>
      <c r="E332" s="147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46"/>
      <c r="E333" s="147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46"/>
      <c r="E334" s="147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46"/>
      <c r="E335" s="147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46"/>
      <c r="E336" s="147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46"/>
      <c r="E337" s="147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46"/>
      <c r="E338" s="147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46"/>
      <c r="E339" s="147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46"/>
      <c r="E340" s="147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46"/>
      <c r="E341" s="147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46"/>
      <c r="E342" s="147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7"/>
      <c r="D343" s="146"/>
      <c r="E343" s="147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 x14ac:dyDescent="0.2">
      <c r="A344" s="13"/>
      <c r="B344" s="1"/>
      <c r="C344" s="36"/>
      <c r="D344" s="146"/>
      <c r="E344" s="147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 x14ac:dyDescent="0.2">
      <c r="A345" s="13"/>
      <c r="B345" s="1"/>
      <c r="C345" s="36"/>
      <c r="D345" s="146"/>
      <c r="E345" s="147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 x14ac:dyDescent="0.2">
      <c r="A346" s="13"/>
      <c r="B346" s="1"/>
      <c r="C346" s="36"/>
      <c r="D346" s="146"/>
      <c r="E346" s="147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46"/>
      <c r="E347" s="147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46"/>
      <c r="E348" s="147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46"/>
      <c r="E349" s="147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46"/>
      <c r="E350" s="147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46"/>
      <c r="E351" s="147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46"/>
      <c r="E352" s="147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46"/>
      <c r="E353" s="147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46"/>
      <c r="E354" s="147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46"/>
      <c r="E355" s="147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46"/>
      <c r="E356" s="147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46"/>
      <c r="E357" s="147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46"/>
      <c r="E358" s="147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46"/>
      <c r="E359" s="147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46"/>
      <c r="E360" s="147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46"/>
      <c r="E361" s="147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46"/>
      <c r="E362" s="147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46"/>
      <c r="E363" s="147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46"/>
      <c r="E364" s="147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46"/>
      <c r="E365" s="147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46"/>
      <c r="E366" s="147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7"/>
      <c r="D367" s="146"/>
      <c r="E367" s="147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 x14ac:dyDescent="0.2">
      <c r="A368" s="13"/>
      <c r="B368" s="1"/>
      <c r="C368" s="36"/>
      <c r="D368" s="146"/>
      <c r="E368" s="147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 x14ac:dyDescent="0.2">
      <c r="A369" s="13"/>
      <c r="B369" s="1"/>
      <c r="C369" s="36"/>
      <c r="D369" s="146"/>
      <c r="E369" s="147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46"/>
      <c r="E370" s="147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46"/>
      <c r="E371" s="147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46"/>
      <c r="E372" s="147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46"/>
      <c r="E373" s="147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46"/>
      <c r="E374" s="147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46"/>
      <c r="E375" s="147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46"/>
      <c r="E376" s="147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46"/>
      <c r="E377" s="147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46"/>
      <c r="E378" s="147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46"/>
      <c r="E379" s="147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46"/>
      <c r="E380" s="147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46"/>
      <c r="E381" s="147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46"/>
      <c r="E382" s="147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46"/>
      <c r="E383" s="147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46"/>
      <c r="E384" s="147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46"/>
      <c r="E385" s="147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46"/>
      <c r="E386" s="147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46"/>
      <c r="E387" s="147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46"/>
      <c r="E388" s="147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46"/>
      <c r="E389" s="147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46"/>
      <c r="E390" s="147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46"/>
      <c r="E391" s="147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46"/>
      <c r="E392" s="147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46"/>
      <c r="E393" s="147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46"/>
      <c r="E394" s="147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7"/>
      <c r="D395" s="146"/>
      <c r="E395" s="147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 x14ac:dyDescent="0.2">
      <c r="A396" s="13"/>
      <c r="B396" s="1"/>
      <c r="C396" s="36"/>
      <c r="D396" s="146"/>
      <c r="E396" s="147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 x14ac:dyDescent="0.2">
      <c r="A397" s="13"/>
      <c r="B397" s="1"/>
      <c r="C397" s="36"/>
      <c r="D397" s="146"/>
      <c r="E397" s="147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 x14ac:dyDescent="0.2">
      <c r="A398" s="13"/>
      <c r="B398" s="1"/>
      <c r="C398" s="36"/>
      <c r="D398" s="146"/>
      <c r="E398" s="147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46"/>
      <c r="E399" s="147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46"/>
      <c r="E400" s="147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46"/>
      <c r="E401" s="147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46"/>
      <c r="E402" s="147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46"/>
      <c r="E403" s="147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46"/>
      <c r="E404" s="147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46"/>
      <c r="E405" s="147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46"/>
      <c r="E406" s="147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46"/>
      <c r="E407" s="147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46"/>
      <c r="E408" s="147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46"/>
      <c r="E409" s="147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46"/>
      <c r="E410" s="147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7"/>
      <c r="D411" s="146"/>
      <c r="E411" s="147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46"/>
      <c r="E412" s="147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6"/>
      <c r="D413" s="146"/>
      <c r="E413" s="147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46"/>
      <c r="E414" s="147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46"/>
      <c r="E415" s="147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46"/>
      <c r="E416" s="147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46"/>
      <c r="E417" s="147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46"/>
      <c r="E418" s="147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46"/>
      <c r="E419" s="147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46"/>
      <c r="E420" s="147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46"/>
      <c r="E421" s="147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46"/>
      <c r="E422" s="147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7"/>
      <c r="D423" s="146"/>
      <c r="E423" s="147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 x14ac:dyDescent="0.2">
      <c r="A424" s="13"/>
      <c r="B424" s="1"/>
      <c r="C424" s="36"/>
      <c r="D424" s="146"/>
      <c r="E424" s="147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 x14ac:dyDescent="0.2">
      <c r="A425" s="13"/>
      <c r="B425" s="1"/>
      <c r="C425" s="36"/>
      <c r="D425" s="146"/>
      <c r="E425" s="147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46"/>
      <c r="E426" s="147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46"/>
      <c r="E427" s="147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46"/>
      <c r="E428" s="147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46"/>
      <c r="E429" s="147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46"/>
      <c r="E430" s="147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46"/>
      <c r="E431" s="147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46"/>
      <c r="E432" s="147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46"/>
      <c r="E433" s="147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46"/>
      <c r="E434" s="147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46"/>
      <c r="E435" s="147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46"/>
      <c r="E436" s="147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46"/>
      <c r="E437" s="147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46"/>
      <c r="E438" s="147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46"/>
      <c r="E439" s="147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46"/>
      <c r="E440" s="147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46"/>
      <c r="E441" s="147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46"/>
      <c r="E442" s="147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46"/>
      <c r="E443" s="147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46"/>
      <c r="E444" s="147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46"/>
      <c r="E445" s="147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46"/>
      <c r="E446" s="147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46"/>
      <c r="E447" s="147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46"/>
      <c r="E448" s="147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46"/>
      <c r="E449" s="147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46"/>
      <c r="E450" s="147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7"/>
      <c r="D451" s="146"/>
      <c r="E451" s="147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 x14ac:dyDescent="0.2">
      <c r="A452" s="13"/>
      <c r="B452" s="1"/>
      <c r="C452" s="36"/>
      <c r="D452" s="146"/>
      <c r="E452" s="147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 x14ac:dyDescent="0.2">
      <c r="A453" s="13"/>
      <c r="B453" s="1"/>
      <c r="C453" s="36"/>
      <c r="D453" s="146"/>
      <c r="E453" s="147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 x14ac:dyDescent="0.2">
      <c r="A454" s="13"/>
      <c r="B454" s="1"/>
      <c r="C454" s="36"/>
      <c r="D454" s="146"/>
      <c r="E454" s="147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46"/>
      <c r="E455" s="147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46"/>
      <c r="E456" s="147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46"/>
      <c r="E457" s="147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46"/>
      <c r="E458" s="147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46"/>
      <c r="E459" s="147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46"/>
      <c r="E460" s="147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46"/>
      <c r="E461" s="147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46"/>
      <c r="E462" s="147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46"/>
      <c r="E463" s="147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46"/>
      <c r="E464" s="147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46"/>
      <c r="E465" s="147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46"/>
      <c r="E466" s="147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46"/>
      <c r="E467" s="147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46"/>
      <c r="E468" s="147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46"/>
      <c r="E469" s="147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46"/>
      <c r="E470" s="147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46"/>
      <c r="E471" s="147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46"/>
      <c r="E472" s="147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46"/>
      <c r="E473" s="147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46"/>
      <c r="E474" s="147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7"/>
      <c r="D475" s="146"/>
      <c r="E475" s="147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 x14ac:dyDescent="0.2">
      <c r="A476" s="13"/>
      <c r="B476" s="1"/>
      <c r="C476" s="36"/>
      <c r="D476" s="146"/>
      <c r="E476" s="147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 x14ac:dyDescent="0.2">
      <c r="A477" s="13"/>
      <c r="B477" s="1"/>
      <c r="C477" s="36"/>
      <c r="D477" s="146"/>
      <c r="E477" s="147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46"/>
      <c r="E478" s="147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46"/>
      <c r="E479" s="147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46"/>
      <c r="E480" s="147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46"/>
      <c r="E481" s="147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46"/>
      <c r="E482" s="147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46"/>
      <c r="E483" s="147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46"/>
      <c r="E484" s="147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46"/>
      <c r="E485" s="147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46"/>
      <c r="E486" s="147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46"/>
      <c r="E487" s="147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46"/>
      <c r="E488" s="147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46"/>
      <c r="E489" s="147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46"/>
      <c r="E490" s="147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46"/>
      <c r="E491" s="147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46"/>
      <c r="E492" s="147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46"/>
      <c r="E493" s="147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46"/>
      <c r="E494" s="147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46"/>
      <c r="E495" s="147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46"/>
      <c r="E496" s="147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46"/>
      <c r="E497" s="147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46"/>
      <c r="E498" s="147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46"/>
      <c r="E499" s="147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46"/>
      <c r="E500" s="147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46"/>
      <c r="E501" s="147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46"/>
      <c r="E502" s="147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7"/>
      <c r="D503" s="146"/>
      <c r="E503" s="147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 x14ac:dyDescent="0.2">
      <c r="A504" s="13"/>
      <c r="B504" s="1"/>
      <c r="C504" s="36"/>
      <c r="D504" s="146"/>
      <c r="E504" s="147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 x14ac:dyDescent="0.2">
      <c r="A505" s="13"/>
      <c r="B505" s="1"/>
      <c r="C505" s="36"/>
      <c r="D505" s="146"/>
      <c r="E505" s="147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 x14ac:dyDescent="0.2">
      <c r="A506" s="13"/>
      <c r="B506" s="1"/>
      <c r="C506" s="36"/>
      <c r="D506" s="146"/>
      <c r="E506" s="147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46"/>
      <c r="E507" s="147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46"/>
      <c r="E508" s="147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46"/>
      <c r="E509" s="147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46"/>
      <c r="E510" s="147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46"/>
      <c r="E511" s="147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46"/>
      <c r="E512" s="147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46"/>
      <c r="E513" s="147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46"/>
      <c r="E514" s="147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46"/>
      <c r="E515" s="147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46"/>
      <c r="E516" s="147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46"/>
      <c r="E517" s="147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46"/>
      <c r="E518" s="147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7"/>
      <c r="D519" s="146"/>
      <c r="E519" s="147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46"/>
      <c r="E520" s="147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6"/>
      <c r="D521" s="146"/>
      <c r="E521" s="147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 x14ac:dyDescent="0.2">
      <c r="A522" s="13"/>
      <c r="B522" s="1"/>
      <c r="C522" s="36"/>
      <c r="D522" s="146"/>
      <c r="E522" s="147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46"/>
      <c r="E523" s="147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 x14ac:dyDescent="0.2">
      <c r="A524" s="13"/>
      <c r="B524" s="1"/>
      <c r="C524" s="36"/>
      <c r="D524" s="146"/>
      <c r="E524" s="147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46"/>
      <c r="E525" s="147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46"/>
      <c r="E526" s="147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46"/>
      <c r="E527" s="147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46"/>
      <c r="E528" s="147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46"/>
      <c r="E529" s="147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46"/>
      <c r="E530" s="147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46"/>
      <c r="E531" s="147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7"/>
      <c r="D532" s="146"/>
      <c r="E532" s="147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 x14ac:dyDescent="0.2">
      <c r="A533" s="13"/>
      <c r="B533" s="1"/>
      <c r="C533" s="36"/>
      <c r="D533" s="146"/>
      <c r="E533" s="147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 x14ac:dyDescent="0.2">
      <c r="A534" s="13"/>
      <c r="B534" s="1"/>
      <c r="C534" s="36"/>
      <c r="D534" s="146"/>
      <c r="E534" s="147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46"/>
      <c r="E535" s="147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46"/>
      <c r="E536" s="147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46"/>
      <c r="E537" s="147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46"/>
      <c r="E538" s="147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46"/>
      <c r="E539" s="147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46"/>
      <c r="E540" s="147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46"/>
      <c r="E541" s="147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46"/>
      <c r="E542" s="147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46"/>
      <c r="E543" s="147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46"/>
      <c r="E544" s="147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46"/>
      <c r="E545" s="147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46"/>
      <c r="E546" s="147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46"/>
      <c r="E547" s="147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46"/>
      <c r="E548" s="147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46"/>
      <c r="E549" s="147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46"/>
      <c r="E550" s="147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46"/>
      <c r="E551" s="147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46"/>
      <c r="E552" s="147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46"/>
      <c r="E553" s="147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46"/>
      <c r="E554" s="147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46"/>
      <c r="E555" s="147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46"/>
      <c r="E556" s="147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46"/>
      <c r="E557" s="147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46"/>
      <c r="E558" s="147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46"/>
      <c r="E559" s="147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7"/>
      <c r="D560" s="146"/>
      <c r="E560" s="147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 x14ac:dyDescent="0.2">
      <c r="A561" s="13"/>
      <c r="B561" s="1"/>
      <c r="C561" s="36"/>
      <c r="D561" s="146"/>
      <c r="E561" s="147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 x14ac:dyDescent="0.2">
      <c r="A562" s="13"/>
      <c r="B562" s="1"/>
      <c r="C562" s="36"/>
      <c r="D562" s="146"/>
      <c r="E562" s="147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 x14ac:dyDescent="0.2">
      <c r="A563" s="13"/>
      <c r="B563" s="1"/>
      <c r="C563" s="36"/>
      <c r="D563" s="146"/>
      <c r="E563" s="147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46"/>
      <c r="E564" s="147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46"/>
      <c r="E565" s="147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46"/>
      <c r="E566" s="147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46"/>
      <c r="E567" s="147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46"/>
      <c r="E568" s="147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46"/>
      <c r="E569" s="147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46"/>
      <c r="E570" s="147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46"/>
      <c r="E571" s="147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46"/>
      <c r="E572" s="147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46"/>
      <c r="E573" s="147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46"/>
      <c r="E574" s="147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46"/>
      <c r="E575" s="147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46"/>
      <c r="E576" s="147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46"/>
      <c r="E577" s="147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46"/>
      <c r="E578" s="147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46"/>
      <c r="E579" s="147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46"/>
      <c r="E580" s="147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46"/>
      <c r="E581" s="147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46"/>
      <c r="E582" s="147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46"/>
      <c r="E583" s="147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7"/>
      <c r="D584" s="146"/>
      <c r="E584" s="147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 x14ac:dyDescent="0.2">
      <c r="A585" s="13"/>
      <c r="B585" s="1"/>
      <c r="C585" s="36"/>
      <c r="D585" s="146"/>
      <c r="E585" s="147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 x14ac:dyDescent="0.2">
      <c r="A586" s="13"/>
      <c r="B586" s="1"/>
      <c r="C586" s="36"/>
      <c r="D586" s="146"/>
      <c r="E586" s="147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46"/>
      <c r="E587" s="147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46"/>
      <c r="E588" s="147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46"/>
      <c r="E589" s="147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46"/>
      <c r="E590" s="147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46"/>
      <c r="E591" s="147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46"/>
      <c r="E592" s="147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46"/>
      <c r="E593" s="147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46"/>
      <c r="E594" s="147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46"/>
      <c r="E595" s="147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46"/>
      <c r="E596" s="147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46"/>
      <c r="E597" s="147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46"/>
      <c r="E598" s="147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46"/>
      <c r="E599" s="147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46"/>
      <c r="E600" s="147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46"/>
      <c r="E601" s="147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46"/>
      <c r="E602" s="147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46"/>
      <c r="E603" s="147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46"/>
      <c r="E604" s="147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46"/>
      <c r="E605" s="147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46"/>
      <c r="E606" s="147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46"/>
      <c r="E607" s="147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46"/>
      <c r="E608" s="147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46"/>
      <c r="E609" s="147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46"/>
      <c r="E610" s="147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46"/>
      <c r="E611" s="147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7"/>
      <c r="D612" s="146"/>
      <c r="E612" s="147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 x14ac:dyDescent="0.2">
      <c r="A613" s="13"/>
      <c r="B613" s="1"/>
      <c r="C613" s="36"/>
      <c r="D613" s="146"/>
      <c r="E613" s="147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 x14ac:dyDescent="0.2">
      <c r="A614" s="13"/>
      <c r="B614" s="1"/>
      <c r="C614" s="36"/>
      <c r="D614" s="146"/>
      <c r="E614" s="147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 x14ac:dyDescent="0.2">
      <c r="A615" s="13"/>
      <c r="B615" s="1"/>
      <c r="C615" s="36"/>
      <c r="D615" s="146"/>
      <c r="E615" s="147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46"/>
      <c r="E616" s="147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46"/>
      <c r="E617" s="147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46"/>
      <c r="E618" s="147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46"/>
      <c r="E619" s="147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46"/>
      <c r="E620" s="147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46"/>
      <c r="E621" s="147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46"/>
      <c r="E622" s="147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46"/>
      <c r="E623" s="147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46"/>
      <c r="E624" s="147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46"/>
      <c r="E625" s="147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46"/>
      <c r="E626" s="147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46"/>
      <c r="E627" s="147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7"/>
      <c r="D628" s="146"/>
      <c r="E628" s="147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46"/>
      <c r="E629" s="147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6"/>
      <c r="D630" s="146"/>
      <c r="E630" s="147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46"/>
      <c r="E631" s="147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46"/>
      <c r="E632" s="147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46"/>
      <c r="E633" s="147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46"/>
      <c r="E634" s="147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46"/>
      <c r="E635" s="147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46"/>
      <c r="E636" s="147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46"/>
      <c r="E637" s="147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46"/>
      <c r="E638" s="147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46"/>
      <c r="E639" s="147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7"/>
      <c r="D640" s="146"/>
      <c r="E640" s="147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 x14ac:dyDescent="0.2">
      <c r="A641" s="13"/>
      <c r="B641" s="1"/>
      <c r="C641" s="36"/>
      <c r="D641" s="146"/>
      <c r="E641" s="147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 x14ac:dyDescent="0.2">
      <c r="A642" s="13"/>
      <c r="B642" s="1"/>
      <c r="C642" s="36"/>
      <c r="D642" s="146"/>
      <c r="E642" s="147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46"/>
      <c r="E643" s="147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46"/>
      <c r="E644" s="147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46"/>
      <c r="E645" s="147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46"/>
      <c r="E646" s="147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46"/>
      <c r="E647" s="147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46"/>
      <c r="E648" s="147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46"/>
      <c r="E649" s="147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46"/>
      <c r="E650" s="147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46"/>
      <c r="E651" s="147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46"/>
      <c r="E652" s="147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46"/>
      <c r="E653" s="147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46"/>
      <c r="E654" s="147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46"/>
      <c r="E655" s="147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46"/>
      <c r="E656" s="147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46"/>
      <c r="E657" s="147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46"/>
      <c r="E658" s="147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46"/>
      <c r="E659" s="147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46"/>
      <c r="E660" s="147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46"/>
      <c r="E661" s="147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46"/>
      <c r="E662" s="147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46"/>
      <c r="E663" s="147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46"/>
      <c r="E664" s="147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46"/>
      <c r="E665" s="147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46"/>
      <c r="E666" s="147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46"/>
      <c r="E667" s="147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7"/>
      <c r="D668" s="146"/>
      <c r="E668" s="147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 x14ac:dyDescent="0.2">
      <c r="A669" s="13"/>
      <c r="B669" s="1"/>
      <c r="C669" s="36"/>
      <c r="D669" s="146"/>
      <c r="E669" s="147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 x14ac:dyDescent="0.2">
      <c r="A670" s="13"/>
      <c r="B670" s="1"/>
      <c r="C670" s="36"/>
      <c r="D670" s="146"/>
      <c r="E670" s="147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 x14ac:dyDescent="0.2">
      <c r="A671" s="13"/>
      <c r="B671" s="1"/>
      <c r="C671" s="36"/>
      <c r="D671" s="146"/>
      <c r="E671" s="147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46"/>
      <c r="E672" s="147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46"/>
      <c r="E673" s="147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46"/>
      <c r="E674" s="147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46"/>
      <c r="E675" s="147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46"/>
      <c r="E676" s="147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46"/>
      <c r="E677" s="147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46"/>
      <c r="E678" s="147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46"/>
      <c r="E679" s="147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46"/>
      <c r="E680" s="147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46"/>
      <c r="E681" s="147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46"/>
      <c r="E682" s="147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46"/>
      <c r="E683" s="147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46"/>
      <c r="E684" s="147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46"/>
      <c r="E685" s="147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46"/>
      <c r="E686" s="147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46"/>
      <c r="E687" s="147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46"/>
      <c r="E688" s="147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46"/>
      <c r="E689" s="147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46"/>
      <c r="E690" s="147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46"/>
      <c r="E691" s="147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7"/>
      <c r="D692" s="146"/>
      <c r="E692" s="147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 x14ac:dyDescent="0.2">
      <c r="A693" s="13"/>
      <c r="B693" s="1"/>
      <c r="C693" s="36"/>
      <c r="D693" s="146"/>
      <c r="E693" s="147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 x14ac:dyDescent="0.2">
      <c r="A694" s="13"/>
      <c r="B694" s="1"/>
      <c r="C694" s="36"/>
      <c r="D694" s="146"/>
      <c r="E694" s="147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46"/>
      <c r="E695" s="147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46"/>
      <c r="E696" s="147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46"/>
      <c r="E697" s="147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46"/>
      <c r="E698" s="147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46"/>
      <c r="E699" s="147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46"/>
      <c r="E700" s="147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46"/>
      <c r="E701" s="147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46"/>
      <c r="E702" s="147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46"/>
      <c r="E703" s="147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46"/>
      <c r="E704" s="147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46"/>
      <c r="E705" s="147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46"/>
      <c r="E706" s="147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46"/>
      <c r="E707" s="147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46"/>
      <c r="E708" s="147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46"/>
      <c r="E709" s="147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46"/>
      <c r="E710" s="147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46"/>
      <c r="E711" s="147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46"/>
      <c r="E712" s="147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46"/>
      <c r="E713" s="147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46"/>
      <c r="E714" s="147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46"/>
      <c r="E715" s="147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46"/>
      <c r="E716" s="147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46"/>
      <c r="E717" s="147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46"/>
      <c r="E718" s="147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46"/>
      <c r="E719" s="147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7"/>
      <c r="D720" s="146"/>
      <c r="E720" s="147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 x14ac:dyDescent="0.2">
      <c r="A721" s="13"/>
      <c r="B721" s="1"/>
      <c r="C721" s="36"/>
      <c r="D721" s="146"/>
      <c r="E721" s="147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 x14ac:dyDescent="0.2">
      <c r="A722" s="13"/>
      <c r="B722" s="1"/>
      <c r="C722" s="36"/>
      <c r="D722" s="146"/>
      <c r="E722" s="147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 x14ac:dyDescent="0.2">
      <c r="A723" s="13"/>
      <c r="B723" s="1"/>
      <c r="C723" s="36"/>
      <c r="D723" s="146"/>
      <c r="E723" s="147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46"/>
      <c r="E724" s="147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46"/>
      <c r="E725" s="147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46"/>
      <c r="E726" s="147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46"/>
      <c r="E727" s="147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46"/>
      <c r="E728" s="147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46"/>
      <c r="E729" s="147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46"/>
      <c r="E730" s="147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46"/>
      <c r="E731" s="147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46"/>
      <c r="E732" s="147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46"/>
      <c r="E733" s="147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46"/>
      <c r="E734" s="147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46"/>
      <c r="E735" s="147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7"/>
      <c r="D736" s="146"/>
      <c r="E736" s="147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46"/>
      <c r="E737" s="147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6"/>
      <c r="D738" s="146"/>
      <c r="E738" s="147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 x14ac:dyDescent="0.2">
      <c r="A739" s="13"/>
      <c r="B739" s="1"/>
      <c r="C739" s="36"/>
      <c r="D739" s="146"/>
      <c r="E739" s="147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46"/>
      <c r="E740" s="147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 x14ac:dyDescent="0.2">
      <c r="A741" s="13"/>
      <c r="B741" s="1"/>
      <c r="C741" s="36"/>
      <c r="D741" s="146"/>
      <c r="E741" s="147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46"/>
      <c r="E742" s="147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46"/>
      <c r="E743" s="147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46"/>
      <c r="E744" s="147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46"/>
      <c r="E745" s="147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46"/>
      <c r="E746" s="147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46"/>
      <c r="E747" s="147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46"/>
      <c r="E748" s="147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7"/>
      <c r="D749" s="146"/>
      <c r="E749" s="147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 x14ac:dyDescent="0.2">
      <c r="A750" s="13"/>
      <c r="B750" s="1"/>
      <c r="C750" s="36"/>
      <c r="D750" s="146"/>
      <c r="E750" s="147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 x14ac:dyDescent="0.2">
      <c r="A751" s="13"/>
      <c r="B751" s="1"/>
      <c r="C751" s="36"/>
      <c r="D751" s="146"/>
      <c r="E751" s="147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46"/>
      <c r="E752" s="147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46"/>
      <c r="E753" s="147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46"/>
      <c r="E754" s="147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46"/>
      <c r="E755" s="147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46"/>
      <c r="E756" s="147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46"/>
      <c r="E757" s="147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46"/>
      <c r="E758" s="147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46"/>
      <c r="E759" s="147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46"/>
      <c r="E760" s="147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46"/>
      <c r="E761" s="147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46"/>
      <c r="E762" s="147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46"/>
      <c r="E763" s="147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46"/>
      <c r="E764" s="147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46"/>
      <c r="E765" s="147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 x14ac:dyDescent="0.2">
      <c r="A766" s="13"/>
      <c r="B766" s="1"/>
      <c r="C766" s="36"/>
      <c r="D766" s="146"/>
      <c r="E766" s="147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 x14ac:dyDescent="0.2">
      <c r="A767" s="13"/>
      <c r="B767" s="1"/>
      <c r="C767" s="36"/>
      <c r="D767" s="146"/>
      <c r="E767" s="147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46"/>
      <c r="E768" s="147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46"/>
      <c r="E769" s="147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46"/>
      <c r="E770" s="147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46"/>
      <c r="E771" s="147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46"/>
      <c r="E772" s="147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46"/>
      <c r="E773" s="147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46"/>
      <c r="E774" s="147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46"/>
      <c r="E775" s="147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46"/>
      <c r="E776" s="147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7"/>
      <c r="D777" s="146"/>
      <c r="E777" s="147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 x14ac:dyDescent="0.2">
      <c r="A778" s="13"/>
      <c r="B778" s="1"/>
      <c r="C778" s="36"/>
      <c r="D778" s="146"/>
      <c r="E778" s="147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 x14ac:dyDescent="0.2">
      <c r="A779" s="13"/>
      <c r="B779" s="1"/>
      <c r="C779" s="36"/>
      <c r="D779" s="146"/>
      <c r="E779" s="147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 x14ac:dyDescent="0.2">
      <c r="A780" s="13"/>
      <c r="B780" s="1"/>
      <c r="C780" s="36"/>
      <c r="D780" s="146"/>
      <c r="E780" s="147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46"/>
      <c r="E781" s="147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46"/>
      <c r="E782" s="147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46"/>
      <c r="E783" s="147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46"/>
      <c r="E784" s="147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46"/>
      <c r="E785" s="147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46"/>
      <c r="E786" s="147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 x14ac:dyDescent="0.2">
      <c r="A787" s="13"/>
      <c r="B787" s="1"/>
      <c r="C787" s="36"/>
      <c r="D787" s="146"/>
      <c r="E787" s="147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 x14ac:dyDescent="0.2">
      <c r="A788" s="13"/>
      <c r="B788" s="1"/>
      <c r="C788" s="36"/>
      <c r="D788" s="146"/>
      <c r="E788" s="147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46"/>
      <c r="E789" s="147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46"/>
      <c r="E790" s="147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46"/>
      <c r="E791" s="147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46"/>
      <c r="E792" s="147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46"/>
      <c r="E793" s="147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46"/>
      <c r="E794" s="147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46"/>
      <c r="E795" s="147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46"/>
      <c r="E796" s="147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46"/>
      <c r="E797" s="147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46"/>
      <c r="E798" s="147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46"/>
      <c r="E799" s="147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46"/>
      <c r="E800" s="147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7"/>
      <c r="D801" s="146"/>
      <c r="E801" s="147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 x14ac:dyDescent="0.2">
      <c r="A802" s="13"/>
      <c r="B802" s="1"/>
      <c r="C802" s="36"/>
      <c r="D802" s="146"/>
      <c r="E802" s="147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 x14ac:dyDescent="0.2">
      <c r="A803" s="13"/>
      <c r="B803" s="1"/>
      <c r="C803" s="36"/>
      <c r="D803" s="146"/>
      <c r="E803" s="147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46"/>
      <c r="E804" s="147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46"/>
      <c r="E805" s="147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46"/>
      <c r="E806" s="147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46"/>
      <c r="E807" s="147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46"/>
      <c r="E808" s="147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46"/>
      <c r="E809" s="147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46"/>
      <c r="E810" s="147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46"/>
      <c r="E811" s="147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46"/>
      <c r="E812" s="147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46"/>
      <c r="E813" s="147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46"/>
      <c r="E814" s="147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46"/>
      <c r="E815" s="147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46"/>
      <c r="E816" s="147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46"/>
      <c r="E817" s="147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46"/>
      <c r="E818" s="147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46"/>
      <c r="E819" s="147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46"/>
      <c r="E820" s="147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46"/>
      <c r="E821" s="147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46"/>
      <c r="E822" s="147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46"/>
      <c r="E823" s="147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46"/>
      <c r="E824" s="147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46"/>
      <c r="E825" s="147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46"/>
      <c r="E826" s="147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46"/>
      <c r="E827" s="147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46"/>
      <c r="E828" s="147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7"/>
      <c r="D829" s="146"/>
      <c r="E829" s="147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 x14ac:dyDescent="0.2">
      <c r="A830" s="13"/>
      <c r="B830" s="1"/>
      <c r="C830" s="36"/>
      <c r="D830" s="146"/>
      <c r="E830" s="147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 x14ac:dyDescent="0.2">
      <c r="A831" s="13"/>
      <c r="B831" s="1"/>
      <c r="C831" s="36"/>
      <c r="D831" s="146"/>
      <c r="E831" s="147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 x14ac:dyDescent="0.2">
      <c r="A832" s="13"/>
      <c r="B832" s="1"/>
      <c r="C832" s="36"/>
      <c r="D832" s="146"/>
      <c r="E832" s="147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46"/>
      <c r="E833" s="147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46"/>
      <c r="E834" s="147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46"/>
      <c r="E835" s="147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46"/>
      <c r="E836" s="147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46"/>
      <c r="E837" s="147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46"/>
      <c r="E838" s="147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46"/>
      <c r="E839" s="147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46"/>
      <c r="E840" s="147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46"/>
      <c r="E841" s="147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46"/>
      <c r="E842" s="147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 x14ac:dyDescent="0.2">
      <c r="A843" s="13"/>
      <c r="B843" s="1"/>
      <c r="C843" s="36"/>
      <c r="D843" s="146"/>
      <c r="E843" s="147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 x14ac:dyDescent="0.2">
      <c r="A844" s="13"/>
      <c r="B844" s="1"/>
      <c r="C844" s="36"/>
      <c r="D844" s="146"/>
      <c r="E844" s="147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7"/>
      <c r="D845" s="146"/>
      <c r="E845" s="147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46"/>
      <c r="E846" s="147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6"/>
      <c r="D847" s="146"/>
      <c r="E847" s="147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46"/>
      <c r="E848" s="147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46"/>
      <c r="E849" s="147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46"/>
      <c r="E850" s="147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46"/>
      <c r="E851" s="147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46"/>
      <c r="E852" s="147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46"/>
      <c r="E853" s="147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46"/>
      <c r="E854" s="147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46"/>
      <c r="E855" s="147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46"/>
      <c r="E856" s="147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7"/>
      <c r="D857" s="146"/>
      <c r="E857" s="147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 x14ac:dyDescent="0.2">
      <c r="A858" s="13"/>
      <c r="B858" s="1"/>
      <c r="C858" s="36"/>
      <c r="D858" s="146"/>
      <c r="E858" s="147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 x14ac:dyDescent="0.2">
      <c r="A859" s="13"/>
      <c r="B859" s="1"/>
      <c r="C859" s="36"/>
      <c r="D859" s="146"/>
      <c r="E859" s="147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46"/>
      <c r="E860" s="147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46"/>
      <c r="E861" s="147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46"/>
      <c r="E862" s="147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46"/>
      <c r="E863" s="147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46"/>
      <c r="E864" s="147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46"/>
      <c r="E865" s="147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46"/>
      <c r="E866" s="147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46"/>
      <c r="E867" s="147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46"/>
      <c r="E868" s="147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46"/>
      <c r="E869" s="147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46"/>
      <c r="E870" s="147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46"/>
      <c r="E871" s="147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46"/>
      <c r="E872" s="147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46"/>
      <c r="E873" s="147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46"/>
      <c r="E874" s="147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46"/>
      <c r="E875" s="147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46"/>
      <c r="E876" s="147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46"/>
      <c r="E877" s="147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46"/>
      <c r="E878" s="147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46"/>
      <c r="E879" s="147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46"/>
      <c r="E880" s="147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46"/>
      <c r="E881" s="147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46"/>
      <c r="E882" s="147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46"/>
      <c r="E883" s="147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46"/>
      <c r="E884" s="147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7"/>
      <c r="D885" s="146"/>
      <c r="E885" s="147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 x14ac:dyDescent="0.2">
      <c r="A886" s="13"/>
      <c r="B886" s="1"/>
      <c r="C886" s="36"/>
      <c r="D886" s="146"/>
      <c r="E886" s="147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 x14ac:dyDescent="0.2">
      <c r="A887" s="13"/>
      <c r="B887" s="1"/>
      <c r="C887" s="36"/>
      <c r="D887" s="146"/>
      <c r="E887" s="147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 x14ac:dyDescent="0.2">
      <c r="A888" s="13"/>
      <c r="B888" s="1"/>
      <c r="C888" s="36"/>
      <c r="D888" s="146"/>
      <c r="E888" s="147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46"/>
      <c r="E889" s="147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46"/>
      <c r="E890" s="147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46"/>
      <c r="E891" s="147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46"/>
      <c r="E892" s="147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46"/>
      <c r="E893" s="147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46"/>
      <c r="E894" s="147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46"/>
      <c r="E895" s="147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46"/>
      <c r="E896" s="147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46"/>
      <c r="E897" s="147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46"/>
      <c r="E898" s="147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46"/>
      <c r="E899" s="147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46"/>
      <c r="E900" s="147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46"/>
      <c r="E901" s="147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46"/>
      <c r="E902" s="147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46"/>
      <c r="E903" s="147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46"/>
      <c r="E904" s="147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46"/>
      <c r="E905" s="147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46"/>
      <c r="E906" s="147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46"/>
      <c r="E907" s="147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46"/>
      <c r="E908" s="147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7"/>
      <c r="D909" s="146"/>
      <c r="E909" s="147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 x14ac:dyDescent="0.2">
      <c r="A910" s="13"/>
      <c r="B910" s="1"/>
      <c r="C910" s="36"/>
      <c r="D910" s="146"/>
      <c r="E910" s="147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 x14ac:dyDescent="0.2">
      <c r="A911" s="13"/>
      <c r="B911" s="1"/>
      <c r="C911" s="36"/>
      <c r="D911" s="146"/>
      <c r="E911" s="147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46"/>
      <c r="E912" s="147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46"/>
      <c r="E913" s="147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46"/>
      <c r="E914" s="147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46"/>
      <c r="E915" s="147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46"/>
      <c r="E916" s="147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46"/>
      <c r="E917" s="147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46"/>
      <c r="E918" s="147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46"/>
      <c r="E919" s="147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46"/>
      <c r="E920" s="147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46"/>
      <c r="E921" s="147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46"/>
      <c r="E922" s="147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46"/>
      <c r="E923" s="147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46"/>
      <c r="E924" s="147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46"/>
      <c r="E925" s="147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46"/>
      <c r="E926" s="147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46"/>
      <c r="E927" s="147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46"/>
      <c r="E928" s="147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46"/>
      <c r="E929" s="147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46"/>
      <c r="E930" s="147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46"/>
      <c r="E931" s="147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46"/>
      <c r="E932" s="147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46"/>
      <c r="E933" s="147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46"/>
      <c r="E934" s="147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46"/>
      <c r="E935" s="147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46"/>
      <c r="E936" s="147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7"/>
      <c r="D937" s="146"/>
      <c r="E937" s="147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 x14ac:dyDescent="0.2">
      <c r="A938" s="13"/>
      <c r="B938" s="1"/>
      <c r="C938" s="36"/>
      <c r="D938" s="146"/>
      <c r="E938" s="147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 x14ac:dyDescent="0.2">
      <c r="A939" s="13"/>
      <c r="B939" s="1"/>
      <c r="C939" s="36"/>
      <c r="D939" s="146"/>
      <c r="E939" s="147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 x14ac:dyDescent="0.2">
      <c r="A940" s="13"/>
      <c r="B940" s="1"/>
      <c r="C940" s="36"/>
      <c r="D940" s="146"/>
      <c r="E940" s="147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46"/>
      <c r="E941" s="147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46"/>
      <c r="E942" s="147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46"/>
      <c r="E943" s="147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46"/>
      <c r="E944" s="147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46"/>
      <c r="E945" s="147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46"/>
      <c r="E946" s="147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46"/>
      <c r="E947" s="147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46"/>
      <c r="E948" s="147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46"/>
      <c r="E949" s="147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46"/>
      <c r="E950" s="147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 x14ac:dyDescent="0.2">
      <c r="A951" s="13"/>
      <c r="B951" s="1"/>
      <c r="C951" s="36"/>
      <c r="D951" s="146"/>
      <c r="E951" s="147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 x14ac:dyDescent="0.2">
      <c r="A952" s="13"/>
      <c r="B952" s="1"/>
      <c r="C952" s="36"/>
      <c r="D952" s="146"/>
      <c r="E952" s="147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46"/>
      <c r="E953" s="147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46"/>
      <c r="E954" s="147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46"/>
      <c r="E955" s="147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46"/>
      <c r="E956" s="147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46"/>
      <c r="E957" s="147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46"/>
      <c r="E958" s="147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46"/>
      <c r="E959" s="147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46"/>
      <c r="E960" s="147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46"/>
      <c r="E961" s="147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46"/>
      <c r="E962" s="147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46"/>
      <c r="E963" s="147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46"/>
      <c r="E964" s="147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46"/>
      <c r="E965" s="147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46"/>
      <c r="E966" s="147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46"/>
      <c r="E967" s="147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46"/>
      <c r="E968" s="147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46"/>
      <c r="E969" s="147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46"/>
      <c r="E970" s="147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46"/>
      <c r="E971" s="147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46"/>
      <c r="E972" s="147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46"/>
      <c r="E973" s="147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7"/>
      <c r="D974" s="146"/>
      <c r="E974" s="147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 x14ac:dyDescent="0.2">
      <c r="A975" s="13"/>
      <c r="B975" s="1"/>
      <c r="C975" s="36"/>
      <c r="D975" s="146"/>
      <c r="E975" s="147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 x14ac:dyDescent="0.2">
      <c r="A976" s="13"/>
      <c r="B976" s="1"/>
      <c r="C976" s="36"/>
      <c r="D976" s="146"/>
      <c r="E976" s="147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46"/>
      <c r="E977" s="147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46"/>
      <c r="E978" s="147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46"/>
      <c r="E979" s="147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46"/>
      <c r="E980" s="147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46"/>
      <c r="E981" s="147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46"/>
      <c r="E982" s="147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46"/>
      <c r="E983" s="147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46"/>
      <c r="E984" s="147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46"/>
      <c r="E985" s="147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46"/>
      <c r="E986" s="147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46"/>
      <c r="E987" s="147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46"/>
      <c r="E988" s="147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46"/>
      <c r="E989" s="147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46"/>
      <c r="E990" s="147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46"/>
      <c r="E991" s="147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46"/>
      <c r="E992" s="147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 x14ac:dyDescent="0.2">
      <c r="A993" s="13"/>
      <c r="B993" s="1"/>
      <c r="C993" s="36"/>
      <c r="D993" s="146"/>
      <c r="E993" s="147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 x14ac:dyDescent="0.2">
      <c r="A994" s="13"/>
      <c r="B994" s="1"/>
      <c r="C994" s="36"/>
      <c r="D994" s="146"/>
      <c r="E994" s="147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 x14ac:dyDescent="0.2">
      <c r="A995" s="13"/>
      <c r="B995" s="1"/>
      <c r="C995" s="36"/>
      <c r="D995" s="146"/>
      <c r="E995" s="147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 x14ac:dyDescent="0.2">
      <c r="A996" s="13"/>
      <c r="B996" s="1"/>
      <c r="C996" s="36"/>
      <c r="D996" s="146"/>
      <c r="E996" s="147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 x14ac:dyDescent="0.2">
      <c r="A997" s="13"/>
      <c r="B997" s="1"/>
      <c r="C997" s="36"/>
      <c r="D997" s="146"/>
      <c r="E997" s="147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 x14ac:dyDescent="0.2">
      <c r="A998" s="13"/>
      <c r="B998" s="1"/>
      <c r="C998" s="36"/>
      <c r="D998" s="146"/>
      <c r="E998" s="147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 x14ac:dyDescent="0.2">
      <c r="A999" s="13"/>
      <c r="B999" s="1"/>
      <c r="C999" s="36"/>
      <c r="D999" s="146"/>
      <c r="E999" s="147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 x14ac:dyDescent="0.2">
      <c r="A1000" s="13"/>
      <c r="B1000" s="1"/>
      <c r="C1000" s="36"/>
      <c r="D1000" s="146"/>
      <c r="E1000" s="147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 x14ac:dyDescent="0.2">
      <c r="A1001" s="13"/>
      <c r="B1001" s="1"/>
      <c r="C1001" s="102"/>
      <c r="D1001" s="146"/>
      <c r="E1001" s="147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 x14ac:dyDescent="0.2">
      <c r="A1002" s="13"/>
      <c r="B1002" s="1"/>
      <c r="C1002" s="37"/>
      <c r="D1002" s="170"/>
      <c r="E1002" s="171"/>
      <c r="F1002" s="43" t="s">
        <v>76</v>
      </c>
      <c r="G1002" s="133">
        <v>-1528.76</v>
      </c>
      <c r="H1002" s="22">
        <f>G1002</f>
        <v>-1528.76</v>
      </c>
      <c r="I1002" s="14"/>
    </row>
    <row r="1003" spans="1:9" ht="12.4" customHeight="1" thickBot="1" x14ac:dyDescent="0.25">
      <c r="A1003" s="13"/>
      <c r="B1003" s="23"/>
      <c r="C1003" s="24"/>
      <c r="D1003" s="160"/>
      <c r="E1003" s="161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19999.999999999996</v>
      </c>
      <c r="I1005" s="14"/>
    </row>
    <row r="1006" spans="1:9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481.9277108433734</v>
      </c>
      <c r="I1006" s="14"/>
    </row>
    <row r="1007" spans="1:9" ht="16.5" hidden="1" thickBot="1" x14ac:dyDescent="0.3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-18339.999999999996</v>
      </c>
      <c r="I1008" s="14"/>
    </row>
    <row r="1009" spans="1:9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 x14ac:dyDescent="0.2">
      <c r="H1013" s="45"/>
    </row>
  </sheetData>
  <mergeCells count="998">
    <mergeCell ref="B9:D9"/>
    <mergeCell ref="B10:D10"/>
    <mergeCell ref="B11:D11"/>
    <mergeCell ref="B12:D12"/>
    <mergeCell ref="B13:D1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475:E475"/>
    <mergeCell ref="D476:E476"/>
    <mergeCell ref="D477:E477"/>
    <mergeCell ref="D478:E478"/>
    <mergeCell ref="D479:E479"/>
    <mergeCell ref="D480:E480"/>
    <mergeCell ref="D481:E481"/>
    <mergeCell ref="D482:E482"/>
    <mergeCell ref="D483:E483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549:E549"/>
    <mergeCell ref="D550:E550"/>
    <mergeCell ref="D551:E551"/>
    <mergeCell ref="D552:E552"/>
    <mergeCell ref="D553:E553"/>
    <mergeCell ref="D554:E554"/>
    <mergeCell ref="D555:E555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8" priority="10" stopIfTrue="1" operator="equal">
      <formula>"ALERT"</formula>
    </cfRule>
  </conditionalFormatting>
  <conditionalFormatting sqref="F9:F14">
    <cfRule type="cellIs" dxfId="17" priority="6" stopIfTrue="1" operator="equal">
      <formula>0</formula>
    </cfRule>
  </conditionalFormatting>
  <conditionalFormatting sqref="F10:F14">
    <cfRule type="containsBlanks" dxfId="16" priority="7" stopIfTrue="1">
      <formula>LEN(TRIM(F10))=0</formula>
    </cfRule>
  </conditionalFormatting>
  <conditionalFormatting sqref="F20:F1000">
    <cfRule type="containsText" dxfId="15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4" priority="3" stopIfTrue="1">
      <formula>ISERROR(F20)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08"/>
  <sheetViews>
    <sheetView tabSelected="1" zoomScaleNormal="100" workbookViewId="0">
      <selection activeCell="K24" sqref="K24"/>
    </sheetView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26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45</v>
      </c>
      <c r="B2" s="54" t="s">
        <v>42</v>
      </c>
      <c r="C2" s="55"/>
      <c r="D2" s="56"/>
      <c r="F2" s="57" t="s">
        <v>5</v>
      </c>
      <c r="G2" s="58" t="s">
        <v>27</v>
      </c>
    </row>
    <row r="3" spans="1:8" s="52" customFormat="1" ht="15" customHeight="1" thickBot="1" x14ac:dyDescent="0.25">
      <c r="A3" s="53" t="s">
        <v>28</v>
      </c>
      <c r="F3" s="59">
        <v>45336</v>
      </c>
      <c r="G3" s="60" t="e">
        <f>VLOOKUP(Invoice!H5,'[3]Invoice Number'!$A$4:$I$27310,9,FALSE)</f>
        <v>#N/A</v>
      </c>
    </row>
    <row r="4" spans="1:8" s="52" customFormat="1" x14ac:dyDescent="0.2">
      <c r="A4" s="53" t="s">
        <v>29</v>
      </c>
    </row>
    <row r="5" spans="1:8" s="52" customFormat="1" x14ac:dyDescent="0.2">
      <c r="A5" s="53" t="s">
        <v>47</v>
      </c>
    </row>
    <row r="6" spans="1:8" s="52" customFormat="1" x14ac:dyDescent="0.2">
      <c r="A6" s="53" t="s">
        <v>46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30</v>
      </c>
      <c r="F9" s="106"/>
      <c r="G9" s="107"/>
    </row>
    <row r="10" spans="1:8" s="52" customFormat="1" x14ac:dyDescent="0.2">
      <c r="A10" s="63" t="str">
        <f>Invoice!B9</f>
        <v>THOMAS STREICHER</v>
      </c>
      <c r="B10" s="64"/>
      <c r="C10" s="64"/>
      <c r="E10" s="65" t="str">
        <f>Invoice!F9</f>
        <v>THOMAS STREICHER</v>
      </c>
      <c r="F10" s="66"/>
      <c r="G10" s="67"/>
    </row>
    <row r="11" spans="1:8" s="52" customFormat="1" x14ac:dyDescent="0.2">
      <c r="A11" s="68" t="str">
        <f>Invoice!B10</f>
        <v>Behlingerstr. 12</v>
      </c>
      <c r="B11" s="69"/>
      <c r="C11" s="69"/>
      <c r="E11" s="70" t="str">
        <f>Invoice!F10</f>
        <v>Behlingerstr. 12</v>
      </c>
      <c r="F11" s="71"/>
      <c r="G11" s="72"/>
    </row>
    <row r="12" spans="1:8" s="52" customFormat="1" x14ac:dyDescent="0.2">
      <c r="A12" s="68" t="str">
        <f>Invoice!B11</f>
        <v>89358 Ried im Kammeltal</v>
      </c>
      <c r="B12" s="69"/>
      <c r="C12" s="69"/>
      <c r="E12" s="70" t="str">
        <f>Invoice!F11</f>
        <v>89358 Ried im Kammeltal</v>
      </c>
      <c r="F12" s="71"/>
      <c r="G12" s="72"/>
    </row>
    <row r="13" spans="1:8" s="52" customFormat="1" x14ac:dyDescent="0.2">
      <c r="A13" s="68" t="str">
        <f>Invoice!B12</f>
        <v>Germany</v>
      </c>
      <c r="B13" s="69"/>
      <c r="C13" s="69"/>
      <c r="E13" s="70" t="str">
        <f>Invoice!F12</f>
        <v>Germany</v>
      </c>
      <c r="F13" s="71"/>
      <c r="G13" s="72"/>
    </row>
    <row r="14" spans="1:8" s="52" customFormat="1" x14ac:dyDescent="0.2">
      <c r="A14" s="68" t="str">
        <f>Invoice!B13</f>
        <v>info@cathedrale.de</v>
      </c>
      <c r="B14" s="69"/>
      <c r="C14" s="69"/>
      <c r="D14" s="103">
        <f>VLOOKUP(F3,[1]Sheet1!$A$9:$F$7290,2,FALSE)</f>
        <v>35.97</v>
      </c>
      <c r="E14" s="70" t="str">
        <f>Invoice!F13</f>
        <v>info@cathedrale.de</v>
      </c>
      <c r="F14" s="71"/>
      <c r="G14" s="72"/>
    </row>
    <row r="15" spans="1:8" s="52" customFormat="1" ht="13.5" thickBot="1" x14ac:dyDescent="0.25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31</v>
      </c>
      <c r="C17" s="79" t="s">
        <v>32</v>
      </c>
      <c r="D17" s="79" t="s">
        <v>33</v>
      </c>
      <c r="E17" s="79" t="s">
        <v>34</v>
      </c>
      <c r="F17" s="79" t="s">
        <v>35</v>
      </c>
      <c r="G17" s="79" t="s">
        <v>36</v>
      </c>
    </row>
    <row r="18" spans="1:7" s="85" customFormat="1" x14ac:dyDescent="0.2">
      <c r="A18" s="101" t="str">
        <f>Invoice!F20</f>
        <v>Black stainless steel engravable thin band ring High polish</v>
      </c>
      <c r="B18" s="80" t="str">
        <f>Invoice!C20</f>
        <v>SRB18</v>
      </c>
      <c r="C18" s="81">
        <f>Invoice!B20</f>
        <v>20</v>
      </c>
      <c r="D18" s="82">
        <f>F18/$D$14</f>
        <v>1.5401723658604394</v>
      </c>
      <c r="E18" s="82">
        <f>G18/$D$14</f>
        <v>30.803447317208786</v>
      </c>
      <c r="F18" s="83">
        <f>Invoice!G20</f>
        <v>55.4</v>
      </c>
      <c r="G18" s="84">
        <f>C18*F18</f>
        <v>1108</v>
      </c>
    </row>
    <row r="19" spans="1:7" s="85" customFormat="1" x14ac:dyDescent="0.2">
      <c r="A19" s="101" t="str">
        <f>Invoice!F21</f>
        <v>Black stainless steel engravable thin band ring High polish</v>
      </c>
      <c r="B19" s="80" t="str">
        <f>Invoice!C21</f>
        <v>SRB18</v>
      </c>
      <c r="C19" s="81">
        <f>Invoice!B21</f>
        <v>20</v>
      </c>
      <c r="D19" s="86">
        <f t="shared" ref="D19:E64" si="0">F19/$D$14</f>
        <v>1.5401723658604394</v>
      </c>
      <c r="E19" s="86">
        <f t="shared" si="0"/>
        <v>30.803447317208786</v>
      </c>
      <c r="F19" s="87">
        <f>Invoice!G21</f>
        <v>55.4</v>
      </c>
      <c r="G19" s="88">
        <f t="shared" ref="G19:G64" si="1">C19*F19</f>
        <v>1108</v>
      </c>
    </row>
    <row r="20" spans="1:7" s="85" customFormat="1" x14ac:dyDescent="0.2">
      <c r="A20" s="101" t="str">
        <f>Invoice!F22</f>
        <v>Black stainless steel engravable thin band ring High polish</v>
      </c>
      <c r="B20" s="80" t="str">
        <f>Invoice!C22</f>
        <v>SRB18</v>
      </c>
      <c r="C20" s="81">
        <f>Invoice!B22</f>
        <v>20</v>
      </c>
      <c r="D20" s="86">
        <f t="shared" si="0"/>
        <v>1.5401723658604394</v>
      </c>
      <c r="E20" s="86">
        <f t="shared" si="0"/>
        <v>30.803447317208786</v>
      </c>
      <c r="F20" s="87">
        <f>Invoice!G22</f>
        <v>55.4</v>
      </c>
      <c r="G20" s="88">
        <f t="shared" si="1"/>
        <v>1108</v>
      </c>
    </row>
    <row r="21" spans="1:7" s="85" customFormat="1" x14ac:dyDescent="0.2">
      <c r="A21" s="101" t="str">
        <f>Invoice!F23</f>
        <v>Black stainless steel engravable thin band ring High polish</v>
      </c>
      <c r="B21" s="80" t="str">
        <f>Invoice!C23</f>
        <v>SRB18</v>
      </c>
      <c r="C21" s="81">
        <f>Invoice!B23</f>
        <v>10</v>
      </c>
      <c r="D21" s="86">
        <f t="shared" si="0"/>
        <v>1.5401723658604394</v>
      </c>
      <c r="E21" s="86">
        <f t="shared" si="0"/>
        <v>15.401723658604393</v>
      </c>
      <c r="F21" s="87">
        <f>Invoice!G23</f>
        <v>55.4</v>
      </c>
      <c r="G21" s="88">
        <f t="shared" si="1"/>
        <v>554</v>
      </c>
    </row>
    <row r="22" spans="1:7" s="85" customFormat="1" x14ac:dyDescent="0.2">
      <c r="A22" s="101" t="str">
        <f>Invoice!F24</f>
        <v>Black stainless steel engravable thin band ring High polish</v>
      </c>
      <c r="B22" s="80" t="str">
        <f>Invoice!C24</f>
        <v>SRB18</v>
      </c>
      <c r="C22" s="81">
        <f>Invoice!B24</f>
        <v>10</v>
      </c>
      <c r="D22" s="86">
        <f t="shared" si="0"/>
        <v>1.5401723658604394</v>
      </c>
      <c r="E22" s="86">
        <f t="shared" si="0"/>
        <v>15.401723658604393</v>
      </c>
      <c r="F22" s="87">
        <f>Invoice!G24</f>
        <v>55.4</v>
      </c>
      <c r="G22" s="88">
        <f t="shared" si="1"/>
        <v>554</v>
      </c>
    </row>
    <row r="23" spans="1:7" s="85" customFormat="1" x14ac:dyDescent="0.2">
      <c r="A23" s="101" t="str">
        <f>Invoice!F25</f>
        <v>Black stainless steel engravable thin band ring High polish</v>
      </c>
      <c r="B23" s="80" t="str">
        <f>Invoice!C25</f>
        <v>SRB18</v>
      </c>
      <c r="C23" s="81">
        <f>Invoice!B25</f>
        <v>10</v>
      </c>
      <c r="D23" s="86">
        <f t="shared" si="0"/>
        <v>1.5401723658604394</v>
      </c>
      <c r="E23" s="86">
        <f t="shared" si="0"/>
        <v>15.401723658604393</v>
      </c>
      <c r="F23" s="87">
        <f>Invoice!G25</f>
        <v>55.4</v>
      </c>
      <c r="G23" s="88">
        <f t="shared" si="1"/>
        <v>554</v>
      </c>
    </row>
    <row r="24" spans="1:7" s="85" customFormat="1" x14ac:dyDescent="0.2">
      <c r="A24" s="101" t="str">
        <f>Invoice!F26</f>
        <v>Black stainless steel engravable thin band ring High polish</v>
      </c>
      <c r="B24" s="80" t="str">
        <f>Invoice!C26</f>
        <v>SRB18</v>
      </c>
      <c r="C24" s="81">
        <f>Invoice!B26</f>
        <v>10</v>
      </c>
      <c r="D24" s="86">
        <f t="shared" si="0"/>
        <v>1.5401723658604394</v>
      </c>
      <c r="E24" s="86">
        <f t="shared" si="0"/>
        <v>15.401723658604393</v>
      </c>
      <c r="F24" s="87">
        <f>Invoice!G26</f>
        <v>55.4</v>
      </c>
      <c r="G24" s="88">
        <f t="shared" si="1"/>
        <v>554</v>
      </c>
    </row>
    <row r="25" spans="1:7" s="85" customFormat="1" x14ac:dyDescent="0.2">
      <c r="A25" s="101" t="str">
        <f>Invoice!F27</f>
        <v>Black stainless steel ring with dragons design</v>
      </c>
      <c r="B25" s="80" t="str">
        <f>Invoice!C27</f>
        <v>SRB34</v>
      </c>
      <c r="C25" s="81">
        <f>Invoice!B27</f>
        <v>10</v>
      </c>
      <c r="D25" s="86">
        <f t="shared" si="0"/>
        <v>1.8306922435362802</v>
      </c>
      <c r="E25" s="86">
        <f t="shared" si="0"/>
        <v>18.306922435362804</v>
      </c>
      <c r="F25" s="87">
        <f>Invoice!G27</f>
        <v>65.849999999999994</v>
      </c>
      <c r="G25" s="88">
        <f t="shared" si="1"/>
        <v>658.5</v>
      </c>
    </row>
    <row r="26" spans="1:7" s="85" customFormat="1" x14ac:dyDescent="0.2">
      <c r="A26" s="101" t="str">
        <f>Invoice!F28</f>
        <v>Black stainless steel ring with dragons design</v>
      </c>
      <c r="B26" s="80" t="str">
        <f>Invoice!C28</f>
        <v>SRB34</v>
      </c>
      <c r="C26" s="81">
        <f>Invoice!B28</f>
        <v>10</v>
      </c>
      <c r="D26" s="86">
        <f t="shared" si="0"/>
        <v>1.8306922435362802</v>
      </c>
      <c r="E26" s="86">
        <f t="shared" si="0"/>
        <v>18.306922435362804</v>
      </c>
      <c r="F26" s="87">
        <f>Invoice!G28</f>
        <v>65.849999999999994</v>
      </c>
      <c r="G26" s="88">
        <f t="shared" si="1"/>
        <v>658.5</v>
      </c>
    </row>
    <row r="27" spans="1:7" s="85" customFormat="1" x14ac:dyDescent="0.2">
      <c r="A27" s="101" t="str">
        <f>Invoice!F29</f>
        <v>Black stainless steel ring with dragons design</v>
      </c>
      <c r="B27" s="80" t="str">
        <f>Invoice!C29</f>
        <v>SRB34</v>
      </c>
      <c r="C27" s="81">
        <f>Invoice!B29</f>
        <v>10</v>
      </c>
      <c r="D27" s="86">
        <f t="shared" si="0"/>
        <v>1.8306922435362802</v>
      </c>
      <c r="E27" s="86">
        <f t="shared" si="0"/>
        <v>18.306922435362804</v>
      </c>
      <c r="F27" s="87">
        <f>Invoice!G29</f>
        <v>65.849999999999994</v>
      </c>
      <c r="G27" s="88">
        <f t="shared" si="1"/>
        <v>658.5</v>
      </c>
    </row>
    <row r="28" spans="1:7" s="85" customFormat="1" x14ac:dyDescent="0.2">
      <c r="A28" s="101" t="str">
        <f>Invoice!F30</f>
        <v>Black stainless steel ring with dragons design</v>
      </c>
      <c r="B28" s="80" t="str">
        <f>Invoice!C30</f>
        <v>SRB34</v>
      </c>
      <c r="C28" s="81">
        <f>Invoice!B30</f>
        <v>9</v>
      </c>
      <c r="D28" s="86">
        <f t="shared" si="0"/>
        <v>1.8306922435362802</v>
      </c>
      <c r="E28" s="86">
        <f t="shared" si="0"/>
        <v>16.476230191826524</v>
      </c>
      <c r="F28" s="87">
        <f>Invoice!G30</f>
        <v>65.849999999999994</v>
      </c>
      <c r="G28" s="88">
        <f t="shared" si="1"/>
        <v>592.65</v>
      </c>
    </row>
    <row r="29" spans="1:7" s="85" customFormat="1" x14ac:dyDescent="0.2">
      <c r="A29" s="101" t="str">
        <f>Invoice!F31</f>
        <v>Black stainless steel ring with dragons design</v>
      </c>
      <c r="B29" s="80" t="str">
        <f>Invoice!C31</f>
        <v>SRB34</v>
      </c>
      <c r="C29" s="81">
        <f>Invoice!B31</f>
        <v>10</v>
      </c>
      <c r="D29" s="86">
        <f t="shared" si="0"/>
        <v>1.8306922435362802</v>
      </c>
      <c r="E29" s="86">
        <f t="shared" si="0"/>
        <v>18.306922435362804</v>
      </c>
      <c r="F29" s="87">
        <f>Invoice!G31</f>
        <v>65.849999999999994</v>
      </c>
      <c r="G29" s="88">
        <f t="shared" si="1"/>
        <v>658.5</v>
      </c>
    </row>
    <row r="30" spans="1:7" s="85" customFormat="1" x14ac:dyDescent="0.2">
      <c r="A30" s="101" t="str">
        <f>Invoice!F32</f>
        <v>Black stainless steel ring with dragons design</v>
      </c>
      <c r="B30" s="80" t="str">
        <f>Invoice!C32</f>
        <v>SRB34</v>
      </c>
      <c r="C30" s="81">
        <f>Invoice!B32</f>
        <v>10</v>
      </c>
      <c r="D30" s="86">
        <f t="shared" si="0"/>
        <v>1.8306922435362802</v>
      </c>
      <c r="E30" s="86">
        <f t="shared" si="0"/>
        <v>18.306922435362804</v>
      </c>
      <c r="F30" s="87">
        <f>Invoice!G32</f>
        <v>65.849999999999994</v>
      </c>
      <c r="G30" s="88">
        <f t="shared" si="1"/>
        <v>658.5</v>
      </c>
    </row>
    <row r="31" spans="1:7" s="85" customFormat="1" x14ac:dyDescent="0.2">
      <c r="A31" s="101" t="str">
        <f>Invoice!F33</f>
        <v>Black stainless steel ring with dragons design</v>
      </c>
      <c r="B31" s="80" t="str">
        <f>Invoice!C33</f>
        <v>SRB34</v>
      </c>
      <c r="C31" s="81">
        <f>Invoice!B33</f>
        <v>10</v>
      </c>
      <c r="D31" s="86">
        <f t="shared" si="0"/>
        <v>1.8306922435362802</v>
      </c>
      <c r="E31" s="86">
        <f t="shared" si="0"/>
        <v>18.306922435362804</v>
      </c>
      <c r="F31" s="87">
        <f>Invoice!G33</f>
        <v>65.849999999999994</v>
      </c>
      <c r="G31" s="88">
        <f t="shared" si="1"/>
        <v>658.5</v>
      </c>
    </row>
    <row r="32" spans="1:7" s="85" customFormat="1" x14ac:dyDescent="0.2">
      <c r="A32" s="101" t="str">
        <f>Invoice!F34</f>
        <v>Black stainless steel ring with dragons design</v>
      </c>
      <c r="B32" s="80" t="str">
        <f>Invoice!C34</f>
        <v>SRB34</v>
      </c>
      <c r="C32" s="81">
        <f>Invoice!B34</f>
        <v>10</v>
      </c>
      <c r="D32" s="86">
        <f t="shared" si="0"/>
        <v>1.8306922435362802</v>
      </c>
      <c r="E32" s="86">
        <f t="shared" si="0"/>
        <v>18.306922435362804</v>
      </c>
      <c r="F32" s="87">
        <f>Invoice!G34</f>
        <v>65.849999999999994</v>
      </c>
      <c r="G32" s="88">
        <f t="shared" si="1"/>
        <v>658.5</v>
      </c>
    </row>
    <row r="33" spans="1:7" s="85" customFormat="1" x14ac:dyDescent="0.2">
      <c r="A33" s="101" t="str">
        <f>Invoice!F35</f>
        <v>Black stainless steel ring with dragons design</v>
      </c>
      <c r="B33" s="80" t="str">
        <f>Invoice!C35</f>
        <v>SRB34</v>
      </c>
      <c r="C33" s="81">
        <f>Invoice!B35</f>
        <v>10</v>
      </c>
      <c r="D33" s="86">
        <f t="shared" si="0"/>
        <v>1.8306922435362802</v>
      </c>
      <c r="E33" s="86">
        <f t="shared" si="0"/>
        <v>18.306922435362804</v>
      </c>
      <c r="F33" s="87">
        <f>Invoice!G35</f>
        <v>65.849999999999994</v>
      </c>
      <c r="G33" s="88">
        <f t="shared" si="1"/>
        <v>658.5</v>
      </c>
    </row>
    <row r="34" spans="1:7" s="85" customFormat="1" x14ac:dyDescent="0.2">
      <c r="A34" s="101" t="str">
        <f>Invoice!F36</f>
        <v xml:space="preserve">Black anodized stainless steel high polished wide band ring </v>
      </c>
      <c r="B34" s="80" t="str">
        <f>Invoice!C36</f>
        <v>SRB17</v>
      </c>
      <c r="C34" s="81">
        <f>Invoice!B36</f>
        <v>10</v>
      </c>
      <c r="D34" s="86">
        <f t="shared" si="0"/>
        <v>1.5401723658604394</v>
      </c>
      <c r="E34" s="86">
        <f t="shared" si="0"/>
        <v>15.401723658604393</v>
      </c>
      <c r="F34" s="87">
        <f>Invoice!G36</f>
        <v>55.4</v>
      </c>
      <c r="G34" s="88">
        <f t="shared" si="1"/>
        <v>554</v>
      </c>
    </row>
    <row r="35" spans="1:7" s="85" customFormat="1" x14ac:dyDescent="0.2">
      <c r="A35" s="101" t="str">
        <f>Invoice!F37</f>
        <v xml:space="preserve">Black anodized stainless steel high polished wide band ring </v>
      </c>
      <c r="B35" s="80" t="str">
        <f>Invoice!C37</f>
        <v>SRB17</v>
      </c>
      <c r="C35" s="81">
        <f>Invoice!B37</f>
        <v>10</v>
      </c>
      <c r="D35" s="86">
        <f t="shared" si="0"/>
        <v>1.5401723658604394</v>
      </c>
      <c r="E35" s="86">
        <f t="shared" si="0"/>
        <v>15.401723658604393</v>
      </c>
      <c r="F35" s="87">
        <f>Invoice!G37</f>
        <v>55.4</v>
      </c>
      <c r="G35" s="88">
        <f t="shared" si="1"/>
        <v>554</v>
      </c>
    </row>
    <row r="36" spans="1:7" s="85" customFormat="1" x14ac:dyDescent="0.2">
      <c r="A36" s="101" t="str">
        <f>Invoice!F38</f>
        <v xml:space="preserve">Black anodized stainless steel high polished wide band ring </v>
      </c>
      <c r="B36" s="80" t="str">
        <f>Invoice!C38</f>
        <v>SRB17</v>
      </c>
      <c r="C36" s="81">
        <f>Invoice!B38</f>
        <v>10</v>
      </c>
      <c r="D36" s="86">
        <f t="shared" si="0"/>
        <v>1.5401723658604394</v>
      </c>
      <c r="E36" s="86">
        <f t="shared" si="0"/>
        <v>15.401723658604393</v>
      </c>
      <c r="F36" s="87">
        <f>Invoice!G38</f>
        <v>55.4</v>
      </c>
      <c r="G36" s="88">
        <f t="shared" si="1"/>
        <v>554</v>
      </c>
    </row>
    <row r="37" spans="1:7" s="85" customFormat="1" x14ac:dyDescent="0.2">
      <c r="A37" s="101" t="str">
        <f>Invoice!F39</f>
        <v xml:space="preserve">Black anodized stainless steel high polished wide band ring </v>
      </c>
      <c r="B37" s="80" t="str">
        <f>Invoice!C39</f>
        <v>SRB17</v>
      </c>
      <c r="C37" s="81">
        <f>Invoice!B39</f>
        <v>15</v>
      </c>
      <c r="D37" s="86">
        <f t="shared" si="0"/>
        <v>1.5401723658604394</v>
      </c>
      <c r="E37" s="86">
        <f t="shared" si="0"/>
        <v>23.102585487906591</v>
      </c>
      <c r="F37" s="87">
        <f>Invoice!G39</f>
        <v>55.4</v>
      </c>
      <c r="G37" s="88">
        <f t="shared" si="1"/>
        <v>831</v>
      </c>
    </row>
    <row r="38" spans="1:7" s="85" customFormat="1" x14ac:dyDescent="0.2">
      <c r="A38" s="101" t="str">
        <f>Invoice!F40</f>
        <v xml:space="preserve">Black anodized stainless steel high polished wide band ring </v>
      </c>
      <c r="B38" s="80" t="str">
        <f>Invoice!C40</f>
        <v>SRB17</v>
      </c>
      <c r="C38" s="81">
        <f>Invoice!B40</f>
        <v>15</v>
      </c>
      <c r="D38" s="86">
        <f t="shared" si="0"/>
        <v>1.5401723658604394</v>
      </c>
      <c r="E38" s="86">
        <f t="shared" si="0"/>
        <v>23.102585487906591</v>
      </c>
      <c r="F38" s="87">
        <f>Invoice!G40</f>
        <v>55.4</v>
      </c>
      <c r="G38" s="88">
        <f t="shared" si="1"/>
        <v>831</v>
      </c>
    </row>
    <row r="39" spans="1:7" s="85" customFormat="1" x14ac:dyDescent="0.2">
      <c r="A39" s="101" t="str">
        <f>Invoice!F41</f>
        <v xml:space="preserve">Black anodized stainless steel high polished wide band ring </v>
      </c>
      <c r="B39" s="80" t="str">
        <f>Invoice!C41</f>
        <v>SRB17</v>
      </c>
      <c r="C39" s="81">
        <f>Invoice!B41</f>
        <v>5</v>
      </c>
      <c r="D39" s="86">
        <f t="shared" si="0"/>
        <v>1.5401723658604394</v>
      </c>
      <c r="E39" s="86">
        <f t="shared" si="0"/>
        <v>7.7008618293021964</v>
      </c>
      <c r="F39" s="87">
        <f>Invoice!G41</f>
        <v>55.4</v>
      </c>
      <c r="G39" s="88">
        <f t="shared" si="1"/>
        <v>277</v>
      </c>
    </row>
    <row r="40" spans="1:7" s="85" customFormat="1" x14ac:dyDescent="0.2">
      <c r="A40" s="101" t="str">
        <f>Invoice!F42</f>
        <v xml:space="preserve">Black anodized stainless steel high polished wide band ring </v>
      </c>
      <c r="B40" s="80" t="str">
        <f>Invoice!C42</f>
        <v>SRB17</v>
      </c>
      <c r="C40" s="81">
        <f>Invoice!B42</f>
        <v>5</v>
      </c>
      <c r="D40" s="86">
        <f t="shared" si="0"/>
        <v>1.5401723658604394</v>
      </c>
      <c r="E40" s="86">
        <f t="shared" si="0"/>
        <v>7.7008618293021964</v>
      </c>
      <c r="F40" s="87">
        <f>Invoice!G42</f>
        <v>55.4</v>
      </c>
      <c r="G40" s="88">
        <f t="shared" si="1"/>
        <v>277</v>
      </c>
    </row>
    <row r="41" spans="1:7" s="85" customFormat="1" x14ac:dyDescent="0.2">
      <c r="A41" s="101" t="str">
        <f>Invoice!F43</f>
        <v>Stainless steel engravable thin band ring</v>
      </c>
      <c r="B41" s="80" t="str">
        <f>Invoice!C43</f>
        <v>SR148</v>
      </c>
      <c r="C41" s="81">
        <f>Invoice!B43</f>
        <v>10</v>
      </c>
      <c r="D41" s="86">
        <f t="shared" si="0"/>
        <v>0.95885460105643605</v>
      </c>
      <c r="E41" s="86">
        <f t="shared" si="0"/>
        <v>9.588546010564361</v>
      </c>
      <c r="F41" s="87">
        <f>Invoice!G43</f>
        <v>34.49</v>
      </c>
      <c r="G41" s="88">
        <f t="shared" si="1"/>
        <v>344.90000000000003</v>
      </c>
    </row>
    <row r="42" spans="1:7" s="85" customFormat="1" x14ac:dyDescent="0.2">
      <c r="A42" s="101" t="str">
        <f>Invoice!F44</f>
        <v>Stainless steel engravable thin band ring</v>
      </c>
      <c r="B42" s="80" t="str">
        <f>Invoice!C44</f>
        <v>SR148</v>
      </c>
      <c r="C42" s="81">
        <f>Invoice!B44</f>
        <v>10</v>
      </c>
      <c r="D42" s="86">
        <f t="shared" si="0"/>
        <v>0.95885460105643605</v>
      </c>
      <c r="E42" s="86">
        <f t="shared" si="0"/>
        <v>9.588546010564361</v>
      </c>
      <c r="F42" s="87">
        <f>Invoice!G44</f>
        <v>34.49</v>
      </c>
      <c r="G42" s="88">
        <f t="shared" si="1"/>
        <v>344.90000000000003</v>
      </c>
    </row>
    <row r="43" spans="1:7" s="85" customFormat="1" x14ac:dyDescent="0.2">
      <c r="A43" s="101" t="str">
        <f>Invoice!F45</f>
        <v>Stainless steel engravable thin band ring</v>
      </c>
      <c r="B43" s="80" t="str">
        <f>Invoice!C45</f>
        <v>SR148</v>
      </c>
      <c r="C43" s="81">
        <f>Invoice!B45</f>
        <v>10</v>
      </c>
      <c r="D43" s="86">
        <f t="shared" si="0"/>
        <v>0.95885460105643605</v>
      </c>
      <c r="E43" s="86">
        <f t="shared" si="0"/>
        <v>9.588546010564361</v>
      </c>
      <c r="F43" s="87">
        <f>Invoice!G45</f>
        <v>34.49</v>
      </c>
      <c r="G43" s="88">
        <f t="shared" si="1"/>
        <v>344.90000000000003</v>
      </c>
    </row>
    <row r="44" spans="1:7" s="85" customFormat="1" hidden="1" x14ac:dyDescent="0.2">
      <c r="A44" s="101" t="str">
        <f>Invoice!F46</f>
        <v>Wide band stainless steel ring with matte finish</v>
      </c>
      <c r="B44" s="80" t="str">
        <f>Invoice!C46</f>
        <v>SR125M</v>
      </c>
      <c r="C44" s="81">
        <f>Invoice!B46</f>
        <v>0</v>
      </c>
      <c r="D44" s="86">
        <f t="shared" si="0"/>
        <v>1.3463997775924381</v>
      </c>
      <c r="E44" s="86">
        <f t="shared" si="0"/>
        <v>0</v>
      </c>
      <c r="F44" s="87">
        <f>Invoice!G46</f>
        <v>48.43</v>
      </c>
      <c r="G44" s="88">
        <f t="shared" si="1"/>
        <v>0</v>
      </c>
    </row>
    <row r="45" spans="1:7" s="85" customFormat="1" x14ac:dyDescent="0.2">
      <c r="A45" s="101" t="str">
        <f>Invoice!F47</f>
        <v>Wide band stainless steel ring with matte finish</v>
      </c>
      <c r="B45" s="80" t="str">
        <f>Invoice!C47</f>
        <v>SR125M</v>
      </c>
      <c r="C45" s="81">
        <f>Invoice!B47</f>
        <v>5</v>
      </c>
      <c r="D45" s="86">
        <f t="shared" si="0"/>
        <v>1.3463997775924381</v>
      </c>
      <c r="E45" s="86">
        <f t="shared" si="0"/>
        <v>6.7319988879621908</v>
      </c>
      <c r="F45" s="87">
        <f>Invoice!G47</f>
        <v>48.43</v>
      </c>
      <c r="G45" s="88">
        <f t="shared" si="1"/>
        <v>242.15</v>
      </c>
    </row>
    <row r="46" spans="1:7" s="85" customFormat="1" hidden="1" x14ac:dyDescent="0.2">
      <c r="A46" s="101" t="str">
        <f>Invoice!F48</f>
        <v>Wide band stainless steel ring with matte finish</v>
      </c>
      <c r="B46" s="80" t="str">
        <f>Invoice!C48</f>
        <v>SR125M</v>
      </c>
      <c r="C46" s="81">
        <f>Invoice!B48</f>
        <v>0</v>
      </c>
      <c r="D46" s="86">
        <f t="shared" si="0"/>
        <v>1.3463997775924381</v>
      </c>
      <c r="E46" s="86">
        <f t="shared" si="0"/>
        <v>0</v>
      </c>
      <c r="F46" s="87">
        <f>Invoice!G48</f>
        <v>48.43</v>
      </c>
      <c r="G46" s="88">
        <f t="shared" si="1"/>
        <v>0</v>
      </c>
    </row>
    <row r="47" spans="1:7" s="85" customFormat="1" hidden="1" x14ac:dyDescent="0.2">
      <c r="A47" s="101" t="str">
        <f>Invoice!F49</f>
        <v>Wide band stainless steel ring with matte finish</v>
      </c>
      <c r="B47" s="80" t="str">
        <f>Invoice!C49</f>
        <v>SR125M</v>
      </c>
      <c r="C47" s="81">
        <f>Invoice!B49</f>
        <v>0</v>
      </c>
      <c r="D47" s="86">
        <f t="shared" si="0"/>
        <v>1.3463997775924381</v>
      </c>
      <c r="E47" s="86">
        <f t="shared" si="0"/>
        <v>0</v>
      </c>
      <c r="F47" s="87">
        <f>Invoice!G49</f>
        <v>48.43</v>
      </c>
      <c r="G47" s="88">
        <f t="shared" si="1"/>
        <v>0</v>
      </c>
    </row>
    <row r="48" spans="1:7" s="85" customFormat="1" hidden="1" x14ac:dyDescent="0.2">
      <c r="A48" s="101" t="str">
        <f>Invoice!F50</f>
        <v>Wide band stainless steel ring with matte finish</v>
      </c>
      <c r="B48" s="80" t="str">
        <f>Invoice!C50</f>
        <v>SR125M</v>
      </c>
      <c r="C48" s="81">
        <f>Invoice!B50</f>
        <v>0</v>
      </c>
      <c r="D48" s="86">
        <f t="shared" si="0"/>
        <v>1.3463997775924381</v>
      </c>
      <c r="E48" s="86">
        <f t="shared" si="0"/>
        <v>0</v>
      </c>
      <c r="F48" s="87">
        <f>Invoice!G50</f>
        <v>48.43</v>
      </c>
      <c r="G48" s="88">
        <f t="shared" si="1"/>
        <v>0</v>
      </c>
    </row>
    <row r="49" spans="1:7" s="85" customFormat="1" x14ac:dyDescent="0.2">
      <c r="A49" s="101" t="str">
        <f>Invoice!F51</f>
        <v>Stainless steel engravable ring - 10mm wide  ring High polish</v>
      </c>
      <c r="B49" s="80" t="str">
        <f>Invoice!C51</f>
        <v>SR125</v>
      </c>
      <c r="C49" s="81">
        <f>Invoice!B51</f>
        <v>10</v>
      </c>
      <c r="D49" s="86">
        <f t="shared" si="0"/>
        <v>1.4431470670002779</v>
      </c>
      <c r="E49" s="86">
        <f t="shared" si="0"/>
        <v>14.431470670002778</v>
      </c>
      <c r="F49" s="87">
        <f>Invoice!G51</f>
        <v>51.91</v>
      </c>
      <c r="G49" s="88">
        <f t="shared" si="1"/>
        <v>519.09999999999991</v>
      </c>
    </row>
    <row r="50" spans="1:7" s="85" customFormat="1" x14ac:dyDescent="0.2">
      <c r="A50" s="101" t="str">
        <f>Invoice!F52</f>
        <v>Stainless steel engravable ring - 10mm wide  ring High polish</v>
      </c>
      <c r="B50" s="80" t="str">
        <f>Invoice!C52</f>
        <v>SR125</v>
      </c>
      <c r="C50" s="81">
        <f>Invoice!B52</f>
        <v>10</v>
      </c>
      <c r="D50" s="86">
        <f t="shared" si="0"/>
        <v>1.4431470670002779</v>
      </c>
      <c r="E50" s="86">
        <f t="shared" si="0"/>
        <v>14.431470670002778</v>
      </c>
      <c r="F50" s="87">
        <f>Invoice!G52</f>
        <v>51.91</v>
      </c>
      <c r="G50" s="88">
        <f t="shared" si="1"/>
        <v>519.09999999999991</v>
      </c>
    </row>
    <row r="51" spans="1:7" s="85" customFormat="1" x14ac:dyDescent="0.2">
      <c r="A51" s="101" t="str">
        <f>Invoice!F53</f>
        <v>Stainless steel engravable comfort fit wide band ring (high polish)</v>
      </c>
      <c r="B51" s="80" t="str">
        <f>Invoice!C53</f>
        <v>SR150</v>
      </c>
      <c r="C51" s="81">
        <f>Invoice!B53</f>
        <v>5</v>
      </c>
      <c r="D51" s="86">
        <f t="shared" si="0"/>
        <v>1.1526271893244371</v>
      </c>
      <c r="E51" s="86">
        <f t="shared" si="0"/>
        <v>5.7631359466221861</v>
      </c>
      <c r="F51" s="87">
        <f>Invoice!G53</f>
        <v>41.46</v>
      </c>
      <c r="G51" s="88">
        <f t="shared" si="1"/>
        <v>207.3</v>
      </c>
    </row>
    <row r="52" spans="1:7" s="85" customFormat="1" x14ac:dyDescent="0.2">
      <c r="A52" s="101" t="str">
        <f>Invoice!F54</f>
        <v>Stainless steel engravable comfort fit wide band ring (high polish)</v>
      </c>
      <c r="B52" s="80" t="str">
        <f>Invoice!C54</f>
        <v>SR150</v>
      </c>
      <c r="C52" s="81">
        <f>Invoice!B54</f>
        <v>5</v>
      </c>
      <c r="D52" s="86">
        <f t="shared" si="0"/>
        <v>1.1526271893244371</v>
      </c>
      <c r="E52" s="86">
        <f t="shared" si="0"/>
        <v>5.7631359466221861</v>
      </c>
      <c r="F52" s="87">
        <f>Invoice!G54</f>
        <v>41.46</v>
      </c>
      <c r="G52" s="88">
        <f t="shared" si="1"/>
        <v>207.3</v>
      </c>
    </row>
    <row r="53" spans="1:7" s="85" customFormat="1" x14ac:dyDescent="0.2">
      <c r="A53" s="101" t="str">
        <f>Invoice!F55</f>
        <v>Stainless steel carving ring with dragon design</v>
      </c>
      <c r="B53" s="80" t="str">
        <f>Invoice!C55</f>
        <v>SR138</v>
      </c>
      <c r="C53" s="81">
        <f>Invoice!B55</f>
        <v>10</v>
      </c>
      <c r="D53" s="86">
        <f t="shared" si="0"/>
        <v>1.5401723658604394</v>
      </c>
      <c r="E53" s="86">
        <f t="shared" si="0"/>
        <v>15.401723658604393</v>
      </c>
      <c r="F53" s="87">
        <f>Invoice!G55</f>
        <v>55.4</v>
      </c>
      <c r="G53" s="88">
        <f t="shared" si="1"/>
        <v>554</v>
      </c>
    </row>
    <row r="54" spans="1:7" s="85" customFormat="1" x14ac:dyDescent="0.2">
      <c r="A54" s="101" t="str">
        <f>Invoice!F56</f>
        <v>Stainless steel carving ring with dragon design</v>
      </c>
      <c r="B54" s="80" t="str">
        <f>Invoice!C56</f>
        <v>SR138</v>
      </c>
      <c r="C54" s="81">
        <f>Invoice!B56</f>
        <v>20</v>
      </c>
      <c r="D54" s="86">
        <f t="shared" si="0"/>
        <v>1.5401723658604394</v>
      </c>
      <c r="E54" s="86">
        <f t="shared" si="0"/>
        <v>30.803447317208786</v>
      </c>
      <c r="F54" s="87">
        <f>Invoice!G56</f>
        <v>55.4</v>
      </c>
      <c r="G54" s="88">
        <f t="shared" si="1"/>
        <v>1108</v>
      </c>
    </row>
    <row r="55" spans="1:7" s="85" customFormat="1" x14ac:dyDescent="0.2">
      <c r="A55" s="101" t="str">
        <f>Invoice!F57</f>
        <v>Stainless steel carving ring with dragon design</v>
      </c>
      <c r="B55" s="80" t="str">
        <f>Invoice!C57</f>
        <v>SR138</v>
      </c>
      <c r="C55" s="81">
        <f>Invoice!B57</f>
        <v>10</v>
      </c>
      <c r="D55" s="86">
        <f t="shared" si="0"/>
        <v>1.5401723658604394</v>
      </c>
      <c r="E55" s="86">
        <f t="shared" si="0"/>
        <v>15.401723658604393</v>
      </c>
      <c r="F55" s="87">
        <f>Invoice!G57</f>
        <v>55.4</v>
      </c>
      <c r="G55" s="88">
        <f t="shared" si="1"/>
        <v>554</v>
      </c>
    </row>
    <row r="56" spans="1:7" s="85" customFormat="1" hidden="1" x14ac:dyDescent="0.2">
      <c r="A56" s="101" t="str">
        <f>Invoice!F58</f>
        <v>Stainless steel spinner ring with dragon design</v>
      </c>
      <c r="B56" s="80" t="str">
        <f>Invoice!C58</f>
        <v>SR155</v>
      </c>
      <c r="C56" s="81">
        <f>Invoice!B58</f>
        <v>0</v>
      </c>
      <c r="D56" s="86">
        <f t="shared" si="0"/>
        <v>2.0147345009730331</v>
      </c>
      <c r="E56" s="86">
        <f t="shared" si="0"/>
        <v>0</v>
      </c>
      <c r="F56" s="87">
        <f>Invoice!G58</f>
        <v>72.47</v>
      </c>
      <c r="G56" s="88">
        <f t="shared" si="1"/>
        <v>0</v>
      </c>
    </row>
    <row r="57" spans="1:7" s="85" customFormat="1" hidden="1" x14ac:dyDescent="0.2">
      <c r="A57" s="101" t="str">
        <f>Invoice!F59</f>
        <v>Stainless steel spinner ring with dragon design</v>
      </c>
      <c r="B57" s="80" t="str">
        <f>Invoice!C59</f>
        <v>SR155</v>
      </c>
      <c r="C57" s="81">
        <f>Invoice!B59</f>
        <v>0</v>
      </c>
      <c r="D57" s="86">
        <f t="shared" si="0"/>
        <v>2.0147345009730331</v>
      </c>
      <c r="E57" s="86">
        <f t="shared" si="0"/>
        <v>0</v>
      </c>
      <c r="F57" s="87">
        <f>Invoice!G59</f>
        <v>72.47</v>
      </c>
      <c r="G57" s="88">
        <f t="shared" si="1"/>
        <v>0</v>
      </c>
    </row>
    <row r="58" spans="1:7" s="85" customFormat="1" hidden="1" x14ac:dyDescent="0.2">
      <c r="A58" s="101" t="str">
        <f>Invoice!F60</f>
        <v>Stainless steel spinner ring with dragon design</v>
      </c>
      <c r="B58" s="80" t="str">
        <f>Invoice!C60</f>
        <v>SR155</v>
      </c>
      <c r="C58" s="81">
        <f>Invoice!B60</f>
        <v>0</v>
      </c>
      <c r="D58" s="86">
        <f t="shared" si="0"/>
        <v>2.0147345009730331</v>
      </c>
      <c r="E58" s="86">
        <f t="shared" si="0"/>
        <v>0</v>
      </c>
      <c r="F58" s="87">
        <f>Invoice!G60</f>
        <v>72.47</v>
      </c>
      <c r="G58" s="88">
        <f t="shared" si="1"/>
        <v>0</v>
      </c>
    </row>
    <row r="59" spans="1:7" s="85" customFormat="1" hidden="1" x14ac:dyDescent="0.2">
      <c r="A59" s="101" t="str">
        <f>Invoice!F61</f>
        <v>Stainless steel spinner ring with dragon design</v>
      </c>
      <c r="B59" s="80" t="str">
        <f>Invoice!C61</f>
        <v>SR155</v>
      </c>
      <c r="C59" s="81">
        <f>Invoice!B61</f>
        <v>0</v>
      </c>
      <c r="D59" s="86">
        <f t="shared" si="0"/>
        <v>2.0147345009730331</v>
      </c>
      <c r="E59" s="86">
        <f t="shared" si="0"/>
        <v>0</v>
      </c>
      <c r="F59" s="87">
        <f>Invoice!G61</f>
        <v>72.47</v>
      </c>
      <c r="G59" s="88">
        <f t="shared" si="1"/>
        <v>0</v>
      </c>
    </row>
    <row r="60" spans="1:7" s="85" customFormat="1" x14ac:dyDescent="0.2">
      <c r="A60" s="101" t="str">
        <f>Invoice!F62</f>
        <v>Stainless steel spinner ring with dragon design</v>
      </c>
      <c r="B60" s="80" t="str">
        <f>Invoice!C62</f>
        <v>SR155</v>
      </c>
      <c r="C60" s="81">
        <f>Invoice!B62</f>
        <v>4</v>
      </c>
      <c r="D60" s="86">
        <f t="shared" si="0"/>
        <v>2.0147345009730331</v>
      </c>
      <c r="E60" s="86">
        <f t="shared" si="0"/>
        <v>8.0589380038921323</v>
      </c>
      <c r="F60" s="87">
        <f>Invoice!G62</f>
        <v>72.47</v>
      </c>
      <c r="G60" s="88">
        <f t="shared" si="1"/>
        <v>289.88</v>
      </c>
    </row>
    <row r="61" spans="1:7" s="85" customFormat="1" x14ac:dyDescent="0.2">
      <c r="A61" s="101" t="str">
        <f>Invoice!F63</f>
        <v>Stainless steel spinner ring with dragon design</v>
      </c>
      <c r="B61" s="80" t="str">
        <f>Invoice!C63</f>
        <v>SR155</v>
      </c>
      <c r="C61" s="81">
        <f>Invoice!B63</f>
        <v>12</v>
      </c>
      <c r="D61" s="86">
        <f t="shared" si="0"/>
        <v>2.0147345009730331</v>
      </c>
      <c r="E61" s="86">
        <f t="shared" si="0"/>
        <v>24.176814011676399</v>
      </c>
      <c r="F61" s="87">
        <f>Invoice!G63</f>
        <v>72.47</v>
      </c>
      <c r="G61" s="88">
        <f t="shared" si="1"/>
        <v>869.64</v>
      </c>
    </row>
    <row r="62" spans="1:7" s="85" customFormat="1" hidden="1" x14ac:dyDescent="0.2">
      <c r="A62" s="101" t="str">
        <f>Invoice!F64</f>
        <v>Stainless steel spinner ring with dragon design</v>
      </c>
      <c r="B62" s="80" t="str">
        <f>Invoice!C64</f>
        <v>SR155</v>
      </c>
      <c r="C62" s="81">
        <f>Invoice!B64</f>
        <v>0</v>
      </c>
      <c r="D62" s="86">
        <f t="shared" si="0"/>
        <v>2.0147345009730331</v>
      </c>
      <c r="E62" s="86">
        <f t="shared" si="0"/>
        <v>0</v>
      </c>
      <c r="F62" s="87">
        <f>Invoice!G64</f>
        <v>72.47</v>
      </c>
      <c r="G62" s="88">
        <f t="shared" si="1"/>
        <v>0</v>
      </c>
    </row>
    <row r="63" spans="1:7" s="85" customFormat="1" x14ac:dyDescent="0.2">
      <c r="A63" s="101" t="str">
        <f>Invoice!F65</f>
        <v>Stainless steel spinner ring with dragon design</v>
      </c>
      <c r="B63" s="80" t="str">
        <f>Invoice!C65</f>
        <v>SR155</v>
      </c>
      <c r="C63" s="81">
        <f>Invoice!B65</f>
        <v>2</v>
      </c>
      <c r="D63" s="86">
        <f t="shared" si="0"/>
        <v>2.0147345009730331</v>
      </c>
      <c r="E63" s="86">
        <f t="shared" si="0"/>
        <v>4.0294690019460662</v>
      </c>
      <c r="F63" s="87">
        <f>Invoice!G65</f>
        <v>72.47</v>
      </c>
      <c r="G63" s="88">
        <f t="shared" si="1"/>
        <v>144.94</v>
      </c>
    </row>
    <row r="64" spans="1:7" s="85" customFormat="1" hidden="1" x14ac:dyDescent="0.2">
      <c r="A64" s="101" t="str">
        <f>Invoice!F66</f>
        <v>Stainless steel spinner ring with dragon design</v>
      </c>
      <c r="B64" s="80" t="str">
        <f>Invoice!C66</f>
        <v>SR155</v>
      </c>
      <c r="C64" s="81">
        <f>Invoice!B66</f>
        <v>0</v>
      </c>
      <c r="D64" s="86">
        <f t="shared" si="0"/>
        <v>2.0147345009730331</v>
      </c>
      <c r="E64" s="86">
        <f t="shared" si="0"/>
        <v>0</v>
      </c>
      <c r="F64" s="87">
        <f>Invoice!G66</f>
        <v>72.47</v>
      </c>
      <c r="G64" s="88">
        <f t="shared" si="1"/>
        <v>0</v>
      </c>
    </row>
    <row r="65" spans="1:7" s="85" customFormat="1" x14ac:dyDescent="0.2">
      <c r="A65" s="101"/>
      <c r="B65" s="80"/>
      <c r="C65" s="81"/>
      <c r="D65" s="86"/>
      <c r="E65" s="86"/>
      <c r="F65" s="87"/>
      <c r="G65" s="88"/>
    </row>
    <row r="66" spans="1:7" s="85" customFormat="1" x14ac:dyDescent="0.2">
      <c r="A66" s="101" t="str">
        <f>Invoice!F1002</f>
        <v>Special Discount offered to customer</v>
      </c>
      <c r="B66" s="80"/>
      <c r="C66" s="81"/>
      <c r="D66" s="86">
        <f>F66/$D$14</f>
        <v>-42.500973033083127</v>
      </c>
      <c r="E66" s="86">
        <f>G66/$D$14</f>
        <v>-42.500973033083127</v>
      </c>
      <c r="F66" s="87">
        <f>Invoice!G1002</f>
        <v>-1528.76</v>
      </c>
      <c r="G66" s="88">
        <f>F66</f>
        <v>-1528.76</v>
      </c>
    </row>
    <row r="67" spans="1:7" s="85" customFormat="1" ht="13.5" thickBot="1" x14ac:dyDescent="0.25">
      <c r="A67" s="89"/>
      <c r="B67" s="90"/>
      <c r="C67" s="91"/>
      <c r="D67" s="92"/>
      <c r="E67" s="92"/>
      <c r="F67" s="93"/>
      <c r="G67" s="94"/>
    </row>
    <row r="68" spans="1:7" s="52" customFormat="1" x14ac:dyDescent="0.2">
      <c r="D68" s="52" t="s">
        <v>37</v>
      </c>
      <c r="G68" s="95">
        <f>SUM(G18:G65)</f>
        <v>21528.759999999995</v>
      </c>
    </row>
    <row r="69" spans="1:7" s="52" customFormat="1" x14ac:dyDescent="0.2">
      <c r="A69" s="53"/>
      <c r="D69" s="52" t="s">
        <v>38</v>
      </c>
      <c r="G69" s="96">
        <f>G68+G66</f>
        <v>19999.999999999996</v>
      </c>
    </row>
    <row r="70" spans="1:7" s="52" customFormat="1" x14ac:dyDescent="0.2">
      <c r="D70" s="52" t="s">
        <v>39</v>
      </c>
      <c r="G70" s="97">
        <f>G69-G71</f>
        <v>18691.588785046726</v>
      </c>
    </row>
    <row r="71" spans="1:7" s="52" customFormat="1" x14ac:dyDescent="0.2">
      <c r="D71" s="52" t="s">
        <v>40</v>
      </c>
      <c r="G71" s="97">
        <f>(G69*7)/107</f>
        <v>1308.4112149532707</v>
      </c>
    </row>
    <row r="72" spans="1:7" s="52" customFormat="1" x14ac:dyDescent="0.2">
      <c r="D72" s="53" t="s">
        <v>41</v>
      </c>
      <c r="G72" s="98">
        <f>SUM(G70:G71)</f>
        <v>19999.999999999996</v>
      </c>
    </row>
    <row r="73" spans="1:7" s="52" customFormat="1" x14ac:dyDescent="0.2"/>
    <row r="74" spans="1:7" s="52" customFormat="1" ht="8.25" customHeight="1" x14ac:dyDescent="0.2"/>
    <row r="75" spans="1:7" s="52" customFormat="1" ht="11.25" customHeight="1" x14ac:dyDescent="0.2"/>
    <row r="76" spans="1:7" s="52" customFormat="1" ht="8.25" customHeight="1" x14ac:dyDescent="0.2"/>
    <row r="77" spans="1:7" s="52" customFormat="1" x14ac:dyDescent="0.2"/>
    <row r="78" spans="1:7" s="52" customFormat="1" ht="10.5" customHeight="1" x14ac:dyDescent="0.2">
      <c r="A78" s="53"/>
    </row>
    <row r="79" spans="1:7" s="52" customFormat="1" ht="9" customHeight="1" x14ac:dyDescent="0.2"/>
    <row r="80" spans="1:7" s="52" customFormat="1" ht="13.5" customHeight="1" x14ac:dyDescent="0.2">
      <c r="A80" s="53"/>
    </row>
    <row r="81" spans="1:1" s="52" customFormat="1" ht="9.75" customHeight="1" x14ac:dyDescent="0.2">
      <c r="A81" s="100"/>
    </row>
    <row r="82" spans="1:1" s="52" customFormat="1" x14ac:dyDescent="0.2"/>
    <row r="83" spans="1:1" s="52" customFormat="1" x14ac:dyDescent="0.2"/>
    <row r="84" spans="1:1" s="52" customFormat="1" x14ac:dyDescent="0.2"/>
    <row r="85" spans="1:1" s="52" customFormat="1" x14ac:dyDescent="0.2"/>
    <row r="86" spans="1:1" s="52" customFormat="1" x14ac:dyDescent="0.2"/>
    <row r="87" spans="1:1" s="52" customFormat="1" x14ac:dyDescent="0.2"/>
    <row r="88" spans="1:1" s="52" customFormat="1" x14ac:dyDescent="0.2"/>
    <row r="89" spans="1:1" s="52" customFormat="1" x14ac:dyDescent="0.2"/>
    <row r="90" spans="1:1" s="52" customFormat="1" x14ac:dyDescent="0.2"/>
    <row r="91" spans="1:1" s="52" customFormat="1" x14ac:dyDescent="0.2"/>
    <row r="92" spans="1:1" s="52" customFormat="1" x14ac:dyDescent="0.2"/>
    <row r="93" spans="1:1" s="52" customFormat="1" x14ac:dyDescent="0.2"/>
    <row r="94" spans="1:1" s="52" customFormat="1" x14ac:dyDescent="0.2"/>
    <row r="95" spans="1:1" s="52" customFormat="1" x14ac:dyDescent="0.2"/>
    <row r="96" spans="1:1" s="52" customFormat="1" x14ac:dyDescent="0.2"/>
    <row r="97" s="52" customFormat="1" x14ac:dyDescent="0.2"/>
    <row r="98" s="52" customFormat="1" x14ac:dyDescent="0.2"/>
    <row r="99" s="52" customFormat="1" x14ac:dyDescent="0.2"/>
    <row r="100" s="52" customFormat="1" x14ac:dyDescent="0.2"/>
    <row r="101" s="52" customFormat="1" x14ac:dyDescent="0.2"/>
    <row r="102" s="52" customFormat="1" x14ac:dyDescent="0.2"/>
    <row r="103" s="52" customFormat="1" x14ac:dyDescent="0.2"/>
    <row r="104" s="52" customFormat="1" x14ac:dyDescent="0.2"/>
    <row r="105" s="52" customFormat="1" x14ac:dyDescent="0.2"/>
    <row r="106" s="52" customFormat="1" x14ac:dyDescent="0.2"/>
    <row r="107" s="52" customFormat="1" x14ac:dyDescent="0.2"/>
    <row r="108" s="52" customFormat="1" x14ac:dyDescent="0.2"/>
    <row r="109" s="52" customFormat="1" x14ac:dyDescent="0.2"/>
    <row r="110" s="52" customFormat="1" x14ac:dyDescent="0.2"/>
    <row r="111" s="52" customFormat="1" x14ac:dyDescent="0.2"/>
    <row r="112" s="52" customFormat="1" x14ac:dyDescent="0.2"/>
    <row r="113" s="52" customFormat="1" x14ac:dyDescent="0.2"/>
    <row r="114" s="52" customFormat="1" x14ac:dyDescent="0.2"/>
    <row r="115" s="52" customFormat="1" x14ac:dyDescent="0.2"/>
    <row r="116" s="52" customFormat="1" x14ac:dyDescent="0.2"/>
    <row r="117" s="52" customFormat="1" x14ac:dyDescent="0.2"/>
    <row r="118" s="52" customFormat="1" x14ac:dyDescent="0.2"/>
    <row r="119" s="52" customFormat="1" x14ac:dyDescent="0.2"/>
    <row r="120" s="52" customFormat="1" x14ac:dyDescent="0.2"/>
    <row r="121" s="52" customFormat="1" x14ac:dyDescent="0.2"/>
    <row r="122" s="52" customFormat="1" x14ac:dyDescent="0.2"/>
    <row r="123" s="52" customFormat="1" x14ac:dyDescent="0.2"/>
    <row r="124" s="52" customFormat="1" x14ac:dyDescent="0.2"/>
    <row r="125" s="52" customFormat="1" x14ac:dyDescent="0.2"/>
    <row r="126" s="52" customFormat="1" x14ac:dyDescent="0.2"/>
    <row r="127" s="52" customFormat="1" x14ac:dyDescent="0.2"/>
    <row r="128" s="52" customFormat="1" x14ac:dyDescent="0.2"/>
    <row r="129" s="52" customFormat="1" x14ac:dyDescent="0.2"/>
    <row r="130" s="52" customFormat="1" x14ac:dyDescent="0.2"/>
    <row r="131" s="52" customFormat="1" x14ac:dyDescent="0.2"/>
    <row r="132" s="52" customFormat="1" x14ac:dyDescent="0.2"/>
    <row r="133" s="52" customFormat="1" x14ac:dyDescent="0.2"/>
    <row r="134" s="52" customFormat="1" x14ac:dyDescent="0.2"/>
    <row r="135" s="52" customFormat="1" x14ac:dyDescent="0.2"/>
    <row r="136" s="52" customFormat="1" x14ac:dyDescent="0.2"/>
    <row r="137" s="52" customFormat="1" x14ac:dyDescent="0.2"/>
    <row r="138" s="52" customFormat="1" x14ac:dyDescent="0.2"/>
    <row r="139" s="52" customFormat="1" x14ac:dyDescent="0.2"/>
    <row r="140" s="52" customFormat="1" x14ac:dyDescent="0.2"/>
    <row r="141" s="52" customFormat="1" x14ac:dyDescent="0.2"/>
    <row r="142" s="52" customFormat="1" x14ac:dyDescent="0.2"/>
    <row r="143" s="52" customFormat="1" x14ac:dyDescent="0.2"/>
    <row r="144" s="52" customFormat="1" x14ac:dyDescent="0.2"/>
    <row r="145" s="52" customFormat="1" x14ac:dyDescent="0.2"/>
    <row r="146" s="52" customFormat="1" x14ac:dyDescent="0.2"/>
    <row r="147" s="52" customFormat="1" x14ac:dyDescent="0.2"/>
    <row r="148" s="52" customFormat="1" x14ac:dyDescent="0.2"/>
    <row r="149" s="52" customFormat="1" x14ac:dyDescent="0.2"/>
    <row r="150" s="52" customFormat="1" x14ac:dyDescent="0.2"/>
    <row r="151" s="52" customFormat="1" x14ac:dyDescent="0.2"/>
    <row r="152" s="52" customFormat="1" x14ac:dyDescent="0.2"/>
    <row r="153" s="52" customFormat="1" x14ac:dyDescent="0.2"/>
    <row r="154" s="52" customFormat="1" x14ac:dyDescent="0.2"/>
    <row r="155" s="52" customFormat="1" x14ac:dyDescent="0.2"/>
    <row r="156" s="52" customFormat="1" x14ac:dyDescent="0.2"/>
    <row r="157" s="52" customFormat="1" x14ac:dyDescent="0.2"/>
    <row r="158" s="52" customFormat="1" x14ac:dyDescent="0.2"/>
    <row r="159" s="52" customFormat="1" x14ac:dyDescent="0.2"/>
    <row r="160" s="52" customFormat="1" x14ac:dyDescent="0.2"/>
    <row r="161" s="52" customFormat="1" x14ac:dyDescent="0.2"/>
    <row r="162" s="52" customFormat="1" x14ac:dyDescent="0.2"/>
    <row r="163" s="52" customFormat="1" x14ac:dyDescent="0.2"/>
    <row r="164" s="52" customFormat="1" x14ac:dyDescent="0.2"/>
    <row r="165" s="52" customFormat="1" x14ac:dyDescent="0.2"/>
    <row r="166" s="52" customFormat="1" x14ac:dyDescent="0.2"/>
    <row r="167" s="52" customFormat="1" x14ac:dyDescent="0.2"/>
    <row r="168" s="52" customFormat="1" x14ac:dyDescent="0.2"/>
    <row r="169" s="52" customFormat="1" x14ac:dyDescent="0.2"/>
    <row r="170" s="52" customFormat="1" x14ac:dyDescent="0.2"/>
    <row r="171" s="52" customFormat="1" x14ac:dyDescent="0.2"/>
    <row r="172" s="52" customFormat="1" x14ac:dyDescent="0.2"/>
    <row r="173" s="52" customFormat="1" x14ac:dyDescent="0.2"/>
    <row r="174" s="52" customFormat="1" x14ac:dyDescent="0.2"/>
    <row r="175" s="52" customFormat="1" x14ac:dyDescent="0.2"/>
    <row r="176" s="52" customFormat="1" x14ac:dyDescent="0.2"/>
    <row r="177" s="52" customFormat="1" x14ac:dyDescent="0.2"/>
    <row r="178" s="52" customFormat="1" x14ac:dyDescent="0.2"/>
    <row r="179" s="52" customFormat="1" x14ac:dyDescent="0.2"/>
    <row r="180" s="52" customFormat="1" x14ac:dyDescent="0.2"/>
    <row r="181" s="52" customFormat="1" x14ac:dyDescent="0.2"/>
    <row r="182" s="52" customFormat="1" x14ac:dyDescent="0.2"/>
    <row r="183" s="52" customFormat="1" x14ac:dyDescent="0.2"/>
    <row r="184" s="52" customFormat="1" x14ac:dyDescent="0.2"/>
    <row r="185" s="52" customFormat="1" x14ac:dyDescent="0.2"/>
    <row r="186" s="52" customFormat="1" x14ac:dyDescent="0.2"/>
    <row r="187" s="52" customFormat="1" x14ac:dyDescent="0.2"/>
    <row r="188" s="52" customFormat="1" x14ac:dyDescent="0.2"/>
    <row r="189" s="52" customFormat="1" x14ac:dyDescent="0.2"/>
    <row r="190" s="52" customFormat="1" x14ac:dyDescent="0.2"/>
    <row r="191" s="52" customFormat="1" x14ac:dyDescent="0.2"/>
    <row r="192" s="52" customFormat="1" x14ac:dyDescent="0.2"/>
    <row r="193" s="52" customFormat="1" x14ac:dyDescent="0.2"/>
    <row r="194" s="52" customFormat="1" x14ac:dyDescent="0.2"/>
    <row r="195" s="52" customFormat="1" x14ac:dyDescent="0.2"/>
    <row r="196" s="52" customFormat="1" x14ac:dyDescent="0.2"/>
    <row r="197" s="52" customFormat="1" x14ac:dyDescent="0.2"/>
    <row r="198" s="52" customFormat="1" x14ac:dyDescent="0.2"/>
    <row r="199" s="52" customFormat="1" x14ac:dyDescent="0.2"/>
    <row r="200" s="52" customFormat="1" x14ac:dyDescent="0.2"/>
    <row r="201" s="52" customFormat="1" x14ac:dyDescent="0.2"/>
    <row r="202" s="52" customFormat="1" x14ac:dyDescent="0.2"/>
    <row r="203" s="52" customFormat="1" x14ac:dyDescent="0.2"/>
    <row r="204" s="52" customFormat="1" x14ac:dyDescent="0.2"/>
    <row r="205" s="52" customFormat="1" x14ac:dyDescent="0.2"/>
    <row r="206" s="52" customFormat="1" x14ac:dyDescent="0.2"/>
    <row r="207" s="52" customFormat="1" x14ac:dyDescent="0.2"/>
    <row r="208" s="52" customFormat="1" x14ac:dyDescent="0.2"/>
    <row r="209" s="52" customFormat="1" x14ac:dyDescent="0.2"/>
    <row r="210" s="52" customFormat="1" x14ac:dyDescent="0.2"/>
    <row r="211" s="52" customFormat="1" x14ac:dyDescent="0.2"/>
    <row r="212" s="52" customFormat="1" x14ac:dyDescent="0.2"/>
    <row r="213" s="52" customFormat="1" x14ac:dyDescent="0.2"/>
    <row r="214" s="52" customFormat="1" x14ac:dyDescent="0.2"/>
    <row r="215" s="52" customFormat="1" x14ac:dyDescent="0.2"/>
    <row r="216" s="52" customFormat="1" x14ac:dyDescent="0.2"/>
    <row r="217" s="52" customFormat="1" x14ac:dyDescent="0.2"/>
    <row r="218" s="52" customFormat="1" x14ac:dyDescent="0.2"/>
    <row r="219" s="52" customFormat="1" x14ac:dyDescent="0.2"/>
    <row r="220" s="52" customFormat="1" x14ac:dyDescent="0.2"/>
    <row r="221" s="52" customFormat="1" x14ac:dyDescent="0.2"/>
    <row r="222" s="52" customFormat="1" x14ac:dyDescent="0.2"/>
    <row r="223" s="52" customFormat="1" x14ac:dyDescent="0.2"/>
    <row r="224" s="52" customFormat="1" x14ac:dyDescent="0.2"/>
    <row r="225" s="52" customFormat="1" x14ac:dyDescent="0.2"/>
    <row r="226" s="52" customFormat="1" x14ac:dyDescent="0.2"/>
    <row r="227" s="52" customFormat="1" x14ac:dyDescent="0.2"/>
    <row r="228" s="52" customFormat="1" x14ac:dyDescent="0.2"/>
    <row r="229" s="52" customFormat="1" x14ac:dyDescent="0.2"/>
    <row r="230" s="52" customFormat="1" x14ac:dyDescent="0.2"/>
    <row r="231" s="52" customFormat="1" x14ac:dyDescent="0.2"/>
    <row r="232" s="52" customFormat="1" x14ac:dyDescent="0.2"/>
    <row r="233" s="52" customFormat="1" x14ac:dyDescent="0.2"/>
    <row r="234" s="52" customFormat="1" x14ac:dyDescent="0.2"/>
    <row r="235" s="52" customFormat="1" x14ac:dyDescent="0.2"/>
    <row r="236" s="52" customFormat="1" x14ac:dyDescent="0.2"/>
    <row r="237" s="52" customFormat="1" x14ac:dyDescent="0.2"/>
    <row r="238" s="52" customFormat="1" x14ac:dyDescent="0.2"/>
    <row r="239" s="52" customFormat="1" x14ac:dyDescent="0.2"/>
    <row r="240" s="52" customFormat="1" x14ac:dyDescent="0.2"/>
    <row r="241" s="52" customFormat="1" x14ac:dyDescent="0.2"/>
    <row r="242" s="52" customFormat="1" x14ac:dyDescent="0.2"/>
    <row r="243" s="52" customFormat="1" x14ac:dyDescent="0.2"/>
    <row r="244" s="52" customFormat="1" x14ac:dyDescent="0.2"/>
    <row r="245" s="52" customFormat="1" x14ac:dyDescent="0.2"/>
    <row r="246" s="52" customFormat="1" x14ac:dyDescent="0.2"/>
    <row r="247" s="52" customFormat="1" x14ac:dyDescent="0.2"/>
    <row r="248" s="52" customFormat="1" x14ac:dyDescent="0.2"/>
    <row r="249" s="52" customFormat="1" x14ac:dyDescent="0.2"/>
    <row r="250" s="52" customFormat="1" x14ac:dyDescent="0.2"/>
    <row r="251" s="52" customFormat="1" x14ac:dyDescent="0.2"/>
    <row r="252" s="52" customFormat="1" x14ac:dyDescent="0.2"/>
    <row r="253" s="52" customFormat="1" x14ac:dyDescent="0.2"/>
    <row r="254" s="52" customFormat="1" x14ac:dyDescent="0.2"/>
    <row r="255" s="52" customFormat="1" x14ac:dyDescent="0.2"/>
    <row r="256" s="52" customFormat="1" x14ac:dyDescent="0.2"/>
    <row r="257" s="52" customFormat="1" x14ac:dyDescent="0.2"/>
    <row r="258" s="52" customFormat="1" x14ac:dyDescent="0.2"/>
    <row r="259" s="52" customFormat="1" x14ac:dyDescent="0.2"/>
    <row r="260" s="52" customFormat="1" x14ac:dyDescent="0.2"/>
    <row r="261" s="52" customFormat="1" x14ac:dyDescent="0.2"/>
    <row r="262" s="52" customFormat="1" x14ac:dyDescent="0.2"/>
    <row r="263" s="52" customFormat="1" x14ac:dyDescent="0.2"/>
    <row r="264" s="52" customFormat="1" x14ac:dyDescent="0.2"/>
    <row r="265" s="52" customFormat="1" x14ac:dyDescent="0.2"/>
    <row r="266" s="52" customFormat="1" x14ac:dyDescent="0.2"/>
    <row r="267" s="52" customFormat="1" x14ac:dyDescent="0.2"/>
    <row r="268" s="52" customFormat="1" x14ac:dyDescent="0.2"/>
    <row r="269" s="52" customFormat="1" x14ac:dyDescent="0.2"/>
    <row r="270" s="52" customFormat="1" x14ac:dyDescent="0.2"/>
    <row r="271" s="52" customFormat="1" x14ac:dyDescent="0.2"/>
    <row r="272" s="52" customFormat="1" x14ac:dyDescent="0.2"/>
    <row r="273" s="52" customFormat="1" x14ac:dyDescent="0.2"/>
    <row r="274" s="52" customFormat="1" x14ac:dyDescent="0.2"/>
    <row r="275" s="52" customFormat="1" x14ac:dyDescent="0.2"/>
    <row r="276" s="52" customFormat="1" x14ac:dyDescent="0.2"/>
    <row r="277" s="52" customFormat="1" x14ac:dyDescent="0.2"/>
    <row r="278" s="52" customFormat="1" x14ac:dyDescent="0.2"/>
    <row r="279" s="52" customFormat="1" x14ac:dyDescent="0.2"/>
    <row r="280" s="52" customFormat="1" x14ac:dyDescent="0.2"/>
    <row r="281" s="52" customFormat="1" x14ac:dyDescent="0.2"/>
    <row r="282" s="52" customFormat="1" x14ac:dyDescent="0.2"/>
    <row r="283" s="52" customFormat="1" x14ac:dyDescent="0.2"/>
    <row r="284" s="52" customFormat="1" x14ac:dyDescent="0.2"/>
    <row r="285" s="52" customFormat="1" x14ac:dyDescent="0.2"/>
    <row r="286" s="52" customFormat="1" x14ac:dyDescent="0.2"/>
    <row r="287" s="52" customFormat="1" x14ac:dyDescent="0.2"/>
    <row r="288" s="52" customFormat="1" x14ac:dyDescent="0.2"/>
    <row r="289" s="52" customFormat="1" x14ac:dyDescent="0.2"/>
    <row r="290" s="52" customFormat="1" x14ac:dyDescent="0.2"/>
    <row r="291" s="52" customFormat="1" x14ac:dyDescent="0.2"/>
    <row r="292" s="52" customFormat="1" x14ac:dyDescent="0.2"/>
    <row r="293" s="52" customFormat="1" x14ac:dyDescent="0.2"/>
    <row r="294" s="52" customFormat="1" x14ac:dyDescent="0.2"/>
    <row r="295" s="52" customFormat="1" x14ac:dyDescent="0.2"/>
    <row r="296" s="52" customFormat="1" x14ac:dyDescent="0.2"/>
    <row r="297" s="52" customFormat="1" x14ac:dyDescent="0.2"/>
    <row r="298" s="52" customFormat="1" x14ac:dyDescent="0.2"/>
    <row r="299" s="52" customFormat="1" x14ac:dyDescent="0.2"/>
    <row r="300" s="52" customFormat="1" x14ac:dyDescent="0.2"/>
    <row r="301" s="52" customFormat="1" x14ac:dyDescent="0.2"/>
    <row r="302" s="52" customFormat="1" x14ac:dyDescent="0.2"/>
    <row r="303" s="52" customFormat="1" x14ac:dyDescent="0.2"/>
    <row r="304" s="52" customFormat="1" x14ac:dyDescent="0.2"/>
    <row r="305" s="52" customFormat="1" x14ac:dyDescent="0.2"/>
    <row r="306" s="52" customFormat="1" x14ac:dyDescent="0.2"/>
    <row r="307" s="52" customFormat="1" x14ac:dyDescent="0.2"/>
    <row r="308" s="52" customFormat="1" x14ac:dyDescent="0.2"/>
    <row r="309" s="52" customFormat="1" x14ac:dyDescent="0.2"/>
    <row r="310" s="52" customFormat="1" x14ac:dyDescent="0.2"/>
    <row r="311" s="52" customFormat="1" x14ac:dyDescent="0.2"/>
    <row r="312" s="52" customFormat="1" x14ac:dyDescent="0.2"/>
    <row r="313" s="52" customFormat="1" x14ac:dyDescent="0.2"/>
    <row r="314" s="52" customFormat="1" x14ac:dyDescent="0.2"/>
    <row r="315" s="52" customFormat="1" x14ac:dyDescent="0.2"/>
    <row r="316" s="52" customFormat="1" x14ac:dyDescent="0.2"/>
    <row r="317" s="52" customFormat="1" x14ac:dyDescent="0.2"/>
    <row r="318" s="52" customFormat="1" x14ac:dyDescent="0.2"/>
    <row r="319" s="52" customFormat="1" x14ac:dyDescent="0.2"/>
    <row r="320" s="52" customFormat="1" x14ac:dyDescent="0.2"/>
    <row r="321" spans="1:7" s="52" customFormat="1" x14ac:dyDescent="0.2"/>
    <row r="322" spans="1:7" s="52" customFormat="1" x14ac:dyDescent="0.2"/>
    <row r="323" spans="1:7" s="52" customFormat="1" x14ac:dyDescent="0.2"/>
    <row r="324" spans="1:7" s="52" customFormat="1" x14ac:dyDescent="0.2"/>
    <row r="325" spans="1:7" s="52" customFormat="1" x14ac:dyDescent="0.2"/>
    <row r="326" spans="1:7" s="52" customFormat="1" x14ac:dyDescent="0.2"/>
    <row r="327" spans="1:7" s="52" customFormat="1" x14ac:dyDescent="0.2"/>
    <row r="328" spans="1:7" s="52" customFormat="1" x14ac:dyDescent="0.2"/>
    <row r="329" spans="1:7" s="52" customFormat="1" x14ac:dyDescent="0.2"/>
    <row r="330" spans="1:7" s="52" customFormat="1" x14ac:dyDescent="0.2">
      <c r="A330" s="99"/>
      <c r="B330" s="99"/>
      <c r="C330" s="99"/>
      <c r="D330" s="99"/>
      <c r="E330" s="99"/>
      <c r="F330" s="99"/>
      <c r="G330" s="99"/>
    </row>
    <row r="331" spans="1:7" s="52" customFormat="1" x14ac:dyDescent="0.2">
      <c r="A331" s="99"/>
      <c r="B331" s="99"/>
      <c r="C331" s="99"/>
      <c r="D331" s="99"/>
      <c r="E331" s="99"/>
      <c r="F331" s="99"/>
      <c r="G331" s="99"/>
    </row>
    <row r="332" spans="1:7" s="52" customFormat="1" x14ac:dyDescent="0.2">
      <c r="A332" s="99"/>
      <c r="B332" s="99"/>
      <c r="C332" s="99"/>
      <c r="D332" s="99"/>
      <c r="E332" s="99"/>
      <c r="F332" s="99"/>
      <c r="G332" s="99"/>
    </row>
    <row r="333" spans="1:7" s="52" customFormat="1" x14ac:dyDescent="0.2">
      <c r="A333" s="99"/>
      <c r="B333" s="99"/>
      <c r="C333" s="99"/>
      <c r="D333" s="99"/>
      <c r="E333" s="99"/>
      <c r="F333" s="99"/>
      <c r="G333" s="99"/>
    </row>
    <row r="334" spans="1:7" s="52" customFormat="1" x14ac:dyDescent="0.2">
      <c r="A334" s="99"/>
      <c r="B334" s="99"/>
      <c r="C334" s="99"/>
      <c r="D334" s="99"/>
      <c r="E334" s="99"/>
      <c r="F334" s="99"/>
      <c r="G334" s="99"/>
    </row>
    <row r="335" spans="1:7" s="52" customFormat="1" x14ac:dyDescent="0.2">
      <c r="A335" s="99"/>
      <c r="B335" s="99"/>
      <c r="C335" s="99"/>
      <c r="D335" s="99"/>
      <c r="E335" s="99"/>
      <c r="F335" s="99"/>
      <c r="G335" s="99"/>
    </row>
    <row r="336" spans="1:7" s="52" customFormat="1" x14ac:dyDescent="0.2">
      <c r="A336" s="99"/>
      <c r="B336" s="99"/>
      <c r="C336" s="99"/>
      <c r="D336" s="99"/>
      <c r="E336" s="99"/>
      <c r="F336" s="99"/>
      <c r="G336" s="99"/>
    </row>
    <row r="337" spans="1:7" s="52" customFormat="1" x14ac:dyDescent="0.2">
      <c r="A337" s="99"/>
      <c r="B337" s="99"/>
      <c r="C337" s="99"/>
      <c r="D337" s="99"/>
      <c r="E337" s="99"/>
      <c r="F337" s="99"/>
      <c r="G337" s="99"/>
    </row>
    <row r="338" spans="1:7" s="52" customFormat="1" x14ac:dyDescent="0.2">
      <c r="A338" s="99"/>
      <c r="B338" s="99"/>
      <c r="C338" s="99"/>
      <c r="D338" s="99"/>
      <c r="E338" s="99"/>
      <c r="F338" s="99"/>
      <c r="G338" s="99"/>
    </row>
    <row r="339" spans="1:7" s="52" customFormat="1" x14ac:dyDescent="0.2">
      <c r="A339" s="99"/>
      <c r="B339" s="99"/>
      <c r="C339" s="99"/>
      <c r="D339" s="99"/>
      <c r="E339" s="99"/>
      <c r="F339" s="99"/>
      <c r="G339" s="99"/>
    </row>
    <row r="340" spans="1:7" s="52" customFormat="1" x14ac:dyDescent="0.2">
      <c r="A340" s="99"/>
      <c r="B340" s="99"/>
      <c r="C340" s="99"/>
      <c r="D340" s="99"/>
      <c r="E340" s="99"/>
      <c r="F340" s="99"/>
      <c r="G340" s="99"/>
    </row>
    <row r="341" spans="1:7" s="52" customFormat="1" x14ac:dyDescent="0.2">
      <c r="A341" s="99"/>
      <c r="B341" s="99"/>
      <c r="C341" s="99"/>
      <c r="D341" s="99"/>
      <c r="E341" s="99"/>
      <c r="F341" s="99"/>
      <c r="G341" s="99"/>
    </row>
    <row r="342" spans="1:7" s="52" customFormat="1" x14ac:dyDescent="0.2">
      <c r="A342" s="99"/>
      <c r="B342" s="99"/>
      <c r="C342" s="99"/>
      <c r="D342" s="99"/>
      <c r="E342" s="99"/>
      <c r="F342" s="99"/>
      <c r="G342" s="99"/>
    </row>
    <row r="343" spans="1:7" s="52" customFormat="1" x14ac:dyDescent="0.2">
      <c r="A343" s="99"/>
      <c r="B343" s="99"/>
      <c r="C343" s="99"/>
      <c r="D343" s="99"/>
      <c r="E343" s="99"/>
      <c r="F343" s="99"/>
      <c r="G343" s="99"/>
    </row>
    <row r="344" spans="1:7" s="52" customFormat="1" x14ac:dyDescent="0.2">
      <c r="A344" s="99"/>
      <c r="B344" s="99"/>
      <c r="C344" s="99"/>
      <c r="D344" s="99"/>
      <c r="E344" s="99"/>
      <c r="F344" s="99"/>
      <c r="G344" s="99"/>
    </row>
    <row r="345" spans="1:7" s="52" customFormat="1" x14ac:dyDescent="0.2">
      <c r="A345" s="99"/>
      <c r="B345" s="99"/>
      <c r="C345" s="99"/>
      <c r="D345" s="99"/>
      <c r="E345" s="99"/>
      <c r="F345" s="99"/>
      <c r="G345" s="99"/>
    </row>
    <row r="346" spans="1:7" s="52" customFormat="1" x14ac:dyDescent="0.2">
      <c r="A346" s="99"/>
      <c r="B346" s="99"/>
      <c r="C346" s="99"/>
      <c r="D346" s="99"/>
      <c r="E346" s="99"/>
      <c r="F346" s="99"/>
      <c r="G346" s="99"/>
    </row>
    <row r="347" spans="1:7" s="52" customFormat="1" x14ac:dyDescent="0.2">
      <c r="A347" s="99"/>
      <c r="B347" s="99"/>
      <c r="C347" s="99"/>
      <c r="D347" s="99"/>
      <c r="E347" s="99"/>
      <c r="F347" s="99"/>
      <c r="G347" s="99"/>
    </row>
    <row r="348" spans="1:7" s="52" customFormat="1" x14ac:dyDescent="0.2">
      <c r="A348" s="99"/>
      <c r="B348" s="99"/>
      <c r="C348" s="99"/>
      <c r="D348" s="99"/>
      <c r="E348" s="99"/>
      <c r="F348" s="99"/>
      <c r="G348" s="99"/>
    </row>
    <row r="349" spans="1:7" s="52" customFormat="1" x14ac:dyDescent="0.2">
      <c r="A349" s="99"/>
      <c r="B349" s="99"/>
      <c r="C349" s="99"/>
      <c r="D349" s="99"/>
      <c r="E349" s="99"/>
      <c r="F349" s="99"/>
      <c r="G349" s="99"/>
    </row>
    <row r="350" spans="1:7" s="52" customFormat="1" x14ac:dyDescent="0.2">
      <c r="A350" s="99"/>
      <c r="B350" s="99"/>
      <c r="C350" s="99"/>
      <c r="D350" s="99"/>
      <c r="E350" s="99"/>
      <c r="F350" s="99"/>
      <c r="G350" s="99"/>
    </row>
    <row r="351" spans="1:7" s="52" customFormat="1" x14ac:dyDescent="0.2">
      <c r="A351" s="99"/>
      <c r="B351" s="99"/>
      <c r="C351" s="99"/>
      <c r="D351" s="99"/>
      <c r="E351" s="99"/>
      <c r="F351" s="99"/>
      <c r="G351" s="99"/>
    </row>
    <row r="352" spans="1:7" s="52" customFormat="1" x14ac:dyDescent="0.2">
      <c r="A352" s="99"/>
      <c r="B352" s="99"/>
      <c r="C352" s="99"/>
      <c r="D352" s="99"/>
      <c r="E352" s="99"/>
      <c r="F352" s="99"/>
      <c r="G352" s="99"/>
    </row>
    <row r="353" spans="1:7" s="52" customFormat="1" x14ac:dyDescent="0.2">
      <c r="A353" s="99"/>
      <c r="B353" s="99"/>
      <c r="C353" s="99"/>
      <c r="D353" s="99"/>
      <c r="E353" s="99"/>
      <c r="F353" s="99"/>
      <c r="G353" s="99"/>
    </row>
    <row r="354" spans="1:7" s="52" customFormat="1" x14ac:dyDescent="0.2">
      <c r="A354" s="99"/>
      <c r="B354" s="99"/>
      <c r="C354" s="99"/>
      <c r="D354" s="99"/>
      <c r="E354" s="99"/>
      <c r="F354" s="99"/>
      <c r="G354" s="99"/>
    </row>
    <row r="355" spans="1:7" s="52" customFormat="1" x14ac:dyDescent="0.2">
      <c r="A355" s="99"/>
      <c r="B355" s="99"/>
      <c r="C355" s="99"/>
      <c r="D355" s="99"/>
      <c r="E355" s="99"/>
      <c r="F355" s="99"/>
      <c r="G355" s="99"/>
    </row>
    <row r="356" spans="1:7" s="52" customFormat="1" x14ac:dyDescent="0.2">
      <c r="A356" s="99"/>
      <c r="B356" s="99"/>
      <c r="C356" s="99"/>
      <c r="D356" s="99"/>
      <c r="E356" s="99"/>
      <c r="F356" s="99"/>
      <c r="G356" s="99"/>
    </row>
    <row r="357" spans="1:7" s="52" customFormat="1" x14ac:dyDescent="0.2">
      <c r="A357" s="99"/>
      <c r="B357" s="99"/>
      <c r="C357" s="99"/>
      <c r="D357" s="99"/>
      <c r="E357" s="99"/>
      <c r="F357" s="99"/>
      <c r="G357" s="99"/>
    </row>
    <row r="358" spans="1:7" s="52" customFormat="1" x14ac:dyDescent="0.2">
      <c r="A358" s="99"/>
      <c r="B358" s="99"/>
      <c r="C358" s="99"/>
      <c r="D358" s="99"/>
      <c r="E358" s="99"/>
      <c r="F358" s="99"/>
      <c r="G358" s="99"/>
    </row>
    <row r="359" spans="1:7" s="52" customFormat="1" x14ac:dyDescent="0.2">
      <c r="A359" s="99"/>
      <c r="B359" s="99"/>
      <c r="C359" s="99"/>
      <c r="D359" s="99"/>
      <c r="E359" s="99"/>
      <c r="F359" s="99"/>
      <c r="G359" s="99"/>
    </row>
    <row r="360" spans="1:7" s="52" customFormat="1" x14ac:dyDescent="0.2">
      <c r="A360" s="99"/>
      <c r="B360" s="99"/>
      <c r="C360" s="99"/>
      <c r="D360" s="99"/>
      <c r="E360" s="99"/>
      <c r="F360" s="99"/>
      <c r="G360" s="99"/>
    </row>
    <row r="361" spans="1:7" s="52" customFormat="1" x14ac:dyDescent="0.2">
      <c r="A361" s="99"/>
      <c r="B361" s="99"/>
      <c r="C361" s="99"/>
      <c r="D361" s="99"/>
      <c r="E361" s="99"/>
      <c r="F361" s="99"/>
      <c r="G361" s="99"/>
    </row>
    <row r="362" spans="1:7" s="52" customFormat="1" x14ac:dyDescent="0.2">
      <c r="A362" s="99"/>
      <c r="B362" s="99"/>
      <c r="C362" s="99"/>
      <c r="D362" s="99"/>
      <c r="E362" s="99"/>
      <c r="F362" s="99"/>
      <c r="G362" s="99"/>
    </row>
    <row r="363" spans="1:7" s="52" customFormat="1" x14ac:dyDescent="0.2">
      <c r="A363" s="99"/>
      <c r="B363" s="99"/>
      <c r="C363" s="99"/>
      <c r="D363" s="99"/>
      <c r="E363" s="99"/>
      <c r="F363" s="99"/>
      <c r="G363" s="99"/>
    </row>
    <row r="364" spans="1:7" s="52" customFormat="1" x14ac:dyDescent="0.2">
      <c r="A364" s="99"/>
      <c r="B364" s="99"/>
      <c r="C364" s="99"/>
      <c r="D364" s="99"/>
      <c r="E364" s="99"/>
      <c r="F364" s="99"/>
      <c r="G364" s="99"/>
    </row>
    <row r="365" spans="1:7" s="52" customFormat="1" x14ac:dyDescent="0.2">
      <c r="A365" s="99"/>
      <c r="B365" s="99"/>
      <c r="C365" s="99"/>
      <c r="D365" s="99"/>
      <c r="E365" s="99"/>
      <c r="F365" s="99"/>
      <c r="G365" s="99"/>
    </row>
    <row r="366" spans="1:7" s="52" customFormat="1" x14ac:dyDescent="0.2">
      <c r="A366" s="99"/>
      <c r="B366" s="99"/>
      <c r="C366" s="99"/>
      <c r="D366" s="99"/>
      <c r="E366" s="99"/>
      <c r="F366" s="99"/>
      <c r="G366" s="99"/>
    </row>
    <row r="367" spans="1:7" s="52" customFormat="1" x14ac:dyDescent="0.2">
      <c r="A367" s="99"/>
      <c r="B367" s="99"/>
      <c r="C367" s="99"/>
      <c r="D367" s="99"/>
      <c r="E367" s="99"/>
      <c r="F367" s="99"/>
      <c r="G367" s="99"/>
    </row>
    <row r="368" spans="1:7" s="52" customFormat="1" x14ac:dyDescent="0.2">
      <c r="A368" s="99"/>
      <c r="B368" s="99"/>
      <c r="C368" s="99"/>
      <c r="D368" s="99"/>
      <c r="E368" s="99"/>
      <c r="F368" s="99"/>
      <c r="G368" s="99"/>
    </row>
    <row r="369" spans="1:7" s="52" customFormat="1" x14ac:dyDescent="0.2">
      <c r="A369" s="99"/>
      <c r="B369" s="99"/>
      <c r="C369" s="99"/>
      <c r="D369" s="99"/>
      <c r="E369" s="99"/>
      <c r="F369" s="99"/>
      <c r="G369" s="99"/>
    </row>
    <row r="370" spans="1:7" s="52" customFormat="1" x14ac:dyDescent="0.2">
      <c r="A370" s="99"/>
      <c r="B370" s="99"/>
      <c r="C370" s="99"/>
      <c r="D370" s="99"/>
      <c r="E370" s="99"/>
      <c r="F370" s="99"/>
      <c r="G370" s="99"/>
    </row>
    <row r="371" spans="1:7" s="52" customFormat="1" x14ac:dyDescent="0.2">
      <c r="A371" s="99"/>
      <c r="B371" s="99"/>
      <c r="C371" s="99"/>
      <c r="D371" s="99"/>
      <c r="E371" s="99"/>
      <c r="F371" s="99"/>
      <c r="G371" s="99"/>
    </row>
    <row r="372" spans="1:7" s="52" customFormat="1" x14ac:dyDescent="0.2">
      <c r="A372" s="99"/>
      <c r="B372" s="99"/>
      <c r="C372" s="99"/>
      <c r="D372" s="99"/>
      <c r="E372" s="99"/>
      <c r="F372" s="99"/>
      <c r="G372" s="99"/>
    </row>
    <row r="373" spans="1:7" s="52" customFormat="1" x14ac:dyDescent="0.2">
      <c r="A373" s="99"/>
      <c r="B373" s="99"/>
      <c r="C373" s="99"/>
      <c r="D373" s="99"/>
      <c r="E373" s="99"/>
      <c r="F373" s="99"/>
      <c r="G373" s="99"/>
    </row>
    <row r="374" spans="1:7" s="52" customFormat="1" x14ac:dyDescent="0.2">
      <c r="A374" s="99"/>
      <c r="B374" s="99"/>
      <c r="C374" s="99"/>
      <c r="D374" s="99"/>
      <c r="E374" s="99"/>
      <c r="F374" s="99"/>
      <c r="G374" s="99"/>
    </row>
    <row r="375" spans="1:7" s="52" customFormat="1" x14ac:dyDescent="0.2">
      <c r="A375" s="99"/>
      <c r="B375" s="99"/>
      <c r="C375" s="99"/>
      <c r="D375" s="99"/>
      <c r="E375" s="99"/>
      <c r="F375" s="99"/>
      <c r="G375" s="99"/>
    </row>
    <row r="376" spans="1:7" s="52" customFormat="1" x14ac:dyDescent="0.2">
      <c r="A376" s="99"/>
      <c r="B376" s="99"/>
      <c r="C376" s="99"/>
      <c r="D376" s="99"/>
      <c r="E376" s="99"/>
      <c r="F376" s="99"/>
      <c r="G376" s="99"/>
    </row>
    <row r="377" spans="1:7" s="52" customFormat="1" x14ac:dyDescent="0.2">
      <c r="A377" s="99"/>
      <c r="B377" s="99"/>
      <c r="C377" s="99"/>
      <c r="D377" s="99"/>
      <c r="E377" s="99"/>
      <c r="F377" s="99"/>
      <c r="G377" s="99"/>
    </row>
    <row r="378" spans="1:7" s="52" customFormat="1" x14ac:dyDescent="0.2">
      <c r="A378" s="99"/>
      <c r="B378" s="99"/>
      <c r="C378" s="99"/>
      <c r="D378" s="99"/>
      <c r="E378" s="99"/>
      <c r="F378" s="99"/>
      <c r="G378" s="99"/>
    </row>
    <row r="379" spans="1:7" s="52" customFormat="1" x14ac:dyDescent="0.2">
      <c r="A379" s="99"/>
      <c r="B379" s="99"/>
      <c r="C379" s="99"/>
      <c r="D379" s="99"/>
      <c r="E379" s="99"/>
      <c r="F379" s="99"/>
      <c r="G379" s="99"/>
    </row>
    <row r="380" spans="1:7" s="52" customFormat="1" x14ac:dyDescent="0.2">
      <c r="A380" s="99"/>
      <c r="B380" s="99"/>
      <c r="C380" s="99"/>
      <c r="D380" s="99"/>
      <c r="E380" s="99"/>
      <c r="F380" s="99"/>
      <c r="G380" s="99"/>
    </row>
    <row r="381" spans="1:7" s="52" customFormat="1" x14ac:dyDescent="0.2">
      <c r="A381" s="99"/>
      <c r="B381" s="99"/>
      <c r="C381" s="99"/>
      <c r="D381" s="99"/>
      <c r="E381" s="99"/>
      <c r="F381" s="99"/>
      <c r="G381" s="99"/>
    </row>
    <row r="382" spans="1:7" s="52" customFormat="1" x14ac:dyDescent="0.2">
      <c r="A382" s="99"/>
      <c r="B382" s="99"/>
      <c r="C382" s="99"/>
      <c r="D382" s="99"/>
      <c r="E382" s="99"/>
      <c r="F382" s="99"/>
      <c r="G382" s="99"/>
    </row>
    <row r="383" spans="1:7" s="52" customFormat="1" x14ac:dyDescent="0.2">
      <c r="A383" s="99"/>
      <c r="B383" s="99"/>
      <c r="C383" s="99"/>
      <c r="D383" s="99"/>
      <c r="E383" s="99"/>
      <c r="F383" s="99"/>
      <c r="G383" s="99"/>
    </row>
    <row r="384" spans="1:7" s="52" customFormat="1" x14ac:dyDescent="0.2">
      <c r="A384" s="99"/>
      <c r="B384" s="99"/>
      <c r="C384" s="99"/>
      <c r="D384" s="99"/>
      <c r="E384" s="99"/>
      <c r="F384" s="99"/>
      <c r="G384" s="99"/>
    </row>
    <row r="385" spans="1:7" s="52" customFormat="1" x14ac:dyDescent="0.2">
      <c r="A385" s="99"/>
      <c r="B385" s="99"/>
      <c r="C385" s="99"/>
      <c r="D385" s="99"/>
      <c r="E385" s="99"/>
      <c r="F385" s="99"/>
      <c r="G385" s="99"/>
    </row>
    <row r="386" spans="1:7" s="52" customFormat="1" x14ac:dyDescent="0.2">
      <c r="A386" s="99"/>
      <c r="B386" s="99"/>
      <c r="C386" s="99"/>
      <c r="D386" s="99"/>
      <c r="E386" s="99"/>
      <c r="F386" s="99"/>
      <c r="G386" s="99"/>
    </row>
    <row r="387" spans="1:7" s="52" customFormat="1" x14ac:dyDescent="0.2">
      <c r="A387" s="99"/>
      <c r="B387" s="99"/>
      <c r="C387" s="99"/>
      <c r="D387" s="99"/>
      <c r="E387" s="99"/>
      <c r="F387" s="99"/>
      <c r="G387" s="99"/>
    </row>
    <row r="388" spans="1:7" s="52" customFormat="1" x14ac:dyDescent="0.2">
      <c r="A388" s="99"/>
      <c r="B388" s="99"/>
      <c r="C388" s="99"/>
      <c r="D388" s="99"/>
      <c r="E388" s="99"/>
      <c r="F388" s="99"/>
      <c r="G388" s="99"/>
    </row>
    <row r="389" spans="1:7" s="52" customFormat="1" x14ac:dyDescent="0.2">
      <c r="A389" s="99"/>
      <c r="B389" s="99"/>
      <c r="C389" s="99"/>
      <c r="D389" s="99"/>
      <c r="E389" s="99"/>
      <c r="F389" s="99"/>
      <c r="G389" s="99"/>
    </row>
    <row r="390" spans="1:7" s="52" customFormat="1" x14ac:dyDescent="0.2">
      <c r="A390" s="99"/>
      <c r="B390" s="99"/>
      <c r="C390" s="99"/>
      <c r="D390" s="99"/>
      <c r="E390" s="99"/>
      <c r="F390" s="99"/>
      <c r="G390" s="99"/>
    </row>
    <row r="391" spans="1:7" s="52" customFormat="1" x14ac:dyDescent="0.2">
      <c r="A391" s="99"/>
      <c r="B391" s="99"/>
      <c r="C391" s="99"/>
      <c r="D391" s="99"/>
      <c r="E391" s="99"/>
      <c r="F391" s="99"/>
      <c r="G391" s="99"/>
    </row>
    <row r="392" spans="1:7" s="52" customFormat="1" x14ac:dyDescent="0.2">
      <c r="A392" s="99"/>
      <c r="B392" s="99"/>
      <c r="C392" s="99"/>
      <c r="D392" s="99"/>
      <c r="E392" s="99"/>
      <c r="F392" s="99"/>
      <c r="G392" s="99"/>
    </row>
    <row r="393" spans="1:7" s="52" customFormat="1" x14ac:dyDescent="0.2">
      <c r="A393" s="99"/>
      <c r="B393" s="99"/>
      <c r="C393" s="99"/>
      <c r="D393" s="99"/>
      <c r="E393" s="99"/>
      <c r="F393" s="99"/>
      <c r="G393" s="99"/>
    </row>
    <row r="394" spans="1:7" s="52" customFormat="1" x14ac:dyDescent="0.2">
      <c r="A394" s="99"/>
      <c r="B394" s="99"/>
      <c r="C394" s="99"/>
      <c r="D394" s="99"/>
      <c r="E394" s="99"/>
      <c r="F394" s="99"/>
      <c r="G394" s="99"/>
    </row>
    <row r="395" spans="1:7" s="52" customFormat="1" x14ac:dyDescent="0.2">
      <c r="A395" s="99"/>
      <c r="B395" s="99"/>
      <c r="C395" s="99"/>
      <c r="D395" s="99"/>
      <c r="E395" s="99"/>
      <c r="F395" s="99"/>
      <c r="G395" s="99"/>
    </row>
    <row r="396" spans="1:7" s="52" customFormat="1" x14ac:dyDescent="0.2">
      <c r="A396" s="99"/>
      <c r="B396" s="99"/>
      <c r="C396" s="99"/>
      <c r="D396" s="99"/>
      <c r="E396" s="99"/>
      <c r="F396" s="99"/>
      <c r="G396" s="99"/>
    </row>
    <row r="397" spans="1:7" s="52" customFormat="1" x14ac:dyDescent="0.2">
      <c r="A397" s="99"/>
      <c r="B397" s="99"/>
      <c r="C397" s="99"/>
      <c r="D397" s="99"/>
      <c r="E397" s="99"/>
      <c r="F397" s="99"/>
      <c r="G397" s="99"/>
    </row>
    <row r="398" spans="1:7" s="52" customFormat="1" x14ac:dyDescent="0.2">
      <c r="A398" s="99"/>
      <c r="B398" s="99"/>
      <c r="C398" s="99"/>
      <c r="D398" s="99"/>
      <c r="E398" s="99"/>
      <c r="F398" s="99"/>
      <c r="G398" s="99"/>
    </row>
    <row r="399" spans="1:7" s="52" customFormat="1" x14ac:dyDescent="0.2">
      <c r="A399" s="99"/>
      <c r="B399" s="99"/>
      <c r="C399" s="99"/>
      <c r="D399" s="99"/>
      <c r="E399" s="99"/>
      <c r="F399" s="99"/>
      <c r="G399" s="99"/>
    </row>
    <row r="400" spans="1:7" s="52" customFormat="1" x14ac:dyDescent="0.2">
      <c r="A400" s="99"/>
      <c r="B400" s="99"/>
      <c r="C400" s="99"/>
      <c r="D400" s="99"/>
      <c r="E400" s="99"/>
      <c r="F400" s="99"/>
      <c r="G400" s="99"/>
    </row>
    <row r="401" spans="1:7" s="52" customFormat="1" x14ac:dyDescent="0.2">
      <c r="A401" s="99"/>
      <c r="B401" s="99"/>
      <c r="C401" s="99"/>
      <c r="D401" s="99"/>
      <c r="E401" s="99"/>
      <c r="F401" s="99"/>
      <c r="G401" s="99"/>
    </row>
    <row r="402" spans="1:7" s="52" customFormat="1" x14ac:dyDescent="0.2">
      <c r="A402" s="99"/>
      <c r="B402" s="99"/>
      <c r="C402" s="99"/>
      <c r="D402" s="99"/>
      <c r="E402" s="99"/>
      <c r="F402" s="99"/>
      <c r="G402" s="99"/>
    </row>
    <row r="403" spans="1:7" s="52" customFormat="1" x14ac:dyDescent="0.2">
      <c r="A403" s="99"/>
      <c r="B403" s="99"/>
      <c r="C403" s="99"/>
      <c r="D403" s="99"/>
      <c r="E403" s="99"/>
      <c r="F403" s="99"/>
      <c r="G403" s="99"/>
    </row>
    <row r="404" spans="1:7" s="52" customFormat="1" x14ac:dyDescent="0.2">
      <c r="A404" s="99"/>
      <c r="B404" s="99"/>
      <c r="C404" s="99"/>
      <c r="D404" s="99"/>
      <c r="E404" s="99"/>
      <c r="F404" s="99"/>
      <c r="G404" s="99"/>
    </row>
    <row r="405" spans="1:7" s="52" customFormat="1" x14ac:dyDescent="0.2">
      <c r="A405" s="99"/>
      <c r="B405" s="99"/>
      <c r="C405" s="99"/>
      <c r="D405" s="99"/>
      <c r="E405" s="99"/>
      <c r="F405" s="99"/>
      <c r="G405" s="99"/>
    </row>
    <row r="406" spans="1:7" s="52" customFormat="1" x14ac:dyDescent="0.2">
      <c r="A406" s="99"/>
      <c r="B406" s="99"/>
      <c r="C406" s="99"/>
      <c r="D406" s="99"/>
      <c r="E406" s="99"/>
      <c r="F406" s="99"/>
      <c r="G406" s="99"/>
    </row>
    <row r="407" spans="1:7" s="52" customFormat="1" x14ac:dyDescent="0.2">
      <c r="A407" s="99"/>
      <c r="B407" s="99"/>
      <c r="C407" s="99"/>
      <c r="D407" s="99"/>
      <c r="E407" s="99"/>
      <c r="F407" s="99"/>
      <c r="G407" s="99"/>
    </row>
    <row r="408" spans="1:7" s="52" customFormat="1" x14ac:dyDescent="0.2">
      <c r="A408" s="99"/>
      <c r="B408" s="99"/>
      <c r="C408" s="99"/>
      <c r="D408" s="99"/>
      <c r="E408" s="99"/>
      <c r="F408" s="99"/>
      <c r="G408" s="99"/>
    </row>
  </sheetData>
  <conditionalFormatting sqref="A10:A15">
    <cfRule type="containsText" dxfId="11" priority="4" stopIfTrue="1" operator="containsText" text="0">
      <formula>NOT(ISERROR(SEARCH("0",A10)))</formula>
    </cfRule>
  </conditionalFormatting>
  <conditionalFormatting sqref="A18:A64">
    <cfRule type="containsText" dxfId="10" priority="3" stopIfTrue="1" operator="containsText" text="Exchange Rate :">
      <formula>NOT(ISERROR(SEARCH("Exchange Rate :",A18)))</formula>
    </cfRule>
  </conditionalFormatting>
  <conditionalFormatting sqref="B18:G66">
    <cfRule type="cellIs" dxfId="9" priority="2" stopIfTrue="1" operator="equal">
      <formula>0</formula>
    </cfRule>
  </conditionalFormatting>
  <conditionalFormatting sqref="C18:C67 B27">
    <cfRule type="cellIs" dxfId="8" priority="5" stopIfTrue="1" operator="equal">
      <formula>"ALERT"</formula>
    </cfRule>
  </conditionalFormatting>
  <conditionalFormatting sqref="E10:E15">
    <cfRule type="cellIs" dxfId="7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1E15-2F60-4903-B502-81C3149E23DD}">
  <sheetPr>
    <tabColor rgb="FFFFFF00"/>
  </sheetPr>
  <dimension ref="A1:X1013"/>
  <sheetViews>
    <sheetView topLeftCell="A41" zoomScaleNormal="100" workbookViewId="0">
      <selection activeCell="N65" sqref="N65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18" customHeight="1" x14ac:dyDescent="0.2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2.75" customHeight="1" x14ac:dyDescent="0.2">
      <c r="A2" s="13"/>
      <c r="B2" s="15" t="s">
        <v>44</v>
      </c>
      <c r="C2" s="4"/>
      <c r="D2" s="4"/>
      <c r="E2" s="4"/>
      <c r="F2" s="4"/>
      <c r="G2" s="7"/>
      <c r="H2" s="7"/>
      <c r="I2" s="7"/>
      <c r="J2" s="14"/>
      <c r="X2" s="46">
        <v>32</v>
      </c>
    </row>
    <row r="3" spans="1:24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43</v>
      </c>
    </row>
    <row r="4" spans="1:24" ht="12.75" customHeight="1" x14ac:dyDescent="0.2">
      <c r="A4" s="13"/>
      <c r="B4" s="15" t="s">
        <v>48</v>
      </c>
      <c r="C4" s="7"/>
      <c r="D4" s="7"/>
      <c r="E4" s="7"/>
      <c r="F4" s="3"/>
      <c r="G4" s="111" t="s">
        <v>5</v>
      </c>
      <c r="H4" s="142"/>
      <c r="I4" s="112" t="s">
        <v>6</v>
      </c>
      <c r="J4" s="14"/>
    </row>
    <row r="5" spans="1:24" ht="13.5" customHeight="1" thickBot="1" x14ac:dyDescent="0.25">
      <c r="A5" s="13"/>
      <c r="B5" s="15" t="s">
        <v>49</v>
      </c>
      <c r="C5" s="7"/>
      <c r="D5" s="7"/>
      <c r="E5" s="7"/>
      <c r="F5" s="3"/>
      <c r="G5" s="42">
        <v>45334</v>
      </c>
      <c r="H5" s="143"/>
      <c r="I5" s="41">
        <v>52546</v>
      </c>
      <c r="J5" s="14"/>
    </row>
    <row r="6" spans="1:24" ht="12" customHeight="1" x14ac:dyDescent="0.2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13.5" thickBot="1" x14ac:dyDescent="0.25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 x14ac:dyDescent="0.25">
      <c r="A8" s="13"/>
      <c r="B8" s="162" t="s">
        <v>3</v>
      </c>
      <c r="C8" s="163"/>
      <c r="D8" s="164"/>
      <c r="E8" s="4"/>
      <c r="F8" s="110" t="s">
        <v>12</v>
      </c>
      <c r="G8" s="27"/>
      <c r="H8" s="27"/>
      <c r="I8" s="27"/>
      <c r="J8" s="14"/>
      <c r="L8" s="108"/>
    </row>
    <row r="9" spans="1:24" x14ac:dyDescent="0.2">
      <c r="A9" s="13"/>
      <c r="B9" s="177" t="s">
        <v>50</v>
      </c>
      <c r="C9" s="178" t="s">
        <v>51</v>
      </c>
      <c r="D9" s="179" t="s">
        <v>51</v>
      </c>
      <c r="E9" s="9"/>
      <c r="F9" s="39" t="str">
        <f t="shared" ref="F9:F14" si="0">B9</f>
        <v>THOMAS STREICHER</v>
      </c>
      <c r="G9" s="150" t="s">
        <v>14</v>
      </c>
      <c r="H9" s="123"/>
      <c r="I9" s="152"/>
      <c r="J9" s="14"/>
    </row>
    <row r="10" spans="1:24" x14ac:dyDescent="0.2">
      <c r="A10" s="13"/>
      <c r="B10" s="180" t="s">
        <v>52</v>
      </c>
      <c r="C10" s="181" t="s">
        <v>52</v>
      </c>
      <c r="D10" s="182" t="s">
        <v>52</v>
      </c>
      <c r="E10" s="10"/>
      <c r="F10" s="39" t="str">
        <f t="shared" si="0"/>
        <v>Behlingerstr. 12</v>
      </c>
      <c r="G10" s="150"/>
      <c r="H10" s="123"/>
      <c r="I10" s="153"/>
      <c r="J10" s="14"/>
    </row>
    <row r="11" spans="1:24" x14ac:dyDescent="0.2">
      <c r="A11" s="13"/>
      <c r="B11" s="183" t="s">
        <v>53</v>
      </c>
      <c r="C11" s="184" t="s">
        <v>53</v>
      </c>
      <c r="D11" s="185" t="s">
        <v>53</v>
      </c>
      <c r="E11" s="10"/>
      <c r="F11" s="39" t="str">
        <f t="shared" si="0"/>
        <v>89358 Ried im Kammeltal</v>
      </c>
      <c r="G11" s="150" t="s">
        <v>15</v>
      </c>
      <c r="H11" s="123"/>
      <c r="I11" s="154" t="s">
        <v>22</v>
      </c>
      <c r="J11" s="14"/>
    </row>
    <row r="12" spans="1:24" x14ac:dyDescent="0.2">
      <c r="A12" s="13"/>
      <c r="B12" s="183" t="s">
        <v>54</v>
      </c>
      <c r="C12" s="184" t="s">
        <v>54</v>
      </c>
      <c r="D12" s="185" t="s">
        <v>54</v>
      </c>
      <c r="E12" s="10"/>
      <c r="F12" s="39" t="str">
        <f t="shared" si="0"/>
        <v>Germany</v>
      </c>
      <c r="G12" s="150"/>
      <c r="H12" s="123"/>
      <c r="I12" s="153"/>
      <c r="J12" s="14"/>
    </row>
    <row r="13" spans="1:24" x14ac:dyDescent="0.2">
      <c r="A13" s="13"/>
      <c r="B13" s="180" t="s">
        <v>55</v>
      </c>
      <c r="C13" s="181" t="s">
        <v>55</v>
      </c>
      <c r="D13" s="182" t="s">
        <v>55</v>
      </c>
      <c r="E13" s="11"/>
      <c r="F13" s="39" t="str">
        <f t="shared" si="0"/>
        <v>info@cathedrale.de</v>
      </c>
      <c r="G13" s="151" t="s">
        <v>16</v>
      </c>
      <c r="H13" s="28"/>
      <c r="I13" s="154" t="s">
        <v>56</v>
      </c>
      <c r="J13" s="14"/>
      <c r="M13" s="28" t="s">
        <v>20</v>
      </c>
    </row>
    <row r="14" spans="1:24" ht="13.5" thickBot="1" x14ac:dyDescent="0.25">
      <c r="A14" s="13"/>
      <c r="B14" s="165"/>
      <c r="C14" s="166"/>
      <c r="D14" s="167"/>
      <c r="E14" s="11"/>
      <c r="F14" s="40">
        <f t="shared" si="0"/>
        <v>0</v>
      </c>
      <c r="G14" s="151"/>
      <c r="H14" s="28"/>
      <c r="I14" s="155"/>
      <c r="J14" s="14"/>
      <c r="M14" s="109">
        <f>VLOOKUP(G5,[1]Sheet1!$A$9:$I$7290,2,FALSE)</f>
        <v>35.79</v>
      </c>
    </row>
    <row r="15" spans="1:24" ht="5.25" customHeight="1" x14ac:dyDescent="0.2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 x14ac:dyDescent="0.2">
      <c r="A16" s="13"/>
      <c r="B16" s="11"/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0" hidden="1" x14ac:dyDescent="0.2">
      <c r="A17" s="13"/>
      <c r="B17" s="11"/>
      <c r="C17" s="11"/>
      <c r="D17" s="11"/>
      <c r="E17" s="11"/>
      <c r="F17" s="11"/>
      <c r="J17" s="14"/>
    </row>
    <row r="18" spans="1:10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17.25" customHeight="1" thickBot="1" x14ac:dyDescent="0.25">
      <c r="A19" s="13"/>
      <c r="B19" s="113" t="s">
        <v>11</v>
      </c>
      <c r="C19" s="114" t="s">
        <v>7</v>
      </c>
      <c r="D19" s="168" t="s">
        <v>13</v>
      </c>
      <c r="E19" s="169"/>
      <c r="F19" s="115" t="s">
        <v>0</v>
      </c>
      <c r="G19" s="116" t="s">
        <v>9</v>
      </c>
      <c r="H19" s="144"/>
      <c r="I19" s="117" t="s">
        <v>10</v>
      </c>
      <c r="J19" s="14"/>
    </row>
    <row r="20" spans="1:10" ht="24.75" customHeight="1" x14ac:dyDescent="0.2">
      <c r="A20" s="13"/>
      <c r="B20" s="124">
        <v>20</v>
      </c>
      <c r="C20" s="125" t="s">
        <v>57</v>
      </c>
      <c r="D20" s="148" t="s">
        <v>58</v>
      </c>
      <c r="E20" s="149"/>
      <c r="F20" s="126" t="str">
        <f>VLOOKUP(C20,'[2]Acha Air Sales Price List'!$B$1:$D$65536,3,FALSE)</f>
        <v>Black stainless steel engravable thin band ring High polish</v>
      </c>
      <c r="G20" s="127">
        <f>H20/4</f>
        <v>13.85</v>
      </c>
      <c r="H20" s="127">
        <v>55.4</v>
      </c>
      <c r="I20" s="128">
        <f t="shared" ref="I20:I83" si="1">ROUND(IF(ISNUMBER(B20), G20*B20, 0),5)</f>
        <v>277</v>
      </c>
      <c r="J20" s="14"/>
    </row>
    <row r="21" spans="1:10" ht="24.75" customHeight="1" x14ac:dyDescent="0.2">
      <c r="A21" s="13"/>
      <c r="B21" s="1">
        <v>20</v>
      </c>
      <c r="C21" s="38" t="s">
        <v>57</v>
      </c>
      <c r="D21" s="146" t="s">
        <v>59</v>
      </c>
      <c r="E21" s="147"/>
      <c r="F21" s="43" t="str">
        <f>VLOOKUP(C21,'[2]Acha Air Sales Price List'!$B$1:$D$65536,3,FALSE)</f>
        <v>Black stainless steel engravable thin band ring High polish</v>
      </c>
      <c r="G21" s="21">
        <f t="shared" ref="G21:G84" si="2">H21/4</f>
        <v>13.85</v>
      </c>
      <c r="H21" s="21">
        <v>55.4</v>
      </c>
      <c r="I21" s="22">
        <f t="shared" si="1"/>
        <v>277</v>
      </c>
      <c r="J21" s="14"/>
    </row>
    <row r="22" spans="1:10" ht="24.75" customHeight="1" x14ac:dyDescent="0.2">
      <c r="A22" s="13"/>
      <c r="B22" s="129">
        <v>20</v>
      </c>
      <c r="C22" s="38" t="s">
        <v>57</v>
      </c>
      <c r="D22" s="156" t="s">
        <v>60</v>
      </c>
      <c r="E22" s="157"/>
      <c r="F22" s="130" t="str">
        <f>VLOOKUP(C22,'[2]Acha Air Sales Price List'!$B$1:$D$65536,3,FALSE)</f>
        <v>Black stainless steel engravable thin band ring High polish</v>
      </c>
      <c r="G22" s="131">
        <f t="shared" si="2"/>
        <v>13.85</v>
      </c>
      <c r="H22" s="131">
        <v>55.4</v>
      </c>
      <c r="I22" s="132">
        <f t="shared" si="1"/>
        <v>277</v>
      </c>
      <c r="J22" s="14"/>
    </row>
    <row r="23" spans="1:10" ht="24.75" customHeight="1" x14ac:dyDescent="0.2">
      <c r="A23" s="13"/>
      <c r="B23" s="129">
        <v>10</v>
      </c>
      <c r="C23" s="38" t="s">
        <v>57</v>
      </c>
      <c r="D23" s="156" t="s">
        <v>61</v>
      </c>
      <c r="E23" s="157"/>
      <c r="F23" s="130" t="str">
        <f>VLOOKUP(C23,'[2]Acha Air Sales Price List'!$B$1:$D$65536,3,FALSE)</f>
        <v>Black stainless steel engravable thin band ring High polish</v>
      </c>
      <c r="G23" s="131">
        <f t="shared" si="2"/>
        <v>13.85</v>
      </c>
      <c r="H23" s="131">
        <v>55.4</v>
      </c>
      <c r="I23" s="132">
        <f t="shared" si="1"/>
        <v>138.5</v>
      </c>
      <c r="J23" s="14"/>
    </row>
    <row r="24" spans="1:10" ht="24.75" customHeight="1" x14ac:dyDescent="0.2">
      <c r="A24" s="13"/>
      <c r="B24" s="129">
        <v>10</v>
      </c>
      <c r="C24" s="38" t="s">
        <v>57</v>
      </c>
      <c r="D24" s="156" t="s">
        <v>62</v>
      </c>
      <c r="E24" s="157"/>
      <c r="F24" s="130" t="str">
        <f>VLOOKUP(C24,'[2]Acha Air Sales Price List'!$B$1:$D$65536,3,FALSE)</f>
        <v>Black stainless steel engravable thin band ring High polish</v>
      </c>
      <c r="G24" s="131">
        <f t="shared" si="2"/>
        <v>13.85</v>
      </c>
      <c r="H24" s="131">
        <v>55.4</v>
      </c>
      <c r="I24" s="132">
        <f t="shared" si="1"/>
        <v>138.5</v>
      </c>
      <c r="J24" s="14"/>
    </row>
    <row r="25" spans="1:10" ht="24.75" customHeight="1" x14ac:dyDescent="0.2">
      <c r="A25" s="13"/>
      <c r="B25" s="129">
        <v>10</v>
      </c>
      <c r="C25" s="38" t="s">
        <v>57</v>
      </c>
      <c r="D25" s="156" t="s">
        <v>63</v>
      </c>
      <c r="E25" s="157"/>
      <c r="F25" s="130" t="str">
        <f>VLOOKUP(C25,'[2]Acha Air Sales Price List'!$B$1:$D$65536,3,FALSE)</f>
        <v>Black stainless steel engravable thin band ring High polish</v>
      </c>
      <c r="G25" s="131">
        <f t="shared" si="2"/>
        <v>13.85</v>
      </c>
      <c r="H25" s="131">
        <v>55.4</v>
      </c>
      <c r="I25" s="132">
        <f t="shared" si="1"/>
        <v>138.5</v>
      </c>
      <c r="J25" s="14"/>
    </row>
    <row r="26" spans="1:10" ht="24.75" customHeight="1" x14ac:dyDescent="0.2">
      <c r="A26" s="13"/>
      <c r="B26" s="134">
        <v>10</v>
      </c>
      <c r="C26" s="38" t="s">
        <v>57</v>
      </c>
      <c r="D26" s="172" t="s">
        <v>64</v>
      </c>
      <c r="E26" s="173"/>
      <c r="F26" s="135" t="str">
        <f>VLOOKUP(C26,'[2]Acha Air Sales Price List'!$B$1:$D$65536,3,FALSE)</f>
        <v>Black stainless steel engravable thin band ring High polish</v>
      </c>
      <c r="G26" s="136">
        <f t="shared" si="2"/>
        <v>13.85</v>
      </c>
      <c r="H26" s="136">
        <v>55.4</v>
      </c>
      <c r="I26" s="137">
        <f t="shared" si="1"/>
        <v>138.5</v>
      </c>
      <c r="J26" s="14"/>
    </row>
    <row r="27" spans="1:10" ht="24.75" customHeight="1" x14ac:dyDescent="0.2">
      <c r="A27" s="13"/>
      <c r="B27" s="138">
        <v>10</v>
      </c>
      <c r="C27" s="36" t="s">
        <v>65</v>
      </c>
      <c r="D27" s="174" t="s">
        <v>58</v>
      </c>
      <c r="E27" s="175"/>
      <c r="F27" s="139" t="str">
        <f>VLOOKUP(C27,'[2]Acha Air Sales Price List'!$B$1:$D$65536,3,FALSE)</f>
        <v>Black stainless steel ring with dragons design</v>
      </c>
      <c r="G27" s="140">
        <f t="shared" si="2"/>
        <v>16.462499999999999</v>
      </c>
      <c r="H27" s="140">
        <v>65.849999999999994</v>
      </c>
      <c r="I27" s="141">
        <f t="shared" si="1"/>
        <v>164.625</v>
      </c>
      <c r="J27" s="14"/>
    </row>
    <row r="28" spans="1:10" ht="24.75" customHeight="1" x14ac:dyDescent="0.2">
      <c r="A28" s="13"/>
      <c r="B28" s="129">
        <v>10</v>
      </c>
      <c r="C28" s="36" t="s">
        <v>65</v>
      </c>
      <c r="D28" s="156" t="s">
        <v>59</v>
      </c>
      <c r="E28" s="157"/>
      <c r="F28" s="130" t="str">
        <f>VLOOKUP(C28,'[2]Acha Air Sales Price List'!$B$1:$D$65536,3,FALSE)</f>
        <v>Black stainless steel ring with dragons design</v>
      </c>
      <c r="G28" s="131">
        <f t="shared" si="2"/>
        <v>16.462499999999999</v>
      </c>
      <c r="H28" s="131">
        <v>65.849999999999994</v>
      </c>
      <c r="I28" s="132">
        <f t="shared" si="1"/>
        <v>164.625</v>
      </c>
      <c r="J28" s="14"/>
    </row>
    <row r="29" spans="1:10" ht="24.75" customHeight="1" x14ac:dyDescent="0.2">
      <c r="A29" s="13"/>
      <c r="B29" s="129">
        <v>10</v>
      </c>
      <c r="C29" s="36" t="s">
        <v>65</v>
      </c>
      <c r="D29" s="156" t="s">
        <v>60</v>
      </c>
      <c r="E29" s="157"/>
      <c r="F29" s="130" t="str">
        <f>VLOOKUP(C29,'[2]Acha Air Sales Price List'!$B$1:$D$65536,3,FALSE)</f>
        <v>Black stainless steel ring with dragons design</v>
      </c>
      <c r="G29" s="131">
        <f t="shared" si="2"/>
        <v>16.462499999999999</v>
      </c>
      <c r="H29" s="131">
        <v>65.849999999999994</v>
      </c>
      <c r="I29" s="132">
        <f t="shared" si="1"/>
        <v>164.625</v>
      </c>
      <c r="J29" s="14"/>
    </row>
    <row r="30" spans="1:10" ht="24.75" customHeight="1" x14ac:dyDescent="0.2">
      <c r="A30" s="13"/>
      <c r="B30" s="129">
        <v>9</v>
      </c>
      <c r="C30" s="36" t="s">
        <v>65</v>
      </c>
      <c r="D30" s="156" t="s">
        <v>61</v>
      </c>
      <c r="E30" s="157"/>
      <c r="F30" s="130" t="str">
        <f>VLOOKUP(C30,'[2]Acha Air Sales Price List'!$B$1:$D$65536,3,FALSE)</f>
        <v>Black stainless steel ring with dragons design</v>
      </c>
      <c r="G30" s="131">
        <f t="shared" si="2"/>
        <v>16.462499999999999</v>
      </c>
      <c r="H30" s="131">
        <v>65.849999999999994</v>
      </c>
      <c r="I30" s="132">
        <f t="shared" si="1"/>
        <v>148.16249999999999</v>
      </c>
      <c r="J30" s="14"/>
    </row>
    <row r="31" spans="1:10" ht="24.75" customHeight="1" x14ac:dyDescent="0.2">
      <c r="A31" s="13"/>
      <c r="B31" s="129">
        <v>10</v>
      </c>
      <c r="C31" s="36" t="s">
        <v>65</v>
      </c>
      <c r="D31" s="156" t="s">
        <v>62</v>
      </c>
      <c r="E31" s="157"/>
      <c r="F31" s="130" t="str">
        <f>VLOOKUP(C31,'[2]Acha Air Sales Price List'!$B$1:$D$65536,3,FALSE)</f>
        <v>Black stainless steel ring with dragons design</v>
      </c>
      <c r="G31" s="131">
        <f t="shared" si="2"/>
        <v>16.462499999999999</v>
      </c>
      <c r="H31" s="131">
        <v>65.849999999999994</v>
      </c>
      <c r="I31" s="132">
        <f t="shared" si="1"/>
        <v>164.625</v>
      </c>
      <c r="J31" s="14"/>
    </row>
    <row r="32" spans="1:10" ht="24.75" customHeight="1" x14ac:dyDescent="0.2">
      <c r="A32" s="13"/>
      <c r="B32" s="129">
        <v>10</v>
      </c>
      <c r="C32" s="36" t="s">
        <v>65</v>
      </c>
      <c r="D32" s="156" t="s">
        <v>63</v>
      </c>
      <c r="E32" s="157"/>
      <c r="F32" s="130" t="str">
        <f>VLOOKUP(C32,'[2]Acha Air Sales Price List'!$B$1:$D$65536,3,FALSE)</f>
        <v>Black stainless steel ring with dragons design</v>
      </c>
      <c r="G32" s="131">
        <f t="shared" si="2"/>
        <v>16.462499999999999</v>
      </c>
      <c r="H32" s="131">
        <v>65.849999999999994</v>
      </c>
      <c r="I32" s="132">
        <f t="shared" si="1"/>
        <v>164.625</v>
      </c>
      <c r="J32" s="14"/>
    </row>
    <row r="33" spans="1:10" ht="24.75" customHeight="1" x14ac:dyDescent="0.2">
      <c r="A33" s="13"/>
      <c r="B33" s="129">
        <v>10</v>
      </c>
      <c r="C33" s="36" t="s">
        <v>65</v>
      </c>
      <c r="D33" s="156" t="s">
        <v>64</v>
      </c>
      <c r="E33" s="157"/>
      <c r="F33" s="130" t="str">
        <f>VLOOKUP(C33,'[2]Acha Air Sales Price List'!$B$1:$D$65536,3,FALSE)</f>
        <v>Black stainless steel ring with dragons design</v>
      </c>
      <c r="G33" s="131">
        <f t="shared" si="2"/>
        <v>16.462499999999999</v>
      </c>
      <c r="H33" s="131">
        <v>65.849999999999994</v>
      </c>
      <c r="I33" s="132">
        <f t="shared" si="1"/>
        <v>164.625</v>
      </c>
      <c r="J33" s="14"/>
    </row>
    <row r="34" spans="1:10" ht="24.75" customHeight="1" x14ac:dyDescent="0.2">
      <c r="A34" s="13"/>
      <c r="B34" s="129">
        <v>10</v>
      </c>
      <c r="C34" s="36" t="s">
        <v>65</v>
      </c>
      <c r="D34" s="156" t="s">
        <v>66</v>
      </c>
      <c r="E34" s="157"/>
      <c r="F34" s="130" t="str">
        <f>VLOOKUP(C34,'[2]Acha Air Sales Price List'!$B$1:$D$65536,3,FALSE)</f>
        <v>Black stainless steel ring with dragons design</v>
      </c>
      <c r="G34" s="131">
        <f t="shared" si="2"/>
        <v>16.462499999999999</v>
      </c>
      <c r="H34" s="131">
        <v>65.849999999999994</v>
      </c>
      <c r="I34" s="132">
        <f t="shared" si="1"/>
        <v>164.625</v>
      </c>
      <c r="J34" s="14"/>
    </row>
    <row r="35" spans="1:10" ht="24.75" customHeight="1" x14ac:dyDescent="0.2">
      <c r="A35" s="13"/>
      <c r="B35" s="134">
        <v>10</v>
      </c>
      <c r="C35" s="36" t="s">
        <v>65</v>
      </c>
      <c r="D35" s="172" t="s">
        <v>67</v>
      </c>
      <c r="E35" s="173"/>
      <c r="F35" s="135" t="str">
        <f>VLOOKUP(C35,'[2]Acha Air Sales Price List'!$B$1:$D$65536,3,FALSE)</f>
        <v>Black stainless steel ring with dragons design</v>
      </c>
      <c r="G35" s="136">
        <f t="shared" si="2"/>
        <v>16.462499999999999</v>
      </c>
      <c r="H35" s="136">
        <v>65.849999999999994</v>
      </c>
      <c r="I35" s="137">
        <f t="shared" si="1"/>
        <v>164.625</v>
      </c>
      <c r="J35" s="14"/>
    </row>
    <row r="36" spans="1:10" ht="24.75" customHeight="1" x14ac:dyDescent="0.2">
      <c r="A36" s="13"/>
      <c r="B36" s="129">
        <v>10</v>
      </c>
      <c r="C36" s="38" t="s">
        <v>68</v>
      </c>
      <c r="D36" s="156" t="s">
        <v>60</v>
      </c>
      <c r="E36" s="157"/>
      <c r="F36" s="130" t="str">
        <f>VLOOKUP(C36,'[2]Acha Air Sales Price List'!$B$1:$D$65536,3,FALSE)</f>
        <v xml:space="preserve">Black anodized stainless steel high polished wide band ring </v>
      </c>
      <c r="G36" s="131">
        <f t="shared" si="2"/>
        <v>13.85</v>
      </c>
      <c r="H36" s="131">
        <v>55.4</v>
      </c>
      <c r="I36" s="132">
        <f t="shared" si="1"/>
        <v>138.5</v>
      </c>
      <c r="J36" s="14"/>
    </row>
    <row r="37" spans="1:10" ht="24.75" customHeight="1" x14ac:dyDescent="0.2">
      <c r="A37" s="13"/>
      <c r="B37" s="129">
        <v>10</v>
      </c>
      <c r="C37" s="36" t="s">
        <v>68</v>
      </c>
      <c r="D37" s="156" t="s">
        <v>61</v>
      </c>
      <c r="E37" s="157"/>
      <c r="F37" s="130" t="str">
        <f>VLOOKUP(C37,'[2]Acha Air Sales Price List'!$B$1:$D$65536,3,FALSE)</f>
        <v xml:space="preserve">Black anodized stainless steel high polished wide band ring </v>
      </c>
      <c r="G37" s="131">
        <f t="shared" si="2"/>
        <v>13.85</v>
      </c>
      <c r="H37" s="131">
        <v>55.4</v>
      </c>
      <c r="I37" s="132">
        <f t="shared" si="1"/>
        <v>138.5</v>
      </c>
      <c r="J37" s="14"/>
    </row>
    <row r="38" spans="1:10" ht="24.75" customHeight="1" x14ac:dyDescent="0.2">
      <c r="A38" s="13"/>
      <c r="B38" s="129">
        <v>10</v>
      </c>
      <c r="C38" s="36" t="s">
        <v>68</v>
      </c>
      <c r="D38" s="156" t="s">
        <v>62</v>
      </c>
      <c r="E38" s="157"/>
      <c r="F38" s="130" t="str">
        <f>VLOOKUP(C38,'[2]Acha Air Sales Price List'!$B$1:$D$65536,3,FALSE)</f>
        <v xml:space="preserve">Black anodized stainless steel high polished wide band ring </v>
      </c>
      <c r="G38" s="131">
        <f t="shared" si="2"/>
        <v>13.85</v>
      </c>
      <c r="H38" s="131">
        <v>55.4</v>
      </c>
      <c r="I38" s="132">
        <f t="shared" si="1"/>
        <v>138.5</v>
      </c>
      <c r="J38" s="14"/>
    </row>
    <row r="39" spans="1:10" ht="24.75" customHeight="1" x14ac:dyDescent="0.2">
      <c r="A39" s="13"/>
      <c r="B39" s="129">
        <v>15</v>
      </c>
      <c r="C39" s="36" t="s">
        <v>68</v>
      </c>
      <c r="D39" s="156" t="s">
        <v>63</v>
      </c>
      <c r="E39" s="157"/>
      <c r="F39" s="130" t="str">
        <f>VLOOKUP(C39,'[2]Acha Air Sales Price List'!$B$1:$D$65536,3,FALSE)</f>
        <v xml:space="preserve">Black anodized stainless steel high polished wide band ring </v>
      </c>
      <c r="G39" s="131">
        <f t="shared" si="2"/>
        <v>13.85</v>
      </c>
      <c r="H39" s="131">
        <v>55.4</v>
      </c>
      <c r="I39" s="132">
        <f t="shared" si="1"/>
        <v>207.75</v>
      </c>
      <c r="J39" s="14"/>
    </row>
    <row r="40" spans="1:10" ht="24.75" customHeight="1" x14ac:dyDescent="0.2">
      <c r="A40" s="13"/>
      <c r="B40" s="129">
        <v>15</v>
      </c>
      <c r="C40" s="36" t="s">
        <v>68</v>
      </c>
      <c r="D40" s="156" t="s">
        <v>64</v>
      </c>
      <c r="E40" s="157"/>
      <c r="F40" s="130" t="str">
        <f>VLOOKUP(C40,'[2]Acha Air Sales Price List'!$B$1:$D$65536,3,FALSE)</f>
        <v xml:space="preserve">Black anodized stainless steel high polished wide band ring </v>
      </c>
      <c r="G40" s="131">
        <f t="shared" si="2"/>
        <v>13.85</v>
      </c>
      <c r="H40" s="131">
        <v>55.4</v>
      </c>
      <c r="I40" s="132">
        <f t="shared" si="1"/>
        <v>207.75</v>
      </c>
      <c r="J40" s="14"/>
    </row>
    <row r="41" spans="1:10" ht="24.75" customHeight="1" x14ac:dyDescent="0.2">
      <c r="A41" s="13"/>
      <c r="B41" s="129">
        <v>5</v>
      </c>
      <c r="C41" s="36" t="s">
        <v>68</v>
      </c>
      <c r="D41" s="156" t="s">
        <v>66</v>
      </c>
      <c r="E41" s="157"/>
      <c r="F41" s="130" t="str">
        <f>VLOOKUP(C41,'[2]Acha Air Sales Price List'!$B$1:$D$65536,3,FALSE)</f>
        <v xml:space="preserve">Black anodized stainless steel high polished wide band ring </v>
      </c>
      <c r="G41" s="131">
        <f t="shared" si="2"/>
        <v>13.85</v>
      </c>
      <c r="H41" s="131">
        <v>55.4</v>
      </c>
      <c r="I41" s="132">
        <f t="shared" si="1"/>
        <v>69.25</v>
      </c>
      <c r="J41" s="14"/>
    </row>
    <row r="42" spans="1:10" ht="24.75" customHeight="1" x14ac:dyDescent="0.2">
      <c r="A42" s="13"/>
      <c r="B42" s="129">
        <v>5</v>
      </c>
      <c r="C42" s="36" t="s">
        <v>68</v>
      </c>
      <c r="D42" s="156" t="s">
        <v>67</v>
      </c>
      <c r="E42" s="157"/>
      <c r="F42" s="130" t="str">
        <f>VLOOKUP(C42,'[2]Acha Air Sales Price List'!$B$1:$D$65536,3,FALSE)</f>
        <v xml:space="preserve">Black anodized stainless steel high polished wide band ring </v>
      </c>
      <c r="G42" s="131">
        <f t="shared" si="2"/>
        <v>13.85</v>
      </c>
      <c r="H42" s="131">
        <v>55.4</v>
      </c>
      <c r="I42" s="132">
        <f t="shared" si="1"/>
        <v>69.25</v>
      </c>
      <c r="J42" s="14"/>
    </row>
    <row r="43" spans="1:10" ht="24.75" customHeight="1" x14ac:dyDescent="0.2">
      <c r="A43" s="13"/>
      <c r="B43" s="129">
        <v>10</v>
      </c>
      <c r="C43" s="36" t="s">
        <v>69</v>
      </c>
      <c r="D43" s="156" t="s">
        <v>58</v>
      </c>
      <c r="E43" s="157"/>
      <c r="F43" s="130" t="str">
        <f>VLOOKUP(C43,'[2]Acha Air Sales Price List'!$B$1:$D$65536,3,FALSE)</f>
        <v>Stainless steel engravable thin band ring</v>
      </c>
      <c r="G43" s="131">
        <f t="shared" si="2"/>
        <v>8.6225000000000005</v>
      </c>
      <c r="H43" s="131">
        <v>34.49</v>
      </c>
      <c r="I43" s="132">
        <f t="shared" si="1"/>
        <v>86.224999999999994</v>
      </c>
      <c r="J43" s="14"/>
    </row>
    <row r="44" spans="1:10" ht="24.75" customHeight="1" x14ac:dyDescent="0.2">
      <c r="A44" s="13"/>
      <c r="B44" s="129">
        <v>10</v>
      </c>
      <c r="C44" s="36" t="s">
        <v>69</v>
      </c>
      <c r="D44" s="176" t="s">
        <v>59</v>
      </c>
      <c r="E44" s="157"/>
      <c r="F44" s="130" t="str">
        <f>VLOOKUP(C44,'[2]Acha Air Sales Price List'!$B$1:$D$65536,3,FALSE)</f>
        <v>Stainless steel engravable thin band ring</v>
      </c>
      <c r="G44" s="131">
        <f t="shared" si="2"/>
        <v>8.6225000000000005</v>
      </c>
      <c r="H44" s="131">
        <v>34.49</v>
      </c>
      <c r="I44" s="132">
        <f t="shared" si="1"/>
        <v>86.224999999999994</v>
      </c>
      <c r="J44" s="14"/>
    </row>
    <row r="45" spans="1:10" ht="24.75" customHeight="1" x14ac:dyDescent="0.2">
      <c r="A45" s="13"/>
      <c r="B45" s="129">
        <v>10</v>
      </c>
      <c r="C45" s="36" t="s">
        <v>69</v>
      </c>
      <c r="D45" s="156" t="s">
        <v>61</v>
      </c>
      <c r="E45" s="157"/>
      <c r="F45" s="130" t="str">
        <f>VLOOKUP(C45,'[2]Acha Air Sales Price List'!$B$1:$D$65536,3,FALSE)</f>
        <v>Stainless steel engravable thin band ring</v>
      </c>
      <c r="G45" s="131">
        <f t="shared" si="2"/>
        <v>8.6225000000000005</v>
      </c>
      <c r="H45" s="131">
        <v>34.49</v>
      </c>
      <c r="I45" s="132">
        <f t="shared" si="1"/>
        <v>86.224999999999994</v>
      </c>
      <c r="J45" s="14"/>
    </row>
    <row r="46" spans="1:10" ht="24.75" hidden="1" customHeight="1" x14ac:dyDescent="0.2">
      <c r="A46" s="13"/>
      <c r="B46" s="129">
        <v>0</v>
      </c>
      <c r="C46" s="36" t="s">
        <v>70</v>
      </c>
      <c r="D46" s="176" t="s">
        <v>59</v>
      </c>
      <c r="E46" s="157"/>
      <c r="F46" s="130" t="str">
        <f>VLOOKUP(C46,'[2]Acha Air Sales Price List'!$B$1:$D$65536,3,FALSE)</f>
        <v>Wide band stainless steel ring with matte finish</v>
      </c>
      <c r="G46" s="131">
        <f t="shared" si="2"/>
        <v>12.1075</v>
      </c>
      <c r="H46" s="131">
        <v>48.43</v>
      </c>
      <c r="I46" s="132">
        <f t="shared" si="1"/>
        <v>0</v>
      </c>
      <c r="J46" s="14"/>
    </row>
    <row r="47" spans="1:10" ht="24.75" customHeight="1" x14ac:dyDescent="0.2">
      <c r="A47" s="13"/>
      <c r="B47" s="129">
        <v>5</v>
      </c>
      <c r="C47" s="36" t="s">
        <v>70</v>
      </c>
      <c r="D47" s="176" t="s">
        <v>60</v>
      </c>
      <c r="E47" s="157"/>
      <c r="F47" s="130" t="str">
        <f>VLOOKUP(C47,'[2]Acha Air Sales Price List'!$B$1:$D$65536,3,FALSE)</f>
        <v>Wide band stainless steel ring with matte finish</v>
      </c>
      <c r="G47" s="131">
        <f t="shared" si="2"/>
        <v>12.1075</v>
      </c>
      <c r="H47" s="131">
        <v>48.43</v>
      </c>
      <c r="I47" s="132">
        <f t="shared" si="1"/>
        <v>60.537500000000001</v>
      </c>
      <c r="J47" s="14"/>
    </row>
    <row r="48" spans="1:10" ht="24.75" hidden="1" customHeight="1" x14ac:dyDescent="0.2">
      <c r="A48" s="13"/>
      <c r="B48" s="129">
        <v>0</v>
      </c>
      <c r="C48" s="36" t="s">
        <v>70</v>
      </c>
      <c r="D48" s="156" t="s">
        <v>64</v>
      </c>
      <c r="E48" s="157"/>
      <c r="F48" s="130" t="str">
        <f>VLOOKUP(C48,'[2]Acha Air Sales Price List'!$B$1:$D$65536,3,FALSE)</f>
        <v>Wide band stainless steel ring with matte finish</v>
      </c>
      <c r="G48" s="131">
        <f t="shared" si="2"/>
        <v>12.1075</v>
      </c>
      <c r="H48" s="131">
        <v>48.43</v>
      </c>
      <c r="I48" s="132">
        <f t="shared" si="1"/>
        <v>0</v>
      </c>
      <c r="J48" s="14"/>
    </row>
    <row r="49" spans="1:10" ht="24.75" hidden="1" customHeight="1" x14ac:dyDescent="0.2">
      <c r="A49" s="13"/>
      <c r="B49" s="129">
        <v>0</v>
      </c>
      <c r="C49" s="36" t="s">
        <v>70</v>
      </c>
      <c r="D49" s="156" t="s">
        <v>66</v>
      </c>
      <c r="E49" s="157"/>
      <c r="F49" s="130" t="str">
        <f>VLOOKUP(C49,'[2]Acha Air Sales Price List'!$B$1:$D$65536,3,FALSE)</f>
        <v>Wide band stainless steel ring with matte finish</v>
      </c>
      <c r="G49" s="131">
        <f t="shared" si="2"/>
        <v>12.1075</v>
      </c>
      <c r="H49" s="131">
        <v>48.43</v>
      </c>
      <c r="I49" s="132">
        <f t="shared" si="1"/>
        <v>0</v>
      </c>
      <c r="J49" s="14"/>
    </row>
    <row r="50" spans="1:10" ht="24.75" hidden="1" customHeight="1" x14ac:dyDescent="0.2">
      <c r="A50" s="13"/>
      <c r="B50" s="129">
        <v>0</v>
      </c>
      <c r="C50" s="36" t="s">
        <v>70</v>
      </c>
      <c r="D50" s="156" t="s">
        <v>67</v>
      </c>
      <c r="E50" s="157"/>
      <c r="F50" s="130" t="str">
        <f>VLOOKUP(C50,'[2]Acha Air Sales Price List'!$B$1:$D$65536,3,FALSE)</f>
        <v>Wide band stainless steel ring with matte finish</v>
      </c>
      <c r="G50" s="131">
        <f t="shared" si="2"/>
        <v>12.1075</v>
      </c>
      <c r="H50" s="131">
        <v>48.43</v>
      </c>
      <c r="I50" s="132">
        <f t="shared" si="1"/>
        <v>0</v>
      </c>
      <c r="J50" s="14"/>
    </row>
    <row r="51" spans="1:10" ht="24.75" customHeight="1" x14ac:dyDescent="0.2">
      <c r="A51" s="13"/>
      <c r="B51" s="129">
        <v>10</v>
      </c>
      <c r="C51" s="36" t="s">
        <v>71</v>
      </c>
      <c r="D51" s="156" t="s">
        <v>61</v>
      </c>
      <c r="E51" s="157"/>
      <c r="F51" s="130" t="str">
        <f>VLOOKUP(C51,'[2]Acha Air Sales Price List'!$B$1:$D$65536,3,FALSE)</f>
        <v>Stainless steel engravable ring - 10mm wide  ring High polish</v>
      </c>
      <c r="G51" s="131">
        <f t="shared" si="2"/>
        <v>12.977499999999999</v>
      </c>
      <c r="H51" s="131">
        <v>51.91</v>
      </c>
      <c r="I51" s="132">
        <f t="shared" si="1"/>
        <v>129.77500000000001</v>
      </c>
      <c r="J51" s="14"/>
    </row>
    <row r="52" spans="1:10" ht="24.75" customHeight="1" x14ac:dyDescent="0.2">
      <c r="A52" s="13"/>
      <c r="B52" s="129">
        <v>10</v>
      </c>
      <c r="C52" s="36" t="s">
        <v>71</v>
      </c>
      <c r="D52" s="156" t="s">
        <v>63</v>
      </c>
      <c r="E52" s="157"/>
      <c r="F52" s="130" t="str">
        <f>VLOOKUP(C52,'[2]Acha Air Sales Price List'!$B$1:$D$65536,3,FALSE)</f>
        <v>Stainless steel engravable ring - 10mm wide  ring High polish</v>
      </c>
      <c r="G52" s="131">
        <f t="shared" si="2"/>
        <v>12.977499999999999</v>
      </c>
      <c r="H52" s="131">
        <v>51.91</v>
      </c>
      <c r="I52" s="132">
        <f t="shared" si="1"/>
        <v>129.77500000000001</v>
      </c>
      <c r="J52" s="14"/>
    </row>
    <row r="53" spans="1:10" ht="24.75" customHeight="1" x14ac:dyDescent="0.2">
      <c r="A53" s="13"/>
      <c r="B53" s="129">
        <v>5</v>
      </c>
      <c r="C53" s="36" t="s">
        <v>72</v>
      </c>
      <c r="D53" s="156" t="s">
        <v>61</v>
      </c>
      <c r="E53" s="157"/>
      <c r="F53" s="130" t="str">
        <f>VLOOKUP(C53,'[2]Acha Air Sales Price List'!$B$1:$D$65536,3,FALSE)</f>
        <v>Stainless steel engravable comfort fit wide band ring (high polish)</v>
      </c>
      <c r="G53" s="131">
        <f t="shared" si="2"/>
        <v>10.365</v>
      </c>
      <c r="H53" s="131">
        <v>41.46</v>
      </c>
      <c r="I53" s="132">
        <f t="shared" si="1"/>
        <v>51.825000000000003</v>
      </c>
      <c r="J53" s="14"/>
    </row>
    <row r="54" spans="1:10" ht="24.75" customHeight="1" x14ac:dyDescent="0.2">
      <c r="A54" s="13"/>
      <c r="B54" s="129">
        <v>5</v>
      </c>
      <c r="C54" s="36" t="s">
        <v>72</v>
      </c>
      <c r="D54" s="156" t="s">
        <v>64</v>
      </c>
      <c r="E54" s="157"/>
      <c r="F54" s="130" t="str">
        <f>VLOOKUP(C54,'[2]Acha Air Sales Price List'!$B$1:$D$65536,3,FALSE)</f>
        <v>Stainless steel engravable comfort fit wide band ring (high polish)</v>
      </c>
      <c r="G54" s="131">
        <f t="shared" si="2"/>
        <v>10.365</v>
      </c>
      <c r="H54" s="131">
        <v>41.46</v>
      </c>
      <c r="I54" s="132">
        <f t="shared" si="1"/>
        <v>51.825000000000003</v>
      </c>
      <c r="J54" s="14"/>
    </row>
    <row r="55" spans="1:10" ht="24.75" customHeight="1" x14ac:dyDescent="0.2">
      <c r="A55" s="13"/>
      <c r="B55" s="129">
        <v>10</v>
      </c>
      <c r="C55" s="36" t="s">
        <v>73</v>
      </c>
      <c r="D55" s="156" t="s">
        <v>60</v>
      </c>
      <c r="E55" s="157"/>
      <c r="F55" s="130" t="str">
        <f>VLOOKUP(C55,'[2]Acha Air Sales Price List'!$B$1:$D$65536,3,FALSE)</f>
        <v>Stainless steel carving ring with dragon design</v>
      </c>
      <c r="G55" s="131">
        <f t="shared" si="2"/>
        <v>13.85</v>
      </c>
      <c r="H55" s="131">
        <v>55.4</v>
      </c>
      <c r="I55" s="132">
        <f t="shared" si="1"/>
        <v>138.5</v>
      </c>
      <c r="J55" s="14"/>
    </row>
    <row r="56" spans="1:10" ht="24.75" customHeight="1" x14ac:dyDescent="0.2">
      <c r="A56" s="13"/>
      <c r="B56" s="129">
        <v>20</v>
      </c>
      <c r="C56" s="36" t="s">
        <v>73</v>
      </c>
      <c r="D56" s="156" t="s">
        <v>61</v>
      </c>
      <c r="E56" s="157"/>
      <c r="F56" s="130" t="str">
        <f>VLOOKUP(C56,'[2]Acha Air Sales Price List'!$B$1:$D$65536,3,FALSE)</f>
        <v>Stainless steel carving ring with dragon design</v>
      </c>
      <c r="G56" s="131">
        <f t="shared" si="2"/>
        <v>13.85</v>
      </c>
      <c r="H56" s="131">
        <v>55.4</v>
      </c>
      <c r="I56" s="132">
        <f t="shared" si="1"/>
        <v>277</v>
      </c>
      <c r="J56" s="14"/>
    </row>
    <row r="57" spans="1:10" ht="24.75" customHeight="1" x14ac:dyDescent="0.2">
      <c r="A57" s="13"/>
      <c r="B57" s="129">
        <v>10</v>
      </c>
      <c r="C57" s="36" t="s">
        <v>73</v>
      </c>
      <c r="D57" s="156" t="s">
        <v>62</v>
      </c>
      <c r="E57" s="157"/>
      <c r="F57" s="130" t="str">
        <f>VLOOKUP(C57,'[2]Acha Air Sales Price List'!$B$1:$D$65536,3,FALSE)</f>
        <v>Stainless steel carving ring with dragon design</v>
      </c>
      <c r="G57" s="131">
        <f t="shared" si="2"/>
        <v>13.85</v>
      </c>
      <c r="H57" s="131">
        <v>55.4</v>
      </c>
      <c r="I57" s="132">
        <f t="shared" si="1"/>
        <v>138.5</v>
      </c>
      <c r="J57" s="14"/>
    </row>
    <row r="58" spans="1:10" ht="24.75" hidden="1" customHeight="1" x14ac:dyDescent="0.2">
      <c r="A58" s="13"/>
      <c r="B58" s="129">
        <v>0</v>
      </c>
      <c r="C58" s="36" t="s">
        <v>74</v>
      </c>
      <c r="D58" s="156" t="s">
        <v>58</v>
      </c>
      <c r="E58" s="157"/>
      <c r="F58" s="130" t="str">
        <f>VLOOKUP(C58,'[2]Acha Air Sales Price List'!$B$1:$D$65536,3,FALSE)</f>
        <v>Stainless steel spinner ring with dragon design</v>
      </c>
      <c r="G58" s="131">
        <f t="shared" si="2"/>
        <v>18.1175</v>
      </c>
      <c r="H58" s="131">
        <v>72.47</v>
      </c>
      <c r="I58" s="132">
        <f t="shared" si="1"/>
        <v>0</v>
      </c>
      <c r="J58" s="14"/>
    </row>
    <row r="59" spans="1:10" ht="24.75" hidden="1" customHeight="1" x14ac:dyDescent="0.2">
      <c r="A59" s="13"/>
      <c r="B59" s="129">
        <v>0</v>
      </c>
      <c r="C59" s="36" t="s">
        <v>74</v>
      </c>
      <c r="D59" s="156" t="s">
        <v>59</v>
      </c>
      <c r="E59" s="157"/>
      <c r="F59" s="130" t="str">
        <f>VLOOKUP(C59,'[2]Acha Air Sales Price List'!$B$1:$D$65536,3,FALSE)</f>
        <v>Stainless steel spinner ring with dragon design</v>
      </c>
      <c r="G59" s="131">
        <f t="shared" si="2"/>
        <v>18.1175</v>
      </c>
      <c r="H59" s="131">
        <v>72.47</v>
      </c>
      <c r="I59" s="132">
        <f t="shared" si="1"/>
        <v>0</v>
      </c>
      <c r="J59" s="14"/>
    </row>
    <row r="60" spans="1:10" ht="24.75" hidden="1" customHeight="1" x14ac:dyDescent="0.2">
      <c r="A60" s="13"/>
      <c r="B60" s="129">
        <v>0</v>
      </c>
      <c r="C60" s="36" t="s">
        <v>74</v>
      </c>
      <c r="D60" s="156" t="s">
        <v>60</v>
      </c>
      <c r="E60" s="157"/>
      <c r="F60" s="130" t="str">
        <f>VLOOKUP(C60,'[2]Acha Air Sales Price List'!$B$1:$D$65536,3,FALSE)</f>
        <v>Stainless steel spinner ring with dragon design</v>
      </c>
      <c r="G60" s="131">
        <f t="shared" si="2"/>
        <v>18.1175</v>
      </c>
      <c r="H60" s="131">
        <v>72.47</v>
      </c>
      <c r="I60" s="132">
        <f t="shared" si="1"/>
        <v>0</v>
      </c>
      <c r="J60" s="14"/>
    </row>
    <row r="61" spans="1:10" ht="24.75" hidden="1" customHeight="1" x14ac:dyDescent="0.2">
      <c r="A61" s="13"/>
      <c r="B61" s="129">
        <v>0</v>
      </c>
      <c r="C61" s="36" t="s">
        <v>74</v>
      </c>
      <c r="D61" s="156" t="s">
        <v>61</v>
      </c>
      <c r="E61" s="157"/>
      <c r="F61" s="130" t="str">
        <f>VLOOKUP(C61,'[2]Acha Air Sales Price List'!$B$1:$D$65536,3,FALSE)</f>
        <v>Stainless steel spinner ring with dragon design</v>
      </c>
      <c r="G61" s="131">
        <f t="shared" si="2"/>
        <v>18.1175</v>
      </c>
      <c r="H61" s="131">
        <v>72.47</v>
      </c>
      <c r="I61" s="132">
        <f t="shared" si="1"/>
        <v>0</v>
      </c>
      <c r="J61" s="14"/>
    </row>
    <row r="62" spans="1:10" ht="24.75" customHeight="1" x14ac:dyDescent="0.2">
      <c r="A62" s="13"/>
      <c r="B62" s="129">
        <v>4</v>
      </c>
      <c r="C62" s="36" t="s">
        <v>74</v>
      </c>
      <c r="D62" s="156" t="s">
        <v>62</v>
      </c>
      <c r="E62" s="157"/>
      <c r="F62" s="130" t="str">
        <f>VLOOKUP(C62,'[2]Acha Air Sales Price List'!$B$1:$D$65536,3,FALSE)</f>
        <v>Stainless steel spinner ring with dragon design</v>
      </c>
      <c r="G62" s="131">
        <f t="shared" si="2"/>
        <v>18.1175</v>
      </c>
      <c r="H62" s="131">
        <v>72.47</v>
      </c>
      <c r="I62" s="132">
        <f t="shared" si="1"/>
        <v>72.47</v>
      </c>
      <c r="J62" s="14"/>
    </row>
    <row r="63" spans="1:10" ht="24.75" customHeight="1" x14ac:dyDescent="0.2">
      <c r="A63" s="13"/>
      <c r="B63" s="129">
        <v>12</v>
      </c>
      <c r="C63" s="36" t="s">
        <v>74</v>
      </c>
      <c r="D63" s="156" t="s">
        <v>63</v>
      </c>
      <c r="E63" s="157"/>
      <c r="F63" s="130" t="str">
        <f>VLOOKUP(C63,'[2]Acha Air Sales Price List'!$B$1:$D$65536,3,FALSE)</f>
        <v>Stainless steel spinner ring with dragon design</v>
      </c>
      <c r="G63" s="131">
        <f t="shared" si="2"/>
        <v>18.1175</v>
      </c>
      <c r="H63" s="131">
        <v>72.47</v>
      </c>
      <c r="I63" s="132">
        <f t="shared" si="1"/>
        <v>217.41</v>
      </c>
      <c r="J63" s="14"/>
    </row>
    <row r="64" spans="1:10" ht="24.75" hidden="1" customHeight="1" x14ac:dyDescent="0.2">
      <c r="A64" s="13"/>
      <c r="B64" s="129">
        <v>0</v>
      </c>
      <c r="C64" s="36" t="s">
        <v>74</v>
      </c>
      <c r="D64" s="156" t="s">
        <v>64</v>
      </c>
      <c r="E64" s="157"/>
      <c r="F64" s="130" t="str">
        <f>VLOOKUP(C64,'[2]Acha Air Sales Price List'!$B$1:$D$65536,3,FALSE)</f>
        <v>Stainless steel spinner ring with dragon design</v>
      </c>
      <c r="G64" s="131">
        <f t="shared" si="2"/>
        <v>18.1175</v>
      </c>
      <c r="H64" s="131">
        <v>72.47</v>
      </c>
      <c r="I64" s="132">
        <f t="shared" si="1"/>
        <v>0</v>
      </c>
      <c r="J64" s="14"/>
    </row>
    <row r="65" spans="1:10" ht="24.75" customHeight="1" x14ac:dyDescent="0.2">
      <c r="A65" s="13"/>
      <c r="B65" s="129">
        <v>2</v>
      </c>
      <c r="C65" s="36" t="s">
        <v>74</v>
      </c>
      <c r="D65" s="156" t="s">
        <v>66</v>
      </c>
      <c r="E65" s="157"/>
      <c r="F65" s="130" t="str">
        <f>VLOOKUP(C65,'[2]Acha Air Sales Price List'!$B$1:$D$65536,3,FALSE)</f>
        <v>Stainless steel spinner ring with dragon design</v>
      </c>
      <c r="G65" s="131">
        <f t="shared" si="2"/>
        <v>18.1175</v>
      </c>
      <c r="H65" s="131">
        <v>72.47</v>
      </c>
      <c r="I65" s="132">
        <f t="shared" si="1"/>
        <v>36.234999999999999</v>
      </c>
      <c r="J65" s="14"/>
    </row>
    <row r="66" spans="1:10" hidden="1" x14ac:dyDescent="0.2">
      <c r="A66" s="13"/>
      <c r="B66" s="118">
        <v>0</v>
      </c>
      <c r="C66" s="122" t="s">
        <v>74</v>
      </c>
      <c r="D66" s="158" t="s">
        <v>67</v>
      </c>
      <c r="E66" s="159"/>
      <c r="F66" s="119" t="str">
        <f>VLOOKUP(C66,'[2]Acha Air Sales Price List'!$B$1:$D$65536,3,FALSE)</f>
        <v>Stainless steel spinner ring with dragon design</v>
      </c>
      <c r="G66" s="120">
        <f t="shared" si="2"/>
        <v>0</v>
      </c>
      <c r="H66" s="120"/>
      <c r="I66" s="121">
        <f t="shared" si="1"/>
        <v>0</v>
      </c>
      <c r="J66" s="14"/>
    </row>
    <row r="67" spans="1:10" hidden="1" x14ac:dyDescent="0.2">
      <c r="A67" s="13"/>
      <c r="B67" s="1"/>
      <c r="C67" s="36"/>
      <c r="D67" s="146"/>
      <c r="E67" s="147"/>
      <c r="F67" s="43" t="str">
        <f>VLOOKUP(C67,'[2]Acha Air Sales Price List'!$B$1:$D$65536,3,FALSE)</f>
        <v>Exchange rate :</v>
      </c>
      <c r="G67" s="21">
        <f t="shared" si="2"/>
        <v>0</v>
      </c>
      <c r="H67" s="21"/>
      <c r="I67" s="22">
        <f t="shared" si="1"/>
        <v>0</v>
      </c>
      <c r="J67" s="14"/>
    </row>
    <row r="68" spans="1:10" hidden="1" x14ac:dyDescent="0.2">
      <c r="A68" s="13"/>
      <c r="B68" s="1"/>
      <c r="C68" s="36"/>
      <c r="D68" s="146"/>
      <c r="E68" s="147"/>
      <c r="F68" s="43" t="str">
        <f>VLOOKUP(C68,'[2]Acha Air Sales Price List'!$B$1:$D$65536,3,FALSE)</f>
        <v>Exchange rate :</v>
      </c>
      <c r="G68" s="21">
        <f t="shared" si="2"/>
        <v>0</v>
      </c>
      <c r="H68" s="21"/>
      <c r="I68" s="22">
        <f t="shared" si="1"/>
        <v>0</v>
      </c>
      <c r="J68" s="14"/>
    </row>
    <row r="69" spans="1:10" hidden="1" x14ac:dyDescent="0.2">
      <c r="A69" s="13"/>
      <c r="B69" s="1"/>
      <c r="C69" s="36"/>
      <c r="D69" s="146"/>
      <c r="E69" s="147"/>
      <c r="F69" s="43" t="str">
        <f>VLOOKUP(C69,'[2]Acha Air Sales Price List'!$B$1:$D$65536,3,FALSE)</f>
        <v>Exchange rate :</v>
      </c>
      <c r="G69" s="21">
        <f t="shared" si="2"/>
        <v>0</v>
      </c>
      <c r="H69" s="21"/>
      <c r="I69" s="22">
        <f t="shared" si="1"/>
        <v>0</v>
      </c>
      <c r="J69" s="14"/>
    </row>
    <row r="70" spans="1:10" hidden="1" x14ac:dyDescent="0.2">
      <c r="A70" s="13"/>
      <c r="B70" s="1"/>
      <c r="C70" s="36"/>
      <c r="D70" s="146"/>
      <c r="E70" s="147"/>
      <c r="F70" s="43" t="str">
        <f>VLOOKUP(C70,'[2]Acha Air Sales Price List'!$B$1:$D$65536,3,FALSE)</f>
        <v>Exchange rate :</v>
      </c>
      <c r="G70" s="21">
        <f t="shared" si="2"/>
        <v>0</v>
      </c>
      <c r="H70" s="21"/>
      <c r="I70" s="22">
        <f t="shared" si="1"/>
        <v>0</v>
      </c>
      <c r="J70" s="14"/>
    </row>
    <row r="71" spans="1:10" ht="12.4" hidden="1" customHeight="1" x14ac:dyDescent="0.2">
      <c r="A71" s="13"/>
      <c r="B71" s="1"/>
      <c r="C71" s="36"/>
      <c r="D71" s="146"/>
      <c r="E71" s="147"/>
      <c r="F71" s="43" t="str">
        <f>VLOOKUP(C71,'[2]Acha Air Sales Price List'!$B$1:$D$65536,3,FALSE)</f>
        <v>Exchange rate :</v>
      </c>
      <c r="G71" s="21">
        <f t="shared" si="2"/>
        <v>0</v>
      </c>
      <c r="H71" s="21"/>
      <c r="I71" s="22">
        <f t="shared" si="1"/>
        <v>0</v>
      </c>
      <c r="J71" s="14"/>
    </row>
    <row r="72" spans="1:10" ht="12.4" hidden="1" customHeight="1" x14ac:dyDescent="0.2">
      <c r="A72" s="13"/>
      <c r="B72" s="1"/>
      <c r="C72" s="36"/>
      <c r="D72" s="146"/>
      <c r="E72" s="147"/>
      <c r="F72" s="43" t="str">
        <f>VLOOKUP(C72,'[2]Acha Air Sales Price List'!$B$1:$D$65536,3,FALSE)</f>
        <v>Exchange rate :</v>
      </c>
      <c r="G72" s="21">
        <f t="shared" si="2"/>
        <v>0</v>
      </c>
      <c r="H72" s="21"/>
      <c r="I72" s="22">
        <f t="shared" si="1"/>
        <v>0</v>
      </c>
      <c r="J72" s="14"/>
    </row>
    <row r="73" spans="1:10" ht="12.4" hidden="1" customHeight="1" x14ac:dyDescent="0.2">
      <c r="A73" s="13"/>
      <c r="B73" s="1"/>
      <c r="C73" s="36"/>
      <c r="D73" s="146"/>
      <c r="E73" s="147"/>
      <c r="F73" s="43" t="str">
        <f>VLOOKUP(C73,'[2]Acha Air Sales Price List'!$B$1:$D$65536,3,FALSE)</f>
        <v>Exchange rate :</v>
      </c>
      <c r="G73" s="21">
        <f t="shared" si="2"/>
        <v>0</v>
      </c>
      <c r="H73" s="21"/>
      <c r="I73" s="22">
        <f t="shared" si="1"/>
        <v>0</v>
      </c>
      <c r="J73" s="14"/>
    </row>
    <row r="74" spans="1:10" ht="12.4" hidden="1" customHeight="1" x14ac:dyDescent="0.2">
      <c r="A74" s="13"/>
      <c r="B74" s="1"/>
      <c r="C74" s="36"/>
      <c r="D74" s="146"/>
      <c r="E74" s="147"/>
      <c r="F74" s="43" t="str">
        <f>VLOOKUP(C74,'[2]Acha Air Sales Price List'!$B$1:$D$65536,3,FALSE)</f>
        <v>Exchange rate :</v>
      </c>
      <c r="G74" s="21">
        <f t="shared" si="2"/>
        <v>0</v>
      </c>
      <c r="H74" s="21"/>
      <c r="I74" s="22">
        <f t="shared" si="1"/>
        <v>0</v>
      </c>
      <c r="J74" s="14"/>
    </row>
    <row r="75" spans="1:10" ht="12.4" hidden="1" customHeight="1" x14ac:dyDescent="0.2">
      <c r="A75" s="13"/>
      <c r="B75" s="1"/>
      <c r="C75" s="36"/>
      <c r="D75" s="146"/>
      <c r="E75" s="147"/>
      <c r="F75" s="43" t="str">
        <f>VLOOKUP(C75,'[2]Acha Air Sales Price List'!$B$1:$D$65536,3,FALSE)</f>
        <v>Exchange rate :</v>
      </c>
      <c r="G75" s="21">
        <f t="shared" si="2"/>
        <v>0</v>
      </c>
      <c r="H75" s="21"/>
      <c r="I75" s="22">
        <f t="shared" si="1"/>
        <v>0</v>
      </c>
      <c r="J75" s="14"/>
    </row>
    <row r="76" spans="1:10" ht="12.4" hidden="1" customHeight="1" x14ac:dyDescent="0.2">
      <c r="A76" s="13"/>
      <c r="B76" s="1"/>
      <c r="C76" s="36"/>
      <c r="D76" s="146"/>
      <c r="E76" s="147"/>
      <c r="F76" s="43" t="str">
        <f>VLOOKUP(C76,'[2]Acha Air Sales Price List'!$B$1:$D$65536,3,FALSE)</f>
        <v>Exchange rate :</v>
      </c>
      <c r="G76" s="21">
        <f t="shared" si="2"/>
        <v>0</v>
      </c>
      <c r="H76" s="21"/>
      <c r="I76" s="22">
        <f t="shared" si="1"/>
        <v>0</v>
      </c>
      <c r="J76" s="14"/>
    </row>
    <row r="77" spans="1:10" ht="12.4" hidden="1" customHeight="1" x14ac:dyDescent="0.2">
      <c r="A77" s="13"/>
      <c r="B77" s="1"/>
      <c r="C77" s="36"/>
      <c r="D77" s="146"/>
      <c r="E77" s="147"/>
      <c r="F77" s="43" t="str">
        <f>VLOOKUP(C77,'[2]Acha Air Sales Price List'!$B$1:$D$65536,3,FALSE)</f>
        <v>Exchange rate :</v>
      </c>
      <c r="G77" s="21">
        <f t="shared" si="2"/>
        <v>0</v>
      </c>
      <c r="H77" s="21"/>
      <c r="I77" s="22">
        <f t="shared" si="1"/>
        <v>0</v>
      </c>
      <c r="J77" s="14"/>
    </row>
    <row r="78" spans="1:10" ht="12.4" hidden="1" customHeight="1" x14ac:dyDescent="0.2">
      <c r="A78" s="13"/>
      <c r="B78" s="1"/>
      <c r="C78" s="36"/>
      <c r="D78" s="146"/>
      <c r="E78" s="147"/>
      <c r="F78" s="43" t="str">
        <f>VLOOKUP(C78,'[2]Acha Air Sales Price List'!$B$1:$D$65536,3,FALSE)</f>
        <v>Exchange rate :</v>
      </c>
      <c r="G78" s="21">
        <f t="shared" si="2"/>
        <v>0</v>
      </c>
      <c r="H78" s="21"/>
      <c r="I78" s="22">
        <f t="shared" si="1"/>
        <v>0</v>
      </c>
      <c r="J78" s="14"/>
    </row>
    <row r="79" spans="1:10" ht="12.4" hidden="1" customHeight="1" x14ac:dyDescent="0.2">
      <c r="A79" s="13"/>
      <c r="B79" s="1"/>
      <c r="C79" s="36"/>
      <c r="D79" s="146"/>
      <c r="E79" s="147"/>
      <c r="F79" s="43" t="str">
        <f>VLOOKUP(C79,'[2]Acha Air Sales Price List'!$B$1:$D$65536,3,FALSE)</f>
        <v>Exchange rate :</v>
      </c>
      <c r="G79" s="21">
        <f t="shared" si="2"/>
        <v>0</v>
      </c>
      <c r="H79" s="21"/>
      <c r="I79" s="22">
        <f t="shared" si="1"/>
        <v>0</v>
      </c>
      <c r="J79" s="14"/>
    </row>
    <row r="80" spans="1:10" ht="12.4" hidden="1" customHeight="1" x14ac:dyDescent="0.2">
      <c r="A80" s="13"/>
      <c r="B80" s="1"/>
      <c r="C80" s="36"/>
      <c r="D80" s="146"/>
      <c r="E80" s="147"/>
      <c r="F80" s="43" t="str">
        <f>VLOOKUP(C80,'[2]Acha Air Sales Price List'!$B$1:$D$65536,3,FALSE)</f>
        <v>Exchange rate :</v>
      </c>
      <c r="G80" s="21">
        <f t="shared" si="2"/>
        <v>0</v>
      </c>
      <c r="H80" s="21"/>
      <c r="I80" s="22">
        <f t="shared" si="1"/>
        <v>0</v>
      </c>
      <c r="J80" s="14"/>
    </row>
    <row r="81" spans="1:10" ht="12.4" hidden="1" customHeight="1" x14ac:dyDescent="0.2">
      <c r="A81" s="13"/>
      <c r="B81" s="1"/>
      <c r="C81" s="36"/>
      <c r="D81" s="146"/>
      <c r="E81" s="147"/>
      <c r="F81" s="43" t="str">
        <f>VLOOKUP(C81,'[2]Acha Air Sales Price List'!$B$1:$D$65536,3,FALSE)</f>
        <v>Exchange rate :</v>
      </c>
      <c r="G81" s="21">
        <f t="shared" si="2"/>
        <v>0</v>
      </c>
      <c r="H81" s="21"/>
      <c r="I81" s="22">
        <f t="shared" si="1"/>
        <v>0</v>
      </c>
      <c r="J81" s="14"/>
    </row>
    <row r="82" spans="1:10" ht="12.4" hidden="1" customHeight="1" x14ac:dyDescent="0.2">
      <c r="A82" s="13"/>
      <c r="B82" s="1"/>
      <c r="C82" s="36"/>
      <c r="D82" s="146"/>
      <c r="E82" s="147"/>
      <c r="F82" s="43" t="str">
        <f>VLOOKUP(C82,'[2]Acha Air Sales Price List'!$B$1:$D$65536,3,FALSE)</f>
        <v>Exchange rate :</v>
      </c>
      <c r="G82" s="21">
        <f t="shared" si="2"/>
        <v>0</v>
      </c>
      <c r="H82" s="21"/>
      <c r="I82" s="22">
        <f t="shared" si="1"/>
        <v>0</v>
      </c>
      <c r="J82" s="14"/>
    </row>
    <row r="83" spans="1:10" ht="12.4" hidden="1" customHeight="1" x14ac:dyDescent="0.2">
      <c r="A83" s="13"/>
      <c r="B83" s="1"/>
      <c r="C83" s="36"/>
      <c r="D83" s="146"/>
      <c r="E83" s="147"/>
      <c r="F83" s="43" t="str">
        <f>VLOOKUP(C83,'[2]Acha Air Sales Price List'!$B$1:$D$65536,3,FALSE)</f>
        <v>Exchange rate :</v>
      </c>
      <c r="G83" s="21">
        <f t="shared" si="2"/>
        <v>0</v>
      </c>
      <c r="H83" s="21"/>
      <c r="I83" s="22">
        <f t="shared" si="1"/>
        <v>0</v>
      </c>
      <c r="J83" s="14"/>
    </row>
    <row r="84" spans="1:10" ht="12.4" hidden="1" customHeight="1" x14ac:dyDescent="0.2">
      <c r="A84" s="13"/>
      <c r="B84" s="1"/>
      <c r="C84" s="37"/>
      <c r="D84" s="146"/>
      <c r="E84" s="147"/>
      <c r="F84" s="43" t="str">
        <f>VLOOKUP(C84,'[2]Acha Air Sales Price List'!$B$1:$D$65536,3,FALSE)</f>
        <v>Exchange rate :</v>
      </c>
      <c r="G84" s="21">
        <f t="shared" si="2"/>
        <v>0</v>
      </c>
      <c r="H84" s="21"/>
      <c r="I84" s="22">
        <f t="shared" ref="I84:I147" si="3">ROUND(IF(ISNUMBER(B84), G84*B84, 0),5)</f>
        <v>0</v>
      </c>
      <c r="J84" s="14"/>
    </row>
    <row r="85" spans="1:10" ht="12" hidden="1" customHeight="1" x14ac:dyDescent="0.2">
      <c r="A85" s="13"/>
      <c r="B85" s="1"/>
      <c r="C85" s="36"/>
      <c r="D85" s="146"/>
      <c r="E85" s="147"/>
      <c r="F85" s="43" t="str">
        <f>VLOOKUP(C85,'[2]Acha Air Sales Price List'!$B$1:$D$65536,3,FALSE)</f>
        <v>Exchange rate :</v>
      </c>
      <c r="G85" s="21">
        <f t="shared" ref="G85:G148" si="4">H85/4</f>
        <v>0</v>
      </c>
      <c r="H85" s="21"/>
      <c r="I85" s="22">
        <f t="shared" si="3"/>
        <v>0</v>
      </c>
      <c r="J85" s="14"/>
    </row>
    <row r="86" spans="1:10" ht="12.4" hidden="1" customHeight="1" x14ac:dyDescent="0.2">
      <c r="A86" s="13"/>
      <c r="B86" s="1"/>
      <c r="C86" s="36"/>
      <c r="D86" s="146"/>
      <c r="E86" s="147"/>
      <c r="F86" s="43" t="str">
        <f>VLOOKUP(C86,'[2]Acha Air Sales Price List'!$B$1:$D$65536,3,FALSE)</f>
        <v>Exchange rate :</v>
      </c>
      <c r="G86" s="21">
        <f t="shared" si="4"/>
        <v>0</v>
      </c>
      <c r="H86" s="21"/>
      <c r="I86" s="22">
        <f t="shared" si="3"/>
        <v>0</v>
      </c>
      <c r="J86" s="14"/>
    </row>
    <row r="87" spans="1:10" ht="12.4" hidden="1" customHeight="1" x14ac:dyDescent="0.2">
      <c r="A87" s="13"/>
      <c r="B87" s="1"/>
      <c r="C87" s="36"/>
      <c r="D87" s="146"/>
      <c r="E87" s="147"/>
      <c r="F87" s="43" t="str">
        <f>VLOOKUP(C87,'[2]Acha Air Sales Price List'!$B$1:$D$65536,3,FALSE)</f>
        <v>Exchange rate :</v>
      </c>
      <c r="G87" s="21">
        <f t="shared" si="4"/>
        <v>0</v>
      </c>
      <c r="H87" s="21"/>
      <c r="I87" s="22">
        <f t="shared" si="3"/>
        <v>0</v>
      </c>
      <c r="J87" s="14"/>
    </row>
    <row r="88" spans="1:10" ht="12.4" hidden="1" customHeight="1" x14ac:dyDescent="0.2">
      <c r="A88" s="13"/>
      <c r="B88" s="1"/>
      <c r="C88" s="36"/>
      <c r="D88" s="146"/>
      <c r="E88" s="147"/>
      <c r="F88" s="43" t="str">
        <f>VLOOKUP(C88,'[2]Acha Air Sales Price List'!$B$1:$D$65536,3,FALSE)</f>
        <v>Exchange rate :</v>
      </c>
      <c r="G88" s="21">
        <f t="shared" si="4"/>
        <v>0</v>
      </c>
      <c r="H88" s="21"/>
      <c r="I88" s="22">
        <f t="shared" si="3"/>
        <v>0</v>
      </c>
      <c r="J88" s="14"/>
    </row>
    <row r="89" spans="1:10" ht="12.4" hidden="1" customHeight="1" x14ac:dyDescent="0.2">
      <c r="A89" s="13"/>
      <c r="B89" s="1"/>
      <c r="C89" s="36"/>
      <c r="D89" s="146"/>
      <c r="E89" s="147"/>
      <c r="F89" s="43" t="str">
        <f>VLOOKUP(C89,'[2]Acha Air Sales Price List'!$B$1:$D$65536,3,FALSE)</f>
        <v>Exchange rate :</v>
      </c>
      <c r="G89" s="21">
        <f t="shared" si="4"/>
        <v>0</v>
      </c>
      <c r="H89" s="21"/>
      <c r="I89" s="22">
        <f t="shared" si="3"/>
        <v>0</v>
      </c>
      <c r="J89" s="14"/>
    </row>
    <row r="90" spans="1:10" ht="12.4" hidden="1" customHeight="1" x14ac:dyDescent="0.2">
      <c r="A90" s="13"/>
      <c r="B90" s="1"/>
      <c r="C90" s="36"/>
      <c r="D90" s="146"/>
      <c r="E90" s="147"/>
      <c r="F90" s="43" t="str">
        <f>VLOOKUP(C90,'[2]Acha Air Sales Price List'!$B$1:$D$65536,3,FALSE)</f>
        <v>Exchange rate :</v>
      </c>
      <c r="G90" s="21">
        <f t="shared" si="4"/>
        <v>0</v>
      </c>
      <c r="H90" s="21"/>
      <c r="I90" s="22">
        <f t="shared" si="3"/>
        <v>0</v>
      </c>
      <c r="J90" s="14"/>
    </row>
    <row r="91" spans="1:10" ht="12.4" hidden="1" customHeight="1" x14ac:dyDescent="0.2">
      <c r="A91" s="13"/>
      <c r="B91" s="1"/>
      <c r="C91" s="36"/>
      <c r="D91" s="146"/>
      <c r="E91" s="147"/>
      <c r="F91" s="43" t="str">
        <f>VLOOKUP(C91,'[2]Acha Air Sales Price List'!$B$1:$D$65536,3,FALSE)</f>
        <v>Exchange rate :</v>
      </c>
      <c r="G91" s="21">
        <f t="shared" si="4"/>
        <v>0</v>
      </c>
      <c r="H91" s="21"/>
      <c r="I91" s="22">
        <f t="shared" si="3"/>
        <v>0</v>
      </c>
      <c r="J91" s="14"/>
    </row>
    <row r="92" spans="1:10" ht="12.4" hidden="1" customHeight="1" x14ac:dyDescent="0.2">
      <c r="A92" s="13"/>
      <c r="B92" s="1"/>
      <c r="C92" s="36"/>
      <c r="D92" s="146"/>
      <c r="E92" s="147"/>
      <c r="F92" s="43" t="str">
        <f>VLOOKUP(C92,'[2]Acha Air Sales Price List'!$B$1:$D$65536,3,FALSE)</f>
        <v>Exchange rate :</v>
      </c>
      <c r="G92" s="21">
        <f t="shared" si="4"/>
        <v>0</v>
      </c>
      <c r="H92" s="21"/>
      <c r="I92" s="22">
        <f t="shared" si="3"/>
        <v>0</v>
      </c>
      <c r="J92" s="14"/>
    </row>
    <row r="93" spans="1:10" ht="12.4" hidden="1" customHeight="1" x14ac:dyDescent="0.2">
      <c r="A93" s="13"/>
      <c r="B93" s="1"/>
      <c r="C93" s="36"/>
      <c r="D93" s="146"/>
      <c r="E93" s="147"/>
      <c r="F93" s="43" t="str">
        <f>VLOOKUP(C93,'[2]Acha Air Sales Price List'!$B$1:$D$65536,3,FALSE)</f>
        <v>Exchange rate :</v>
      </c>
      <c r="G93" s="21">
        <f t="shared" si="4"/>
        <v>0</v>
      </c>
      <c r="H93" s="21"/>
      <c r="I93" s="22">
        <f t="shared" si="3"/>
        <v>0</v>
      </c>
      <c r="J93" s="14"/>
    </row>
    <row r="94" spans="1:10" ht="12.4" hidden="1" customHeight="1" x14ac:dyDescent="0.2">
      <c r="A94" s="13"/>
      <c r="B94" s="1"/>
      <c r="C94" s="36"/>
      <c r="D94" s="146"/>
      <c r="E94" s="147"/>
      <c r="F94" s="43" t="str">
        <f>VLOOKUP(C94,'[2]Acha Air Sales Price List'!$B$1:$D$65536,3,FALSE)</f>
        <v>Exchange rate :</v>
      </c>
      <c r="G94" s="21">
        <f t="shared" si="4"/>
        <v>0</v>
      </c>
      <c r="H94" s="21"/>
      <c r="I94" s="22">
        <f t="shared" si="3"/>
        <v>0</v>
      </c>
      <c r="J94" s="14"/>
    </row>
    <row r="95" spans="1:10" ht="12.4" hidden="1" customHeight="1" x14ac:dyDescent="0.2">
      <c r="A95" s="13"/>
      <c r="B95" s="1"/>
      <c r="C95" s="36"/>
      <c r="D95" s="146"/>
      <c r="E95" s="147"/>
      <c r="F95" s="43" t="str">
        <f>VLOOKUP(C95,'[2]Acha Air Sales Price List'!$B$1:$D$65536,3,FALSE)</f>
        <v>Exchange rate :</v>
      </c>
      <c r="G95" s="21">
        <f t="shared" si="4"/>
        <v>0</v>
      </c>
      <c r="H95" s="21"/>
      <c r="I95" s="22">
        <f t="shared" si="3"/>
        <v>0</v>
      </c>
      <c r="J95" s="14"/>
    </row>
    <row r="96" spans="1:10" ht="12.4" hidden="1" customHeight="1" x14ac:dyDescent="0.2">
      <c r="A96" s="13"/>
      <c r="B96" s="1"/>
      <c r="C96" s="36"/>
      <c r="D96" s="146"/>
      <c r="E96" s="147"/>
      <c r="F96" s="43" t="str">
        <f>VLOOKUP(C96,'[2]Acha Air Sales Price List'!$B$1:$D$65536,3,FALSE)</f>
        <v>Exchange rate :</v>
      </c>
      <c r="G96" s="21">
        <f t="shared" si="4"/>
        <v>0</v>
      </c>
      <c r="H96" s="21"/>
      <c r="I96" s="22">
        <f t="shared" si="3"/>
        <v>0</v>
      </c>
      <c r="J96" s="14"/>
    </row>
    <row r="97" spans="1:10" ht="12.4" hidden="1" customHeight="1" x14ac:dyDescent="0.2">
      <c r="A97" s="13"/>
      <c r="B97" s="1"/>
      <c r="C97" s="36"/>
      <c r="D97" s="146"/>
      <c r="E97" s="147"/>
      <c r="F97" s="43" t="str">
        <f>VLOOKUP(C97,'[2]Acha Air Sales Price List'!$B$1:$D$65536,3,FALSE)</f>
        <v>Exchange rate :</v>
      </c>
      <c r="G97" s="21">
        <f t="shared" si="4"/>
        <v>0</v>
      </c>
      <c r="H97" s="21"/>
      <c r="I97" s="22">
        <f t="shared" si="3"/>
        <v>0</v>
      </c>
      <c r="J97" s="14"/>
    </row>
    <row r="98" spans="1:10" ht="12.4" hidden="1" customHeight="1" x14ac:dyDescent="0.2">
      <c r="A98" s="13"/>
      <c r="B98" s="1"/>
      <c r="C98" s="37"/>
      <c r="D98" s="146"/>
      <c r="E98" s="147"/>
      <c r="F98" s="43" t="str">
        <f>VLOOKUP(C98,'[2]Acha Air Sales Price List'!$B$1:$D$65536,3,FALSE)</f>
        <v>Exchange rate :</v>
      </c>
      <c r="G98" s="21">
        <f t="shared" si="4"/>
        <v>0</v>
      </c>
      <c r="H98" s="21"/>
      <c r="I98" s="22">
        <f t="shared" si="3"/>
        <v>0</v>
      </c>
      <c r="J98" s="14"/>
    </row>
    <row r="99" spans="1:10" ht="12" hidden="1" customHeight="1" x14ac:dyDescent="0.2">
      <c r="A99" s="13"/>
      <c r="B99" s="1"/>
      <c r="C99" s="36"/>
      <c r="D99" s="146"/>
      <c r="E99" s="147"/>
      <c r="F99" s="43" t="str">
        <f>VLOOKUP(C99,'[2]Acha Air Sales Price List'!$B$1:$D$65536,3,FALSE)</f>
        <v>Exchange rate :</v>
      </c>
      <c r="G99" s="21">
        <f t="shared" si="4"/>
        <v>0</v>
      </c>
      <c r="H99" s="21"/>
      <c r="I99" s="22">
        <f t="shared" si="3"/>
        <v>0</v>
      </c>
      <c r="J99" s="14"/>
    </row>
    <row r="100" spans="1:10" ht="12.4" hidden="1" customHeight="1" x14ac:dyDescent="0.2">
      <c r="A100" s="13"/>
      <c r="B100" s="1"/>
      <c r="C100" s="36"/>
      <c r="D100" s="146"/>
      <c r="E100" s="147"/>
      <c r="F100" s="43" t="str">
        <f>VLOOKUP(C100,'[2]Acha Air Sales Price List'!$B$1:$D$65536,3,FALSE)</f>
        <v>Exchange rate :</v>
      </c>
      <c r="G100" s="21">
        <f t="shared" si="4"/>
        <v>0</v>
      </c>
      <c r="H100" s="21"/>
      <c r="I100" s="22">
        <f t="shared" si="3"/>
        <v>0</v>
      </c>
      <c r="J100" s="14"/>
    </row>
    <row r="101" spans="1:10" ht="12.4" hidden="1" customHeight="1" x14ac:dyDescent="0.2">
      <c r="A101" s="13"/>
      <c r="B101" s="1"/>
      <c r="C101" s="36"/>
      <c r="D101" s="146"/>
      <c r="E101" s="147"/>
      <c r="F101" s="43" t="str">
        <f>VLOOKUP(C101,'[2]Acha Air Sales Price List'!$B$1:$D$65536,3,FALSE)</f>
        <v>Exchange rate :</v>
      </c>
      <c r="G101" s="21">
        <f t="shared" si="4"/>
        <v>0</v>
      </c>
      <c r="H101" s="21"/>
      <c r="I101" s="22">
        <f t="shared" si="3"/>
        <v>0</v>
      </c>
      <c r="J101" s="14"/>
    </row>
    <row r="102" spans="1:10" ht="12.4" hidden="1" customHeight="1" x14ac:dyDescent="0.2">
      <c r="A102" s="13"/>
      <c r="B102" s="1"/>
      <c r="C102" s="36"/>
      <c r="D102" s="146"/>
      <c r="E102" s="147"/>
      <c r="F102" s="43" t="str">
        <f>VLOOKUP(C102,'[2]Acha Air Sales Price List'!$B$1:$D$65536,3,FALSE)</f>
        <v>Exchange rate :</v>
      </c>
      <c r="G102" s="21">
        <f t="shared" si="4"/>
        <v>0</v>
      </c>
      <c r="H102" s="21"/>
      <c r="I102" s="22">
        <f t="shared" si="3"/>
        <v>0</v>
      </c>
      <c r="J102" s="14"/>
    </row>
    <row r="103" spans="1:10" ht="12.4" hidden="1" customHeight="1" x14ac:dyDescent="0.2">
      <c r="A103" s="13"/>
      <c r="B103" s="1"/>
      <c r="C103" s="36"/>
      <c r="D103" s="146"/>
      <c r="E103" s="147"/>
      <c r="F103" s="43" t="str">
        <f>VLOOKUP(C103,'[2]Acha Air Sales Price List'!$B$1:$D$65536,3,FALSE)</f>
        <v>Exchange rate :</v>
      </c>
      <c r="G103" s="21">
        <f t="shared" si="4"/>
        <v>0</v>
      </c>
      <c r="H103" s="21"/>
      <c r="I103" s="22">
        <f t="shared" si="3"/>
        <v>0</v>
      </c>
      <c r="J103" s="14"/>
    </row>
    <row r="104" spans="1:10" ht="12.4" hidden="1" customHeight="1" x14ac:dyDescent="0.2">
      <c r="A104" s="13"/>
      <c r="B104" s="1"/>
      <c r="C104" s="36"/>
      <c r="D104" s="146"/>
      <c r="E104" s="147"/>
      <c r="F104" s="43" t="str">
        <f>VLOOKUP(C104,'[2]Acha Air Sales Price List'!$B$1:$D$65536,3,FALSE)</f>
        <v>Exchange rate :</v>
      </c>
      <c r="G104" s="21">
        <f t="shared" si="4"/>
        <v>0</v>
      </c>
      <c r="H104" s="21"/>
      <c r="I104" s="22">
        <f t="shared" si="3"/>
        <v>0</v>
      </c>
      <c r="J104" s="14"/>
    </row>
    <row r="105" spans="1:10" ht="12.4" hidden="1" customHeight="1" x14ac:dyDescent="0.2">
      <c r="A105" s="13"/>
      <c r="B105" s="1"/>
      <c r="C105" s="36"/>
      <c r="D105" s="146"/>
      <c r="E105" s="147"/>
      <c r="F105" s="43" t="str">
        <f>VLOOKUP(C105,'[2]Acha Air Sales Price List'!$B$1:$D$65536,3,FALSE)</f>
        <v>Exchange rate :</v>
      </c>
      <c r="G105" s="21">
        <f t="shared" si="4"/>
        <v>0</v>
      </c>
      <c r="H105" s="21"/>
      <c r="I105" s="22">
        <f t="shared" si="3"/>
        <v>0</v>
      </c>
      <c r="J105" s="14"/>
    </row>
    <row r="106" spans="1:10" ht="12.4" hidden="1" customHeight="1" x14ac:dyDescent="0.2">
      <c r="A106" s="13"/>
      <c r="B106" s="1"/>
      <c r="C106" s="36"/>
      <c r="D106" s="146"/>
      <c r="E106" s="147"/>
      <c r="F106" s="43" t="str">
        <f>VLOOKUP(C106,'[2]Acha Air Sales Price List'!$B$1:$D$65536,3,FALSE)</f>
        <v>Exchange rate :</v>
      </c>
      <c r="G106" s="21">
        <f t="shared" si="4"/>
        <v>0</v>
      </c>
      <c r="H106" s="21"/>
      <c r="I106" s="22">
        <f t="shared" si="3"/>
        <v>0</v>
      </c>
      <c r="J106" s="14"/>
    </row>
    <row r="107" spans="1:10" ht="12.4" hidden="1" customHeight="1" x14ac:dyDescent="0.2">
      <c r="A107" s="13"/>
      <c r="B107" s="1"/>
      <c r="C107" s="36"/>
      <c r="D107" s="146"/>
      <c r="E107" s="147"/>
      <c r="F107" s="43" t="str">
        <f>VLOOKUP(C107,'[2]Acha Air Sales Price List'!$B$1:$D$65536,3,FALSE)</f>
        <v>Exchange rate :</v>
      </c>
      <c r="G107" s="21">
        <f t="shared" si="4"/>
        <v>0</v>
      </c>
      <c r="H107" s="21"/>
      <c r="I107" s="22">
        <f t="shared" si="3"/>
        <v>0</v>
      </c>
      <c r="J107" s="14"/>
    </row>
    <row r="108" spans="1:10" ht="12.4" hidden="1" customHeight="1" x14ac:dyDescent="0.2">
      <c r="A108" s="13"/>
      <c r="B108" s="1"/>
      <c r="C108" s="36"/>
      <c r="D108" s="146"/>
      <c r="E108" s="147"/>
      <c r="F108" s="43" t="str">
        <f>VLOOKUP(C108,'[2]Acha Air Sales Price List'!$B$1:$D$65536,3,FALSE)</f>
        <v>Exchange rate :</v>
      </c>
      <c r="G108" s="21">
        <f t="shared" si="4"/>
        <v>0</v>
      </c>
      <c r="H108" s="21"/>
      <c r="I108" s="22">
        <f t="shared" si="3"/>
        <v>0</v>
      </c>
      <c r="J108" s="14"/>
    </row>
    <row r="109" spans="1:10" ht="12.4" hidden="1" customHeight="1" x14ac:dyDescent="0.2">
      <c r="A109" s="13"/>
      <c r="B109" s="1"/>
      <c r="C109" s="36"/>
      <c r="D109" s="146"/>
      <c r="E109" s="147"/>
      <c r="F109" s="43" t="str">
        <f>VLOOKUP(C109,'[2]Acha Air Sales Price List'!$B$1:$D$65536,3,FALSE)</f>
        <v>Exchange rate :</v>
      </c>
      <c r="G109" s="21">
        <f t="shared" si="4"/>
        <v>0</v>
      </c>
      <c r="H109" s="21"/>
      <c r="I109" s="22">
        <f t="shared" si="3"/>
        <v>0</v>
      </c>
      <c r="J109" s="14"/>
    </row>
    <row r="110" spans="1:10" ht="12.4" hidden="1" customHeight="1" x14ac:dyDescent="0.2">
      <c r="A110" s="13"/>
      <c r="B110" s="1"/>
      <c r="C110" s="36"/>
      <c r="D110" s="146"/>
      <c r="E110" s="147"/>
      <c r="F110" s="43" t="str">
        <f>VLOOKUP(C110,'[2]Acha Air Sales Price List'!$B$1:$D$65536,3,FALSE)</f>
        <v>Exchange rate :</v>
      </c>
      <c r="G110" s="21">
        <f t="shared" si="4"/>
        <v>0</v>
      </c>
      <c r="H110" s="21"/>
      <c r="I110" s="22">
        <f t="shared" si="3"/>
        <v>0</v>
      </c>
      <c r="J110" s="14"/>
    </row>
    <row r="111" spans="1:10" ht="12.4" hidden="1" customHeight="1" x14ac:dyDescent="0.2">
      <c r="A111" s="13"/>
      <c r="B111" s="1"/>
      <c r="C111" s="36"/>
      <c r="D111" s="146"/>
      <c r="E111" s="147"/>
      <c r="F111" s="43" t="str">
        <f>VLOOKUP(C111,'[2]Acha Air Sales Price List'!$B$1:$D$65536,3,FALSE)</f>
        <v>Exchange rate :</v>
      </c>
      <c r="G111" s="21">
        <f t="shared" si="4"/>
        <v>0</v>
      </c>
      <c r="H111" s="21"/>
      <c r="I111" s="22">
        <f t="shared" si="3"/>
        <v>0</v>
      </c>
      <c r="J111" s="14"/>
    </row>
    <row r="112" spans="1:10" ht="12.4" hidden="1" customHeight="1" x14ac:dyDescent="0.2">
      <c r="A112" s="13"/>
      <c r="B112" s="1"/>
      <c r="C112" s="36"/>
      <c r="D112" s="146"/>
      <c r="E112" s="147"/>
      <c r="F112" s="43" t="str">
        <f>VLOOKUP(C112,'[2]Acha Air Sales Price List'!$B$1:$D$65536,3,FALSE)</f>
        <v>Exchange rate :</v>
      </c>
      <c r="G112" s="21">
        <f t="shared" si="4"/>
        <v>0</v>
      </c>
      <c r="H112" s="21"/>
      <c r="I112" s="22">
        <f t="shared" si="3"/>
        <v>0</v>
      </c>
      <c r="J112" s="14"/>
    </row>
    <row r="113" spans="1:10" ht="12.4" hidden="1" customHeight="1" x14ac:dyDescent="0.2">
      <c r="A113" s="13"/>
      <c r="B113" s="1"/>
      <c r="C113" s="36"/>
      <c r="D113" s="146"/>
      <c r="E113" s="147"/>
      <c r="F113" s="43" t="str">
        <f>VLOOKUP(C113,'[2]Acha Air Sales Price List'!$B$1:$D$65536,3,FALSE)</f>
        <v>Exchange rate :</v>
      </c>
      <c r="G113" s="21">
        <f t="shared" si="4"/>
        <v>0</v>
      </c>
      <c r="H113" s="21"/>
      <c r="I113" s="22">
        <f t="shared" si="3"/>
        <v>0</v>
      </c>
      <c r="J113" s="14"/>
    </row>
    <row r="114" spans="1:10" ht="12.4" hidden="1" customHeight="1" x14ac:dyDescent="0.2">
      <c r="A114" s="13"/>
      <c r="B114" s="1"/>
      <c r="C114" s="36"/>
      <c r="D114" s="146"/>
      <c r="E114" s="147"/>
      <c r="F114" s="43" t="str">
        <f>VLOOKUP(C114,'[2]Acha Air Sales Price List'!$B$1:$D$65536,3,FALSE)</f>
        <v>Exchange rate :</v>
      </c>
      <c r="G114" s="21">
        <f t="shared" si="4"/>
        <v>0</v>
      </c>
      <c r="H114" s="21"/>
      <c r="I114" s="22">
        <f t="shared" si="3"/>
        <v>0</v>
      </c>
      <c r="J114" s="14"/>
    </row>
    <row r="115" spans="1:10" ht="12.4" hidden="1" customHeight="1" x14ac:dyDescent="0.2">
      <c r="A115" s="13"/>
      <c r="B115" s="1"/>
      <c r="C115" s="36"/>
      <c r="D115" s="146"/>
      <c r="E115" s="147"/>
      <c r="F115" s="43" t="str">
        <f>VLOOKUP(C115,'[2]Acha Air Sales Price List'!$B$1:$D$65536,3,FALSE)</f>
        <v>Exchange rate :</v>
      </c>
      <c r="G115" s="21">
        <f t="shared" si="4"/>
        <v>0</v>
      </c>
      <c r="H115" s="21"/>
      <c r="I115" s="22">
        <f t="shared" si="3"/>
        <v>0</v>
      </c>
      <c r="J115" s="14"/>
    </row>
    <row r="116" spans="1:10" ht="12.4" hidden="1" customHeight="1" x14ac:dyDescent="0.2">
      <c r="A116" s="13"/>
      <c r="B116" s="1"/>
      <c r="C116" s="36"/>
      <c r="D116" s="146"/>
      <c r="E116" s="147"/>
      <c r="F116" s="43" t="str">
        <f>VLOOKUP(C116,'[2]Acha Air Sales Price List'!$B$1:$D$65536,3,FALSE)</f>
        <v>Exchange rate :</v>
      </c>
      <c r="G116" s="21">
        <f t="shared" si="4"/>
        <v>0</v>
      </c>
      <c r="H116" s="21"/>
      <c r="I116" s="22">
        <f t="shared" si="3"/>
        <v>0</v>
      </c>
      <c r="J116" s="14"/>
    </row>
    <row r="117" spans="1:10" ht="12.4" hidden="1" customHeight="1" x14ac:dyDescent="0.2">
      <c r="A117" s="13"/>
      <c r="B117" s="1"/>
      <c r="C117" s="36"/>
      <c r="D117" s="146"/>
      <c r="E117" s="147"/>
      <c r="F117" s="43" t="str">
        <f>VLOOKUP(C117,'[2]Acha Air Sales Price List'!$B$1:$D$65536,3,FALSE)</f>
        <v>Exchange rate :</v>
      </c>
      <c r="G117" s="21">
        <f t="shared" si="4"/>
        <v>0</v>
      </c>
      <c r="H117" s="21"/>
      <c r="I117" s="22">
        <f t="shared" si="3"/>
        <v>0</v>
      </c>
      <c r="J117" s="14"/>
    </row>
    <row r="118" spans="1:10" ht="12.4" hidden="1" customHeight="1" x14ac:dyDescent="0.2">
      <c r="A118" s="13"/>
      <c r="B118" s="1"/>
      <c r="C118" s="36"/>
      <c r="D118" s="146"/>
      <c r="E118" s="147"/>
      <c r="F118" s="43" t="str">
        <f>VLOOKUP(C118,'[2]Acha Air Sales Price List'!$B$1:$D$65536,3,FALSE)</f>
        <v>Exchange rate :</v>
      </c>
      <c r="G118" s="21">
        <f t="shared" si="4"/>
        <v>0</v>
      </c>
      <c r="H118" s="21"/>
      <c r="I118" s="22">
        <f t="shared" si="3"/>
        <v>0</v>
      </c>
      <c r="J118" s="14"/>
    </row>
    <row r="119" spans="1:10" ht="12.4" hidden="1" customHeight="1" x14ac:dyDescent="0.2">
      <c r="A119" s="13"/>
      <c r="B119" s="1"/>
      <c r="C119" s="36"/>
      <c r="D119" s="146"/>
      <c r="E119" s="147"/>
      <c r="F119" s="43" t="str">
        <f>VLOOKUP(C119,'[2]Acha Air Sales Price List'!$B$1:$D$65536,3,FALSE)</f>
        <v>Exchange rate :</v>
      </c>
      <c r="G119" s="21">
        <f t="shared" si="4"/>
        <v>0</v>
      </c>
      <c r="H119" s="21"/>
      <c r="I119" s="22">
        <f t="shared" si="3"/>
        <v>0</v>
      </c>
      <c r="J119" s="14"/>
    </row>
    <row r="120" spans="1:10" ht="12.4" hidden="1" customHeight="1" x14ac:dyDescent="0.2">
      <c r="A120" s="13"/>
      <c r="B120" s="1"/>
      <c r="C120" s="36"/>
      <c r="D120" s="146"/>
      <c r="E120" s="147"/>
      <c r="F120" s="43" t="str">
        <f>VLOOKUP(C120,'[2]Acha Air Sales Price List'!$B$1:$D$65536,3,FALSE)</f>
        <v>Exchange rate :</v>
      </c>
      <c r="G120" s="21">
        <f t="shared" si="4"/>
        <v>0</v>
      </c>
      <c r="H120" s="21"/>
      <c r="I120" s="22">
        <f t="shared" si="3"/>
        <v>0</v>
      </c>
      <c r="J120" s="14"/>
    </row>
    <row r="121" spans="1:10" ht="12.4" hidden="1" customHeight="1" x14ac:dyDescent="0.2">
      <c r="A121" s="13"/>
      <c r="B121" s="1"/>
      <c r="C121" s="36"/>
      <c r="D121" s="146"/>
      <c r="E121" s="147"/>
      <c r="F121" s="43" t="str">
        <f>VLOOKUP(C121,'[2]Acha Air Sales Price List'!$B$1:$D$65536,3,FALSE)</f>
        <v>Exchange rate :</v>
      </c>
      <c r="G121" s="21">
        <f t="shared" si="4"/>
        <v>0</v>
      </c>
      <c r="H121" s="21"/>
      <c r="I121" s="22">
        <f t="shared" si="3"/>
        <v>0</v>
      </c>
      <c r="J121" s="14"/>
    </row>
    <row r="122" spans="1:10" ht="12.4" hidden="1" customHeight="1" x14ac:dyDescent="0.2">
      <c r="A122" s="13"/>
      <c r="B122" s="1"/>
      <c r="C122" s="36"/>
      <c r="D122" s="146"/>
      <c r="E122" s="147"/>
      <c r="F122" s="43" t="str">
        <f>VLOOKUP(C122,'[2]Acha Air Sales Price List'!$B$1:$D$65536,3,FALSE)</f>
        <v>Exchange rate :</v>
      </c>
      <c r="G122" s="21">
        <f t="shared" si="4"/>
        <v>0</v>
      </c>
      <c r="H122" s="21"/>
      <c r="I122" s="22">
        <f t="shared" si="3"/>
        <v>0</v>
      </c>
      <c r="J122" s="14"/>
    </row>
    <row r="123" spans="1:10" ht="12.4" hidden="1" customHeight="1" x14ac:dyDescent="0.2">
      <c r="A123" s="13"/>
      <c r="B123" s="1"/>
      <c r="C123" s="36"/>
      <c r="D123" s="146"/>
      <c r="E123" s="147"/>
      <c r="F123" s="43" t="str">
        <f>VLOOKUP(C123,'[2]Acha Air Sales Price List'!$B$1:$D$65536,3,FALSE)</f>
        <v>Exchange rate :</v>
      </c>
      <c r="G123" s="21">
        <f t="shared" si="4"/>
        <v>0</v>
      </c>
      <c r="H123" s="21"/>
      <c r="I123" s="22">
        <f t="shared" si="3"/>
        <v>0</v>
      </c>
      <c r="J123" s="14"/>
    </row>
    <row r="124" spans="1:10" ht="12.4" hidden="1" customHeight="1" x14ac:dyDescent="0.2">
      <c r="A124" s="13"/>
      <c r="B124" s="1"/>
      <c r="C124" s="36"/>
      <c r="D124" s="146"/>
      <c r="E124" s="147"/>
      <c r="F124" s="43" t="str">
        <f>VLOOKUP(C124,'[2]Acha Air Sales Price List'!$B$1:$D$65536,3,FALSE)</f>
        <v>Exchange rate :</v>
      </c>
      <c r="G124" s="21">
        <f t="shared" si="4"/>
        <v>0</v>
      </c>
      <c r="H124" s="21"/>
      <c r="I124" s="22">
        <f t="shared" si="3"/>
        <v>0</v>
      </c>
      <c r="J124" s="14"/>
    </row>
    <row r="125" spans="1:10" ht="12.4" hidden="1" customHeight="1" x14ac:dyDescent="0.2">
      <c r="A125" s="13"/>
      <c r="B125" s="1"/>
      <c r="C125" s="36"/>
      <c r="D125" s="146"/>
      <c r="E125" s="147"/>
      <c r="F125" s="43" t="str">
        <f>VLOOKUP(C125,'[2]Acha Air Sales Price List'!$B$1:$D$65536,3,FALSE)</f>
        <v>Exchange rate :</v>
      </c>
      <c r="G125" s="21">
        <f t="shared" si="4"/>
        <v>0</v>
      </c>
      <c r="H125" s="21"/>
      <c r="I125" s="22">
        <f t="shared" si="3"/>
        <v>0</v>
      </c>
      <c r="J125" s="14"/>
    </row>
    <row r="126" spans="1:10" ht="12.4" hidden="1" customHeight="1" x14ac:dyDescent="0.2">
      <c r="A126" s="13"/>
      <c r="B126" s="1"/>
      <c r="C126" s="37"/>
      <c r="D126" s="146"/>
      <c r="E126" s="147"/>
      <c r="F126" s="43" t="str">
        <f>VLOOKUP(C126,'[2]Acha Air Sales Price List'!$B$1:$D$65536,3,FALSE)</f>
        <v>Exchange rate :</v>
      </c>
      <c r="G126" s="21">
        <f t="shared" si="4"/>
        <v>0</v>
      </c>
      <c r="H126" s="21"/>
      <c r="I126" s="22">
        <f t="shared" si="3"/>
        <v>0</v>
      </c>
      <c r="J126" s="14"/>
    </row>
    <row r="127" spans="1:10" ht="12" hidden="1" customHeight="1" x14ac:dyDescent="0.2">
      <c r="A127" s="13"/>
      <c r="B127" s="1"/>
      <c r="C127" s="36"/>
      <c r="D127" s="146"/>
      <c r="E127" s="147"/>
      <c r="F127" s="43" t="str">
        <f>VLOOKUP(C127,'[2]Acha Air Sales Price List'!$B$1:$D$65536,3,FALSE)</f>
        <v>Exchange rate :</v>
      </c>
      <c r="G127" s="21">
        <f t="shared" si="4"/>
        <v>0</v>
      </c>
      <c r="H127" s="21"/>
      <c r="I127" s="22">
        <f t="shared" si="3"/>
        <v>0</v>
      </c>
      <c r="J127" s="14"/>
    </row>
    <row r="128" spans="1:10" ht="12.4" hidden="1" customHeight="1" x14ac:dyDescent="0.2">
      <c r="A128" s="13"/>
      <c r="B128" s="1"/>
      <c r="C128" s="36"/>
      <c r="D128" s="146"/>
      <c r="E128" s="147"/>
      <c r="F128" s="43" t="str">
        <f>VLOOKUP(C128,'[2]Acha Air Sales Price List'!$B$1:$D$65536,3,FALSE)</f>
        <v>Exchange rate :</v>
      </c>
      <c r="G128" s="21">
        <f t="shared" si="4"/>
        <v>0</v>
      </c>
      <c r="H128" s="21"/>
      <c r="I128" s="22">
        <f t="shared" si="3"/>
        <v>0</v>
      </c>
      <c r="J128" s="14"/>
    </row>
    <row r="129" spans="1:10" ht="12.4" hidden="1" customHeight="1" x14ac:dyDescent="0.2">
      <c r="A129" s="13"/>
      <c r="B129" s="1"/>
      <c r="C129" s="36"/>
      <c r="D129" s="146"/>
      <c r="E129" s="147"/>
      <c r="F129" s="43" t="str">
        <f>VLOOKUP(C129,'[2]Acha Air Sales Price List'!$B$1:$D$65536,3,FALSE)</f>
        <v>Exchange rate :</v>
      </c>
      <c r="G129" s="21">
        <f t="shared" si="4"/>
        <v>0</v>
      </c>
      <c r="H129" s="21"/>
      <c r="I129" s="22">
        <f t="shared" si="3"/>
        <v>0</v>
      </c>
      <c r="J129" s="14"/>
    </row>
    <row r="130" spans="1:10" ht="12.4" hidden="1" customHeight="1" x14ac:dyDescent="0.2">
      <c r="A130" s="13"/>
      <c r="B130" s="1"/>
      <c r="C130" s="36"/>
      <c r="D130" s="146"/>
      <c r="E130" s="147"/>
      <c r="F130" s="43" t="str">
        <f>VLOOKUP(C130,'[2]Acha Air Sales Price List'!$B$1:$D$65536,3,FALSE)</f>
        <v>Exchange rate :</v>
      </c>
      <c r="G130" s="21">
        <f t="shared" si="4"/>
        <v>0</v>
      </c>
      <c r="H130" s="21"/>
      <c r="I130" s="22">
        <f t="shared" si="3"/>
        <v>0</v>
      </c>
      <c r="J130" s="14"/>
    </row>
    <row r="131" spans="1:10" ht="12.4" hidden="1" customHeight="1" x14ac:dyDescent="0.2">
      <c r="A131" s="13"/>
      <c r="B131" s="1"/>
      <c r="C131" s="36"/>
      <c r="D131" s="146"/>
      <c r="E131" s="147"/>
      <c r="F131" s="43" t="str">
        <f>VLOOKUP(C131,'[2]Acha Air Sales Price List'!$B$1:$D$65536,3,FALSE)</f>
        <v>Exchange rate :</v>
      </c>
      <c r="G131" s="21">
        <f t="shared" si="4"/>
        <v>0</v>
      </c>
      <c r="H131" s="21"/>
      <c r="I131" s="22">
        <f t="shared" si="3"/>
        <v>0</v>
      </c>
      <c r="J131" s="14"/>
    </row>
    <row r="132" spans="1:10" ht="12.4" hidden="1" customHeight="1" x14ac:dyDescent="0.2">
      <c r="A132" s="13"/>
      <c r="B132" s="1"/>
      <c r="C132" s="36"/>
      <c r="D132" s="146"/>
      <c r="E132" s="147"/>
      <c r="F132" s="43" t="str">
        <f>VLOOKUP(C132,'[2]Acha Air Sales Price List'!$B$1:$D$65536,3,FALSE)</f>
        <v>Exchange rate :</v>
      </c>
      <c r="G132" s="21">
        <f t="shared" si="4"/>
        <v>0</v>
      </c>
      <c r="H132" s="21"/>
      <c r="I132" s="22">
        <f t="shared" si="3"/>
        <v>0</v>
      </c>
      <c r="J132" s="14"/>
    </row>
    <row r="133" spans="1:10" ht="12.4" hidden="1" customHeight="1" x14ac:dyDescent="0.2">
      <c r="A133" s="13"/>
      <c r="B133" s="1"/>
      <c r="C133" s="36"/>
      <c r="D133" s="146"/>
      <c r="E133" s="147"/>
      <c r="F133" s="43" t="str">
        <f>VLOOKUP(C133,'[2]Acha Air Sales Price List'!$B$1:$D$65536,3,FALSE)</f>
        <v>Exchange rate :</v>
      </c>
      <c r="G133" s="21">
        <f t="shared" si="4"/>
        <v>0</v>
      </c>
      <c r="H133" s="21"/>
      <c r="I133" s="22">
        <f t="shared" si="3"/>
        <v>0</v>
      </c>
      <c r="J133" s="14"/>
    </row>
    <row r="134" spans="1:10" ht="12.4" hidden="1" customHeight="1" x14ac:dyDescent="0.2">
      <c r="A134" s="13"/>
      <c r="B134" s="1"/>
      <c r="C134" s="36"/>
      <c r="D134" s="146"/>
      <c r="E134" s="147"/>
      <c r="F134" s="43" t="str">
        <f>VLOOKUP(C134,'[2]Acha Air Sales Price List'!$B$1:$D$65536,3,FALSE)</f>
        <v>Exchange rate :</v>
      </c>
      <c r="G134" s="21">
        <f t="shared" si="4"/>
        <v>0</v>
      </c>
      <c r="H134" s="21"/>
      <c r="I134" s="22">
        <f t="shared" si="3"/>
        <v>0</v>
      </c>
      <c r="J134" s="14"/>
    </row>
    <row r="135" spans="1:10" ht="12.4" hidden="1" customHeight="1" x14ac:dyDescent="0.2">
      <c r="A135" s="13"/>
      <c r="B135" s="1"/>
      <c r="C135" s="36"/>
      <c r="D135" s="146"/>
      <c r="E135" s="147"/>
      <c r="F135" s="43" t="str">
        <f>VLOOKUP(C135,'[2]Acha Air Sales Price List'!$B$1:$D$65536,3,FALSE)</f>
        <v>Exchange rate :</v>
      </c>
      <c r="G135" s="21">
        <f t="shared" si="4"/>
        <v>0</v>
      </c>
      <c r="H135" s="21"/>
      <c r="I135" s="22">
        <f t="shared" si="3"/>
        <v>0</v>
      </c>
      <c r="J135" s="14"/>
    </row>
    <row r="136" spans="1:10" ht="12.4" hidden="1" customHeight="1" x14ac:dyDescent="0.2">
      <c r="A136" s="13"/>
      <c r="B136" s="1"/>
      <c r="C136" s="36"/>
      <c r="D136" s="146"/>
      <c r="E136" s="147"/>
      <c r="F136" s="43" t="str">
        <f>VLOOKUP(C136,'[2]Acha Air Sales Price List'!$B$1:$D$65536,3,FALSE)</f>
        <v>Exchange rate :</v>
      </c>
      <c r="G136" s="21">
        <f t="shared" si="4"/>
        <v>0</v>
      </c>
      <c r="H136" s="21"/>
      <c r="I136" s="22">
        <f t="shared" si="3"/>
        <v>0</v>
      </c>
      <c r="J136" s="14"/>
    </row>
    <row r="137" spans="1:10" ht="12.4" hidden="1" customHeight="1" x14ac:dyDescent="0.2">
      <c r="A137" s="13"/>
      <c r="B137" s="1"/>
      <c r="C137" s="36"/>
      <c r="D137" s="146"/>
      <c r="E137" s="147"/>
      <c r="F137" s="43" t="str">
        <f>VLOOKUP(C137,'[2]Acha Air Sales Price List'!$B$1:$D$65536,3,FALSE)</f>
        <v>Exchange rate :</v>
      </c>
      <c r="G137" s="21">
        <f t="shared" si="4"/>
        <v>0</v>
      </c>
      <c r="H137" s="21"/>
      <c r="I137" s="22">
        <f t="shared" si="3"/>
        <v>0</v>
      </c>
      <c r="J137" s="14"/>
    </row>
    <row r="138" spans="1:10" ht="12.4" hidden="1" customHeight="1" x14ac:dyDescent="0.2">
      <c r="A138" s="13"/>
      <c r="B138" s="1"/>
      <c r="C138" s="36"/>
      <c r="D138" s="146"/>
      <c r="E138" s="147"/>
      <c r="F138" s="43" t="str">
        <f>VLOOKUP(C138,'[2]Acha Air Sales Price List'!$B$1:$D$65536,3,FALSE)</f>
        <v>Exchange rate :</v>
      </c>
      <c r="G138" s="21">
        <f t="shared" si="4"/>
        <v>0</v>
      </c>
      <c r="H138" s="21"/>
      <c r="I138" s="22">
        <f t="shared" si="3"/>
        <v>0</v>
      </c>
      <c r="J138" s="14"/>
    </row>
    <row r="139" spans="1:10" ht="12.4" hidden="1" customHeight="1" x14ac:dyDescent="0.2">
      <c r="A139" s="13"/>
      <c r="B139" s="1"/>
      <c r="C139" s="36"/>
      <c r="D139" s="146"/>
      <c r="E139" s="147"/>
      <c r="F139" s="43" t="str">
        <f>VLOOKUP(C139,'[2]Acha Air Sales Price List'!$B$1:$D$65536,3,FALSE)</f>
        <v>Exchange rate :</v>
      </c>
      <c r="G139" s="21">
        <f t="shared" si="4"/>
        <v>0</v>
      </c>
      <c r="H139" s="21"/>
      <c r="I139" s="22">
        <f t="shared" si="3"/>
        <v>0</v>
      </c>
      <c r="J139" s="14"/>
    </row>
    <row r="140" spans="1:10" ht="12.4" hidden="1" customHeight="1" x14ac:dyDescent="0.2">
      <c r="A140" s="13"/>
      <c r="B140" s="1"/>
      <c r="C140" s="36"/>
      <c r="D140" s="146"/>
      <c r="E140" s="147"/>
      <c r="F140" s="43" t="str">
        <f>VLOOKUP(C140,'[2]Acha Air Sales Price List'!$B$1:$D$65536,3,FALSE)</f>
        <v>Exchange rate :</v>
      </c>
      <c r="G140" s="21">
        <f t="shared" si="4"/>
        <v>0</v>
      </c>
      <c r="H140" s="21"/>
      <c r="I140" s="22">
        <f t="shared" si="3"/>
        <v>0</v>
      </c>
      <c r="J140" s="14"/>
    </row>
    <row r="141" spans="1:10" ht="12.4" hidden="1" customHeight="1" x14ac:dyDescent="0.2">
      <c r="A141" s="13"/>
      <c r="B141" s="1"/>
      <c r="C141" s="36"/>
      <c r="D141" s="146"/>
      <c r="E141" s="147"/>
      <c r="F141" s="43" t="str">
        <f>VLOOKUP(C141,'[2]Acha Air Sales Price List'!$B$1:$D$65536,3,FALSE)</f>
        <v>Exchange rate :</v>
      </c>
      <c r="G141" s="21">
        <f t="shared" si="4"/>
        <v>0</v>
      </c>
      <c r="H141" s="21"/>
      <c r="I141" s="22">
        <f t="shared" si="3"/>
        <v>0</v>
      </c>
      <c r="J141" s="14"/>
    </row>
    <row r="142" spans="1:10" ht="12.4" hidden="1" customHeight="1" x14ac:dyDescent="0.2">
      <c r="A142" s="13"/>
      <c r="B142" s="1"/>
      <c r="C142" s="36"/>
      <c r="D142" s="146"/>
      <c r="E142" s="147"/>
      <c r="F142" s="43" t="str">
        <f>VLOOKUP(C142,'[2]Acha Air Sales Price List'!$B$1:$D$65536,3,FALSE)</f>
        <v>Exchange rate :</v>
      </c>
      <c r="G142" s="21">
        <f t="shared" si="4"/>
        <v>0</v>
      </c>
      <c r="H142" s="21"/>
      <c r="I142" s="22">
        <f t="shared" si="3"/>
        <v>0</v>
      </c>
      <c r="J142" s="14"/>
    </row>
    <row r="143" spans="1:10" ht="12.4" hidden="1" customHeight="1" x14ac:dyDescent="0.2">
      <c r="A143" s="13"/>
      <c r="B143" s="1"/>
      <c r="C143" s="36"/>
      <c r="D143" s="146"/>
      <c r="E143" s="147"/>
      <c r="F143" s="43" t="str">
        <f>VLOOKUP(C143,'[2]Acha Air Sales Price List'!$B$1:$D$65536,3,FALSE)</f>
        <v>Exchange rate :</v>
      </c>
      <c r="G143" s="21">
        <f t="shared" si="4"/>
        <v>0</v>
      </c>
      <c r="H143" s="21"/>
      <c r="I143" s="22">
        <f t="shared" si="3"/>
        <v>0</v>
      </c>
      <c r="J143" s="14"/>
    </row>
    <row r="144" spans="1:10" ht="12.4" hidden="1" customHeight="1" x14ac:dyDescent="0.2">
      <c r="A144" s="13"/>
      <c r="B144" s="1"/>
      <c r="C144" s="36"/>
      <c r="D144" s="146"/>
      <c r="E144" s="147"/>
      <c r="F144" s="43" t="str">
        <f>VLOOKUP(C144,'[2]Acha Air Sales Price List'!$B$1:$D$65536,3,FALSE)</f>
        <v>Exchange rate :</v>
      </c>
      <c r="G144" s="21">
        <f t="shared" si="4"/>
        <v>0</v>
      </c>
      <c r="H144" s="21"/>
      <c r="I144" s="22">
        <f t="shared" si="3"/>
        <v>0</v>
      </c>
      <c r="J144" s="14"/>
    </row>
    <row r="145" spans="1:10" ht="12.4" hidden="1" customHeight="1" x14ac:dyDescent="0.2">
      <c r="A145" s="13"/>
      <c r="B145" s="1"/>
      <c r="C145" s="36"/>
      <c r="D145" s="146"/>
      <c r="E145" s="147"/>
      <c r="F145" s="43" t="str">
        <f>VLOOKUP(C145,'[2]Acha Air Sales Price List'!$B$1:$D$65536,3,FALSE)</f>
        <v>Exchange rate :</v>
      </c>
      <c r="G145" s="21">
        <f t="shared" si="4"/>
        <v>0</v>
      </c>
      <c r="H145" s="21"/>
      <c r="I145" s="22">
        <f t="shared" si="3"/>
        <v>0</v>
      </c>
      <c r="J145" s="14"/>
    </row>
    <row r="146" spans="1:10" ht="12.4" hidden="1" customHeight="1" x14ac:dyDescent="0.2">
      <c r="A146" s="13"/>
      <c r="B146" s="1"/>
      <c r="C146" s="36"/>
      <c r="D146" s="146"/>
      <c r="E146" s="147"/>
      <c r="F146" s="43" t="str">
        <f>VLOOKUP(C146,'[2]Acha Air Sales Price List'!$B$1:$D$65536,3,FALSE)</f>
        <v>Exchange rate :</v>
      </c>
      <c r="G146" s="21">
        <f t="shared" si="4"/>
        <v>0</v>
      </c>
      <c r="H146" s="21"/>
      <c r="I146" s="22">
        <f t="shared" si="3"/>
        <v>0</v>
      </c>
      <c r="J146" s="14"/>
    </row>
    <row r="147" spans="1:10" ht="12.4" hidden="1" customHeight="1" x14ac:dyDescent="0.2">
      <c r="A147" s="13"/>
      <c r="B147" s="1"/>
      <c r="C147" s="36"/>
      <c r="D147" s="146"/>
      <c r="E147" s="147"/>
      <c r="F147" s="43" t="str">
        <f>VLOOKUP(C147,'[2]Acha Air Sales Price List'!$B$1:$D$65536,3,FALSE)</f>
        <v>Exchange rate :</v>
      </c>
      <c r="G147" s="21">
        <f t="shared" si="4"/>
        <v>0</v>
      </c>
      <c r="H147" s="21"/>
      <c r="I147" s="22">
        <f t="shared" si="3"/>
        <v>0</v>
      </c>
      <c r="J147" s="14"/>
    </row>
    <row r="148" spans="1:10" ht="12.4" hidden="1" customHeight="1" x14ac:dyDescent="0.2">
      <c r="A148" s="13"/>
      <c r="B148" s="1"/>
      <c r="C148" s="36"/>
      <c r="D148" s="146"/>
      <c r="E148" s="147"/>
      <c r="F148" s="43" t="str">
        <f>VLOOKUP(C148,'[2]Acha Air Sales Price List'!$B$1:$D$65536,3,FALSE)</f>
        <v>Exchange rate :</v>
      </c>
      <c r="G148" s="21">
        <f t="shared" si="4"/>
        <v>0</v>
      </c>
      <c r="H148" s="21"/>
      <c r="I148" s="22">
        <f t="shared" ref="I148:I177" si="5">ROUND(IF(ISNUMBER(B148), G148*B148, 0),5)</f>
        <v>0</v>
      </c>
      <c r="J148" s="14"/>
    </row>
    <row r="149" spans="1:10" ht="12.4" hidden="1" customHeight="1" x14ac:dyDescent="0.2">
      <c r="A149" s="13"/>
      <c r="B149" s="1"/>
      <c r="C149" s="36"/>
      <c r="D149" s="146"/>
      <c r="E149" s="147"/>
      <c r="F149" s="43" t="str">
        <f>VLOOKUP(C149,'[2]Acha Air Sales Price List'!$B$1:$D$65536,3,FALSE)</f>
        <v>Exchange rate :</v>
      </c>
      <c r="G149" s="21">
        <f t="shared" ref="G149:G212" si="6">H149/4</f>
        <v>0</v>
      </c>
      <c r="H149" s="21"/>
      <c r="I149" s="22">
        <f t="shared" si="5"/>
        <v>0</v>
      </c>
      <c r="J149" s="14"/>
    </row>
    <row r="150" spans="1:10" ht="12.4" hidden="1" customHeight="1" x14ac:dyDescent="0.2">
      <c r="A150" s="13"/>
      <c r="B150" s="1"/>
      <c r="C150" s="37"/>
      <c r="D150" s="146"/>
      <c r="E150" s="147"/>
      <c r="F150" s="43" t="str">
        <f>VLOOKUP(C150,'[2]Acha Air Sales Price List'!$B$1:$D$65536,3,FALSE)</f>
        <v>Exchange rate :</v>
      </c>
      <c r="G150" s="21">
        <f t="shared" si="6"/>
        <v>0</v>
      </c>
      <c r="H150" s="21"/>
      <c r="I150" s="22">
        <f t="shared" si="5"/>
        <v>0</v>
      </c>
      <c r="J150" s="14"/>
    </row>
    <row r="151" spans="1:10" ht="12" hidden="1" customHeight="1" x14ac:dyDescent="0.2">
      <c r="A151" s="13"/>
      <c r="B151" s="1"/>
      <c r="C151" s="36"/>
      <c r="D151" s="146"/>
      <c r="E151" s="147"/>
      <c r="F151" s="43" t="str">
        <f>VLOOKUP(C151,'[2]Acha Air Sales Price List'!$B$1:$D$65536,3,FALSE)</f>
        <v>Exchange rate :</v>
      </c>
      <c r="G151" s="21">
        <f t="shared" si="6"/>
        <v>0</v>
      </c>
      <c r="H151" s="21"/>
      <c r="I151" s="22">
        <f t="shared" si="5"/>
        <v>0</v>
      </c>
      <c r="J151" s="14"/>
    </row>
    <row r="152" spans="1:10" ht="12.4" hidden="1" customHeight="1" x14ac:dyDescent="0.2">
      <c r="A152" s="13"/>
      <c r="B152" s="1"/>
      <c r="C152" s="36"/>
      <c r="D152" s="146"/>
      <c r="E152" s="147"/>
      <c r="F152" s="43" t="str">
        <f>VLOOKUP(C152,'[2]Acha Air Sales Price List'!$B$1:$D$65536,3,FALSE)</f>
        <v>Exchange rate :</v>
      </c>
      <c r="G152" s="21">
        <f t="shared" si="6"/>
        <v>0</v>
      </c>
      <c r="H152" s="21"/>
      <c r="I152" s="22">
        <f t="shared" si="5"/>
        <v>0</v>
      </c>
      <c r="J152" s="14"/>
    </row>
    <row r="153" spans="1:10" ht="12.4" hidden="1" customHeight="1" x14ac:dyDescent="0.2">
      <c r="A153" s="13"/>
      <c r="B153" s="1"/>
      <c r="C153" s="36"/>
      <c r="D153" s="146"/>
      <c r="E153" s="147"/>
      <c r="F153" s="43" t="str">
        <f>VLOOKUP(C153,'[2]Acha Air Sales Price List'!$B$1:$D$65536,3,FALSE)</f>
        <v>Exchange rate :</v>
      </c>
      <c r="G153" s="21">
        <f t="shared" si="6"/>
        <v>0</v>
      </c>
      <c r="H153" s="21"/>
      <c r="I153" s="22">
        <f t="shared" si="5"/>
        <v>0</v>
      </c>
      <c r="J153" s="14"/>
    </row>
    <row r="154" spans="1:10" ht="12.4" hidden="1" customHeight="1" x14ac:dyDescent="0.2">
      <c r="A154" s="13"/>
      <c r="B154" s="1"/>
      <c r="C154" s="36"/>
      <c r="D154" s="146"/>
      <c r="E154" s="147"/>
      <c r="F154" s="43" t="str">
        <f>VLOOKUP(C154,'[2]Acha Air Sales Price List'!$B$1:$D$65536,3,FALSE)</f>
        <v>Exchange rate :</v>
      </c>
      <c r="G154" s="21">
        <f t="shared" si="6"/>
        <v>0</v>
      </c>
      <c r="H154" s="21"/>
      <c r="I154" s="22">
        <f t="shared" si="5"/>
        <v>0</v>
      </c>
      <c r="J154" s="14"/>
    </row>
    <row r="155" spans="1:10" ht="12.4" hidden="1" customHeight="1" x14ac:dyDescent="0.2">
      <c r="A155" s="13"/>
      <c r="B155" s="1"/>
      <c r="C155" s="36"/>
      <c r="D155" s="146"/>
      <c r="E155" s="147"/>
      <c r="F155" s="43" t="str">
        <f>VLOOKUP(C155,'[2]Acha Air Sales Price List'!$B$1:$D$65536,3,FALSE)</f>
        <v>Exchange rate :</v>
      </c>
      <c r="G155" s="21">
        <f t="shared" si="6"/>
        <v>0</v>
      </c>
      <c r="H155" s="21"/>
      <c r="I155" s="22">
        <f t="shared" si="5"/>
        <v>0</v>
      </c>
      <c r="J155" s="14"/>
    </row>
    <row r="156" spans="1:10" ht="12.4" hidden="1" customHeight="1" x14ac:dyDescent="0.2">
      <c r="A156" s="13"/>
      <c r="B156" s="1"/>
      <c r="C156" s="36"/>
      <c r="D156" s="146"/>
      <c r="E156" s="147"/>
      <c r="F156" s="43" t="str">
        <f>VLOOKUP(C156,'[2]Acha Air Sales Price List'!$B$1:$D$65536,3,FALSE)</f>
        <v>Exchange rate :</v>
      </c>
      <c r="G156" s="21">
        <f t="shared" si="6"/>
        <v>0</v>
      </c>
      <c r="H156" s="21"/>
      <c r="I156" s="22">
        <f t="shared" si="5"/>
        <v>0</v>
      </c>
      <c r="J156" s="14"/>
    </row>
    <row r="157" spans="1:10" ht="12.4" hidden="1" customHeight="1" x14ac:dyDescent="0.2">
      <c r="A157" s="13"/>
      <c r="B157" s="1"/>
      <c r="C157" s="36"/>
      <c r="D157" s="146"/>
      <c r="E157" s="147"/>
      <c r="F157" s="43" t="str">
        <f>VLOOKUP(C157,'[2]Acha Air Sales Price List'!$B$1:$D$65536,3,FALSE)</f>
        <v>Exchange rate :</v>
      </c>
      <c r="G157" s="21">
        <f t="shared" si="6"/>
        <v>0</v>
      </c>
      <c r="H157" s="21"/>
      <c r="I157" s="22">
        <f t="shared" si="5"/>
        <v>0</v>
      </c>
      <c r="J157" s="14"/>
    </row>
    <row r="158" spans="1:10" ht="12.4" hidden="1" customHeight="1" x14ac:dyDescent="0.2">
      <c r="A158" s="13"/>
      <c r="B158" s="1"/>
      <c r="C158" s="36"/>
      <c r="D158" s="146"/>
      <c r="E158" s="147"/>
      <c r="F158" s="43" t="str">
        <f>VLOOKUP(C158,'[2]Acha Air Sales Price List'!$B$1:$D$65536,3,FALSE)</f>
        <v>Exchange rate :</v>
      </c>
      <c r="G158" s="21">
        <f t="shared" si="6"/>
        <v>0</v>
      </c>
      <c r="H158" s="21"/>
      <c r="I158" s="22">
        <f t="shared" si="5"/>
        <v>0</v>
      </c>
      <c r="J158" s="14"/>
    </row>
    <row r="159" spans="1:10" ht="12.4" hidden="1" customHeight="1" x14ac:dyDescent="0.2">
      <c r="A159" s="13"/>
      <c r="B159" s="1"/>
      <c r="C159" s="36"/>
      <c r="D159" s="146"/>
      <c r="E159" s="147"/>
      <c r="F159" s="43" t="str">
        <f>VLOOKUP(C159,'[2]Acha Air Sales Price List'!$B$1:$D$65536,3,FALSE)</f>
        <v>Exchange rate :</v>
      </c>
      <c r="G159" s="21">
        <f t="shared" si="6"/>
        <v>0</v>
      </c>
      <c r="H159" s="21"/>
      <c r="I159" s="22">
        <f t="shared" si="5"/>
        <v>0</v>
      </c>
      <c r="J159" s="14"/>
    </row>
    <row r="160" spans="1:10" ht="12.4" hidden="1" customHeight="1" x14ac:dyDescent="0.2">
      <c r="A160" s="13"/>
      <c r="B160" s="1"/>
      <c r="C160" s="36"/>
      <c r="D160" s="146"/>
      <c r="E160" s="147"/>
      <c r="F160" s="43" t="str">
        <f>VLOOKUP(C160,'[2]Acha Air Sales Price List'!$B$1:$D$65536,3,FALSE)</f>
        <v>Exchange rate :</v>
      </c>
      <c r="G160" s="21">
        <f t="shared" si="6"/>
        <v>0</v>
      </c>
      <c r="H160" s="21"/>
      <c r="I160" s="22">
        <f t="shared" si="5"/>
        <v>0</v>
      </c>
      <c r="J160" s="14"/>
    </row>
    <row r="161" spans="1:10" ht="12.4" hidden="1" customHeight="1" x14ac:dyDescent="0.2">
      <c r="A161" s="13"/>
      <c r="B161" s="1"/>
      <c r="C161" s="36"/>
      <c r="D161" s="146"/>
      <c r="E161" s="147"/>
      <c r="F161" s="43" t="str">
        <f>VLOOKUP(C161,'[2]Acha Air Sales Price List'!$B$1:$D$65536,3,FALSE)</f>
        <v>Exchange rate :</v>
      </c>
      <c r="G161" s="21">
        <f t="shared" si="6"/>
        <v>0</v>
      </c>
      <c r="H161" s="21"/>
      <c r="I161" s="22">
        <f t="shared" si="5"/>
        <v>0</v>
      </c>
      <c r="J161" s="14"/>
    </row>
    <row r="162" spans="1:10" ht="12.4" hidden="1" customHeight="1" x14ac:dyDescent="0.2">
      <c r="A162" s="13"/>
      <c r="B162" s="1"/>
      <c r="C162" s="36"/>
      <c r="D162" s="146"/>
      <c r="E162" s="147"/>
      <c r="F162" s="43" t="str">
        <f>VLOOKUP(C162,'[2]Acha Air Sales Price List'!$B$1:$D$65536,3,FALSE)</f>
        <v>Exchange rate :</v>
      </c>
      <c r="G162" s="21">
        <f t="shared" si="6"/>
        <v>0</v>
      </c>
      <c r="H162" s="21"/>
      <c r="I162" s="22">
        <f t="shared" si="5"/>
        <v>0</v>
      </c>
      <c r="J162" s="14"/>
    </row>
    <row r="163" spans="1:10" ht="12.4" hidden="1" customHeight="1" x14ac:dyDescent="0.2">
      <c r="A163" s="13"/>
      <c r="B163" s="1"/>
      <c r="C163" s="36"/>
      <c r="D163" s="146"/>
      <c r="E163" s="147"/>
      <c r="F163" s="43" t="str">
        <f>VLOOKUP(C163,'[2]Acha Air Sales Price List'!$B$1:$D$65536,3,FALSE)</f>
        <v>Exchange rate :</v>
      </c>
      <c r="G163" s="21">
        <f t="shared" si="6"/>
        <v>0</v>
      </c>
      <c r="H163" s="21"/>
      <c r="I163" s="22">
        <f t="shared" si="5"/>
        <v>0</v>
      </c>
      <c r="J163" s="14"/>
    </row>
    <row r="164" spans="1:10" ht="12.4" hidden="1" customHeight="1" x14ac:dyDescent="0.2">
      <c r="A164" s="13"/>
      <c r="B164" s="1"/>
      <c r="C164" s="36"/>
      <c r="D164" s="146"/>
      <c r="E164" s="147"/>
      <c r="F164" s="43" t="str">
        <f>VLOOKUP(C164,'[2]Acha Air Sales Price List'!$B$1:$D$65536,3,FALSE)</f>
        <v>Exchange rate :</v>
      </c>
      <c r="G164" s="21">
        <f t="shared" si="6"/>
        <v>0</v>
      </c>
      <c r="H164" s="21"/>
      <c r="I164" s="22">
        <f t="shared" si="5"/>
        <v>0</v>
      </c>
      <c r="J164" s="14"/>
    </row>
    <row r="165" spans="1:10" ht="12.4" hidden="1" customHeight="1" x14ac:dyDescent="0.2">
      <c r="A165" s="13"/>
      <c r="B165" s="1"/>
      <c r="C165" s="36"/>
      <c r="D165" s="146"/>
      <c r="E165" s="147"/>
      <c r="F165" s="43" t="str">
        <f>VLOOKUP(C165,'[2]Acha Air Sales Price List'!$B$1:$D$65536,3,FALSE)</f>
        <v>Exchange rate :</v>
      </c>
      <c r="G165" s="21">
        <f t="shared" si="6"/>
        <v>0</v>
      </c>
      <c r="H165" s="21"/>
      <c r="I165" s="22">
        <f t="shared" si="5"/>
        <v>0</v>
      </c>
      <c r="J165" s="14"/>
    </row>
    <row r="166" spans="1:10" ht="12.4" hidden="1" customHeight="1" x14ac:dyDescent="0.2">
      <c r="A166" s="13"/>
      <c r="B166" s="1"/>
      <c r="C166" s="36"/>
      <c r="D166" s="146"/>
      <c r="E166" s="147"/>
      <c r="F166" s="43" t="str">
        <f>VLOOKUP(C166,'[2]Acha Air Sales Price List'!$B$1:$D$65536,3,FALSE)</f>
        <v>Exchange rate :</v>
      </c>
      <c r="G166" s="21">
        <f t="shared" si="6"/>
        <v>0</v>
      </c>
      <c r="H166" s="21"/>
      <c r="I166" s="22">
        <f t="shared" si="5"/>
        <v>0</v>
      </c>
      <c r="J166" s="14"/>
    </row>
    <row r="167" spans="1:10" ht="12.4" hidden="1" customHeight="1" x14ac:dyDescent="0.2">
      <c r="A167" s="13"/>
      <c r="B167" s="1"/>
      <c r="C167" s="36"/>
      <c r="D167" s="146"/>
      <c r="E167" s="147"/>
      <c r="F167" s="43" t="str">
        <f>VLOOKUP(C167,'[2]Acha Air Sales Price List'!$B$1:$D$65536,3,FALSE)</f>
        <v>Exchange rate :</v>
      </c>
      <c r="G167" s="21">
        <f t="shared" si="6"/>
        <v>0</v>
      </c>
      <c r="H167" s="21"/>
      <c r="I167" s="22">
        <f t="shared" si="5"/>
        <v>0</v>
      </c>
      <c r="J167" s="14"/>
    </row>
    <row r="168" spans="1:10" ht="12.4" hidden="1" customHeight="1" x14ac:dyDescent="0.2">
      <c r="A168" s="13"/>
      <c r="B168" s="1"/>
      <c r="C168" s="36"/>
      <c r="D168" s="146"/>
      <c r="E168" s="147"/>
      <c r="F168" s="43" t="str">
        <f>VLOOKUP(C168,'[2]Acha Air Sales Price List'!$B$1:$D$65536,3,FALSE)</f>
        <v>Exchange rate :</v>
      </c>
      <c r="G168" s="21">
        <f t="shared" si="6"/>
        <v>0</v>
      </c>
      <c r="H168" s="21"/>
      <c r="I168" s="22">
        <f t="shared" si="5"/>
        <v>0</v>
      </c>
      <c r="J168" s="14"/>
    </row>
    <row r="169" spans="1:10" ht="12.4" hidden="1" customHeight="1" x14ac:dyDescent="0.2">
      <c r="A169" s="13"/>
      <c r="B169" s="1"/>
      <c r="C169" s="36"/>
      <c r="D169" s="146"/>
      <c r="E169" s="147"/>
      <c r="F169" s="43" t="str">
        <f>VLOOKUP(C169,'[2]Acha Air Sales Price List'!$B$1:$D$65536,3,FALSE)</f>
        <v>Exchange rate :</v>
      </c>
      <c r="G169" s="21">
        <f t="shared" si="6"/>
        <v>0</v>
      </c>
      <c r="H169" s="21"/>
      <c r="I169" s="22">
        <f t="shared" si="5"/>
        <v>0</v>
      </c>
      <c r="J169" s="14"/>
    </row>
    <row r="170" spans="1:10" ht="12.4" hidden="1" customHeight="1" x14ac:dyDescent="0.2">
      <c r="A170" s="13"/>
      <c r="B170" s="1"/>
      <c r="C170" s="36"/>
      <c r="D170" s="146"/>
      <c r="E170" s="147"/>
      <c r="F170" s="43" t="str">
        <f>VLOOKUP(C170,'[2]Acha Air Sales Price List'!$B$1:$D$65536,3,FALSE)</f>
        <v>Exchange rate :</v>
      </c>
      <c r="G170" s="21">
        <f t="shared" si="6"/>
        <v>0</v>
      </c>
      <c r="H170" s="21"/>
      <c r="I170" s="22">
        <f t="shared" si="5"/>
        <v>0</v>
      </c>
      <c r="J170" s="14"/>
    </row>
    <row r="171" spans="1:10" ht="12.4" hidden="1" customHeight="1" x14ac:dyDescent="0.2">
      <c r="A171" s="13"/>
      <c r="B171" s="1"/>
      <c r="C171" s="36"/>
      <c r="D171" s="146"/>
      <c r="E171" s="147"/>
      <c r="F171" s="43" t="str">
        <f>VLOOKUP(C171,'[2]Acha Air Sales Price List'!$B$1:$D$65536,3,FALSE)</f>
        <v>Exchange rate :</v>
      </c>
      <c r="G171" s="21">
        <f t="shared" si="6"/>
        <v>0</v>
      </c>
      <c r="H171" s="21"/>
      <c r="I171" s="22">
        <f t="shared" si="5"/>
        <v>0</v>
      </c>
      <c r="J171" s="14"/>
    </row>
    <row r="172" spans="1:10" ht="12.4" hidden="1" customHeight="1" x14ac:dyDescent="0.2">
      <c r="A172" s="13"/>
      <c r="B172" s="1"/>
      <c r="C172" s="36"/>
      <c r="D172" s="146"/>
      <c r="E172" s="147"/>
      <c r="F172" s="43" t="str">
        <f>VLOOKUP(C172,'[2]Acha Air Sales Price List'!$B$1:$D$65536,3,FALSE)</f>
        <v>Exchange rate :</v>
      </c>
      <c r="G172" s="21">
        <f t="shared" si="6"/>
        <v>0</v>
      </c>
      <c r="H172" s="21"/>
      <c r="I172" s="22">
        <f t="shared" si="5"/>
        <v>0</v>
      </c>
      <c r="J172" s="14"/>
    </row>
    <row r="173" spans="1:10" ht="12.4" hidden="1" customHeight="1" x14ac:dyDescent="0.2">
      <c r="A173" s="13"/>
      <c r="B173" s="1"/>
      <c r="C173" s="36"/>
      <c r="D173" s="146"/>
      <c r="E173" s="147"/>
      <c r="F173" s="43" t="str">
        <f>VLOOKUP(C173,'[2]Acha Air Sales Price List'!$B$1:$D$65536,3,FALSE)</f>
        <v>Exchange rate :</v>
      </c>
      <c r="G173" s="21">
        <f t="shared" si="6"/>
        <v>0</v>
      </c>
      <c r="H173" s="21"/>
      <c r="I173" s="22">
        <f t="shared" si="5"/>
        <v>0</v>
      </c>
      <c r="J173" s="14"/>
    </row>
    <row r="174" spans="1:10" ht="12.4" hidden="1" customHeight="1" x14ac:dyDescent="0.2">
      <c r="A174" s="13"/>
      <c r="B174" s="1"/>
      <c r="C174" s="36"/>
      <c r="D174" s="146"/>
      <c r="E174" s="147"/>
      <c r="F174" s="43" t="str">
        <f>VLOOKUP(C174,'[2]Acha Air Sales Price List'!$B$1:$D$65536,3,FALSE)</f>
        <v>Exchange rate :</v>
      </c>
      <c r="G174" s="21">
        <f t="shared" si="6"/>
        <v>0</v>
      </c>
      <c r="H174" s="21"/>
      <c r="I174" s="22">
        <f t="shared" si="5"/>
        <v>0</v>
      </c>
      <c r="J174" s="14"/>
    </row>
    <row r="175" spans="1:10" ht="12.4" hidden="1" customHeight="1" x14ac:dyDescent="0.2">
      <c r="A175" s="13"/>
      <c r="B175" s="1"/>
      <c r="C175" s="36"/>
      <c r="D175" s="146"/>
      <c r="E175" s="147"/>
      <c r="F175" s="43" t="str">
        <f>VLOOKUP(C175,'[2]Acha Air Sales Price List'!$B$1:$D$65536,3,FALSE)</f>
        <v>Exchange rate :</v>
      </c>
      <c r="G175" s="21">
        <f t="shared" si="6"/>
        <v>0</v>
      </c>
      <c r="H175" s="21"/>
      <c r="I175" s="22">
        <f t="shared" si="5"/>
        <v>0</v>
      </c>
      <c r="J175" s="14"/>
    </row>
    <row r="176" spans="1:10" ht="12.4" hidden="1" customHeight="1" x14ac:dyDescent="0.2">
      <c r="A176" s="13"/>
      <c r="B176" s="1"/>
      <c r="C176" s="36"/>
      <c r="D176" s="146"/>
      <c r="E176" s="147"/>
      <c r="F176" s="43" t="str">
        <f>VLOOKUP(C176,'[2]Acha Air Sales Price List'!$B$1:$D$65536,3,FALSE)</f>
        <v>Exchange rate :</v>
      </c>
      <c r="G176" s="21">
        <f t="shared" si="6"/>
        <v>0</v>
      </c>
      <c r="H176" s="21"/>
      <c r="I176" s="22">
        <f t="shared" si="5"/>
        <v>0</v>
      </c>
      <c r="J176" s="14"/>
    </row>
    <row r="177" spans="1:10" ht="12.4" hidden="1" customHeight="1" x14ac:dyDescent="0.2">
      <c r="A177" s="13"/>
      <c r="B177" s="1"/>
      <c r="C177" s="36"/>
      <c r="D177" s="146"/>
      <c r="E177" s="147"/>
      <c r="F177" s="43" t="str">
        <f>VLOOKUP(C177,'[2]Acha Air Sales Price List'!$B$1:$D$65536,3,FALSE)</f>
        <v>Exchange rate :</v>
      </c>
      <c r="G177" s="21">
        <f t="shared" si="6"/>
        <v>0</v>
      </c>
      <c r="H177" s="21"/>
      <c r="I177" s="22">
        <f t="shared" si="5"/>
        <v>0</v>
      </c>
      <c r="J177" s="14"/>
    </row>
    <row r="178" spans="1:10" ht="12.4" hidden="1" customHeight="1" x14ac:dyDescent="0.2">
      <c r="A178" s="13"/>
      <c r="B178" s="1"/>
      <c r="C178" s="37"/>
      <c r="D178" s="146"/>
      <c r="E178" s="147"/>
      <c r="F178" s="43" t="str">
        <f>VLOOKUP(C178,'[2]Acha Air Sales Price List'!$B$1:$D$65536,3,FALSE)</f>
        <v>Exchange rate :</v>
      </c>
      <c r="G178" s="21">
        <f t="shared" si="6"/>
        <v>0</v>
      </c>
      <c r="H178" s="21"/>
      <c r="I178" s="22">
        <f>ROUND(IF(ISNUMBER(B178), G178*B178, 0),5)</f>
        <v>0</v>
      </c>
      <c r="J178" s="14"/>
    </row>
    <row r="179" spans="1:10" ht="12" hidden="1" customHeight="1" x14ac:dyDescent="0.2">
      <c r="A179" s="13"/>
      <c r="B179" s="1"/>
      <c r="C179" s="36"/>
      <c r="D179" s="146"/>
      <c r="E179" s="147"/>
      <c r="F179" s="43" t="str">
        <f>VLOOKUP(C179,'[2]Acha Air Sales Price List'!$B$1:$D$65536,3,FALSE)</f>
        <v>Exchange rate :</v>
      </c>
      <c r="G179" s="21">
        <f t="shared" si="6"/>
        <v>0</v>
      </c>
      <c r="H179" s="21"/>
      <c r="I179" s="22">
        <f t="shared" ref="I179:I233" si="7">ROUND(IF(ISNUMBER(B179), G179*B179, 0),5)</f>
        <v>0</v>
      </c>
      <c r="J179" s="14"/>
    </row>
    <row r="180" spans="1:10" ht="12.4" hidden="1" customHeight="1" x14ac:dyDescent="0.2">
      <c r="A180" s="13"/>
      <c r="B180" s="1"/>
      <c r="C180" s="36"/>
      <c r="D180" s="146"/>
      <c r="E180" s="147"/>
      <c r="F180" s="43" t="str">
        <f>VLOOKUP(C180,'[2]Acha Air Sales Price List'!$B$1:$D$65536,3,FALSE)</f>
        <v>Exchange rate :</v>
      </c>
      <c r="G180" s="21">
        <f t="shared" si="6"/>
        <v>0</v>
      </c>
      <c r="H180" s="21"/>
      <c r="I180" s="22">
        <f t="shared" si="7"/>
        <v>0</v>
      </c>
      <c r="J180" s="14"/>
    </row>
    <row r="181" spans="1:10" ht="12.4" hidden="1" customHeight="1" x14ac:dyDescent="0.2">
      <c r="A181" s="13"/>
      <c r="B181" s="1"/>
      <c r="C181" s="36"/>
      <c r="D181" s="146"/>
      <c r="E181" s="147"/>
      <c r="F181" s="43" t="str">
        <f>VLOOKUP(C181,'[2]Acha Air Sales Price List'!$B$1:$D$65536,3,FALSE)</f>
        <v>Exchange rate :</v>
      </c>
      <c r="G181" s="21">
        <f t="shared" si="6"/>
        <v>0</v>
      </c>
      <c r="H181" s="21"/>
      <c r="I181" s="22">
        <f t="shared" si="7"/>
        <v>0</v>
      </c>
      <c r="J181" s="14"/>
    </row>
    <row r="182" spans="1:10" ht="12.4" hidden="1" customHeight="1" x14ac:dyDescent="0.2">
      <c r="A182" s="13"/>
      <c r="B182" s="1"/>
      <c r="C182" s="36"/>
      <c r="D182" s="146"/>
      <c r="E182" s="147"/>
      <c r="F182" s="43" t="str">
        <f>VLOOKUP(C182,'[2]Acha Air Sales Price List'!$B$1:$D$65536,3,FALSE)</f>
        <v>Exchange rate :</v>
      </c>
      <c r="G182" s="21">
        <f t="shared" si="6"/>
        <v>0</v>
      </c>
      <c r="H182" s="21"/>
      <c r="I182" s="22">
        <f t="shared" si="7"/>
        <v>0</v>
      </c>
      <c r="J182" s="14"/>
    </row>
    <row r="183" spans="1:10" ht="12.4" hidden="1" customHeight="1" x14ac:dyDescent="0.2">
      <c r="A183" s="13"/>
      <c r="B183" s="1"/>
      <c r="C183" s="36"/>
      <c r="D183" s="146"/>
      <c r="E183" s="147"/>
      <c r="F183" s="43" t="str">
        <f>VLOOKUP(C183,'[2]Acha Air Sales Price List'!$B$1:$D$65536,3,FALSE)</f>
        <v>Exchange rate :</v>
      </c>
      <c r="G183" s="21">
        <f t="shared" si="6"/>
        <v>0</v>
      </c>
      <c r="H183" s="21"/>
      <c r="I183" s="22">
        <f t="shared" si="7"/>
        <v>0</v>
      </c>
      <c r="J183" s="14"/>
    </row>
    <row r="184" spans="1:10" ht="12.4" hidden="1" customHeight="1" x14ac:dyDescent="0.2">
      <c r="A184" s="13"/>
      <c r="B184" s="1"/>
      <c r="C184" s="36"/>
      <c r="D184" s="146"/>
      <c r="E184" s="147"/>
      <c r="F184" s="43" t="str">
        <f>VLOOKUP(C184,'[2]Acha Air Sales Price List'!$B$1:$D$65536,3,FALSE)</f>
        <v>Exchange rate :</v>
      </c>
      <c r="G184" s="21">
        <f t="shared" si="6"/>
        <v>0</v>
      </c>
      <c r="H184" s="21"/>
      <c r="I184" s="22">
        <f t="shared" si="7"/>
        <v>0</v>
      </c>
      <c r="J184" s="14"/>
    </row>
    <row r="185" spans="1:10" ht="12.4" hidden="1" customHeight="1" x14ac:dyDescent="0.2">
      <c r="A185" s="13"/>
      <c r="B185" s="1"/>
      <c r="C185" s="36"/>
      <c r="D185" s="146"/>
      <c r="E185" s="147"/>
      <c r="F185" s="43" t="str">
        <f>VLOOKUP(C185,'[2]Acha Air Sales Price List'!$B$1:$D$65536,3,FALSE)</f>
        <v>Exchange rate :</v>
      </c>
      <c r="G185" s="21">
        <f t="shared" si="6"/>
        <v>0</v>
      </c>
      <c r="H185" s="21"/>
      <c r="I185" s="22">
        <f t="shared" si="7"/>
        <v>0</v>
      </c>
      <c r="J185" s="14"/>
    </row>
    <row r="186" spans="1:10" ht="12.4" hidden="1" customHeight="1" x14ac:dyDescent="0.2">
      <c r="A186" s="13"/>
      <c r="B186" s="1"/>
      <c r="C186" s="36"/>
      <c r="D186" s="146"/>
      <c r="E186" s="147"/>
      <c r="F186" s="43" t="str">
        <f>VLOOKUP(C186,'[2]Acha Air Sales Price List'!$B$1:$D$65536,3,FALSE)</f>
        <v>Exchange rate :</v>
      </c>
      <c r="G186" s="21">
        <f t="shared" si="6"/>
        <v>0</v>
      </c>
      <c r="H186" s="21"/>
      <c r="I186" s="22">
        <f t="shared" si="7"/>
        <v>0</v>
      </c>
      <c r="J186" s="14"/>
    </row>
    <row r="187" spans="1:10" ht="12.4" hidden="1" customHeight="1" x14ac:dyDescent="0.2">
      <c r="A187" s="13"/>
      <c r="B187" s="1"/>
      <c r="C187" s="36"/>
      <c r="D187" s="146"/>
      <c r="E187" s="147"/>
      <c r="F187" s="43" t="str">
        <f>VLOOKUP(C187,'[2]Acha Air Sales Price List'!$B$1:$D$65536,3,FALSE)</f>
        <v>Exchange rate :</v>
      </c>
      <c r="G187" s="21">
        <f t="shared" si="6"/>
        <v>0</v>
      </c>
      <c r="H187" s="21"/>
      <c r="I187" s="22">
        <f t="shared" si="7"/>
        <v>0</v>
      </c>
      <c r="J187" s="14"/>
    </row>
    <row r="188" spans="1:10" ht="12.4" hidden="1" customHeight="1" x14ac:dyDescent="0.2">
      <c r="A188" s="13"/>
      <c r="B188" s="1"/>
      <c r="C188" s="36"/>
      <c r="D188" s="146"/>
      <c r="E188" s="147"/>
      <c r="F188" s="43" t="str">
        <f>VLOOKUP(C188,'[2]Acha Air Sales Price List'!$B$1:$D$65536,3,FALSE)</f>
        <v>Exchange rate :</v>
      </c>
      <c r="G188" s="21">
        <f t="shared" si="6"/>
        <v>0</v>
      </c>
      <c r="H188" s="21"/>
      <c r="I188" s="22">
        <f t="shared" si="7"/>
        <v>0</v>
      </c>
      <c r="J188" s="14"/>
    </row>
    <row r="189" spans="1:10" ht="12.4" hidden="1" customHeight="1" x14ac:dyDescent="0.2">
      <c r="A189" s="13"/>
      <c r="B189" s="1"/>
      <c r="C189" s="36"/>
      <c r="D189" s="146"/>
      <c r="E189" s="147"/>
      <c r="F189" s="43" t="str">
        <f>VLOOKUP(C189,'[2]Acha Air Sales Price List'!$B$1:$D$65536,3,FALSE)</f>
        <v>Exchange rate :</v>
      </c>
      <c r="G189" s="21">
        <f t="shared" si="6"/>
        <v>0</v>
      </c>
      <c r="H189" s="21"/>
      <c r="I189" s="22">
        <f t="shared" si="7"/>
        <v>0</v>
      </c>
      <c r="J189" s="14"/>
    </row>
    <row r="190" spans="1:10" ht="12.4" hidden="1" customHeight="1" x14ac:dyDescent="0.2">
      <c r="A190" s="13"/>
      <c r="B190" s="1"/>
      <c r="C190" s="36"/>
      <c r="D190" s="146"/>
      <c r="E190" s="147"/>
      <c r="F190" s="43" t="str">
        <f>VLOOKUP(C190,'[2]Acha Air Sales Price List'!$B$1:$D$65536,3,FALSE)</f>
        <v>Exchange rate :</v>
      </c>
      <c r="G190" s="21">
        <f t="shared" si="6"/>
        <v>0</v>
      </c>
      <c r="H190" s="21"/>
      <c r="I190" s="22">
        <f t="shared" si="7"/>
        <v>0</v>
      </c>
      <c r="J190" s="14"/>
    </row>
    <row r="191" spans="1:10" ht="12.4" hidden="1" customHeight="1" x14ac:dyDescent="0.2">
      <c r="A191" s="13"/>
      <c r="B191" s="1"/>
      <c r="C191" s="36"/>
      <c r="D191" s="146"/>
      <c r="E191" s="147"/>
      <c r="F191" s="43" t="str">
        <f>VLOOKUP(C191,'[2]Acha Air Sales Price List'!$B$1:$D$65536,3,FALSE)</f>
        <v>Exchange rate :</v>
      </c>
      <c r="G191" s="21">
        <f t="shared" si="6"/>
        <v>0</v>
      </c>
      <c r="H191" s="21"/>
      <c r="I191" s="22">
        <f t="shared" si="7"/>
        <v>0</v>
      </c>
      <c r="J191" s="14"/>
    </row>
    <row r="192" spans="1:10" ht="12.4" hidden="1" customHeight="1" x14ac:dyDescent="0.2">
      <c r="A192" s="13"/>
      <c r="B192" s="1"/>
      <c r="C192" s="36"/>
      <c r="D192" s="146"/>
      <c r="E192" s="147"/>
      <c r="F192" s="43" t="str">
        <f>VLOOKUP(C192,'[2]Acha Air Sales Price List'!$B$1:$D$65536,3,FALSE)</f>
        <v>Exchange rate :</v>
      </c>
      <c r="G192" s="21">
        <f t="shared" si="6"/>
        <v>0</v>
      </c>
      <c r="H192" s="21"/>
      <c r="I192" s="22">
        <f t="shared" si="7"/>
        <v>0</v>
      </c>
      <c r="J192" s="14"/>
    </row>
    <row r="193" spans="1:10" ht="12.4" hidden="1" customHeight="1" x14ac:dyDescent="0.2">
      <c r="A193" s="13"/>
      <c r="B193" s="1"/>
      <c r="C193" s="36"/>
      <c r="D193" s="146"/>
      <c r="E193" s="147"/>
      <c r="F193" s="43" t="str">
        <f>VLOOKUP(C193,'[2]Acha Air Sales Price List'!$B$1:$D$65536,3,FALSE)</f>
        <v>Exchange rate :</v>
      </c>
      <c r="G193" s="21">
        <f t="shared" si="6"/>
        <v>0</v>
      </c>
      <c r="H193" s="21"/>
      <c r="I193" s="22">
        <f t="shared" si="7"/>
        <v>0</v>
      </c>
      <c r="J193" s="14"/>
    </row>
    <row r="194" spans="1:10" ht="12.4" hidden="1" customHeight="1" x14ac:dyDescent="0.2">
      <c r="A194" s="13"/>
      <c r="B194" s="1"/>
      <c r="C194" s="37"/>
      <c r="D194" s="146"/>
      <c r="E194" s="147"/>
      <c r="F194" s="43" t="str">
        <f>VLOOKUP(C194,'[2]Acha Air Sales Price List'!$B$1:$D$65536,3,FALSE)</f>
        <v>Exchange rate :</v>
      </c>
      <c r="G194" s="21">
        <f t="shared" si="6"/>
        <v>0</v>
      </c>
      <c r="H194" s="21"/>
      <c r="I194" s="22">
        <f t="shared" si="7"/>
        <v>0</v>
      </c>
      <c r="J194" s="14"/>
    </row>
    <row r="195" spans="1:10" ht="12.4" hidden="1" customHeight="1" x14ac:dyDescent="0.2">
      <c r="A195" s="13"/>
      <c r="B195" s="1"/>
      <c r="C195" s="37"/>
      <c r="D195" s="146"/>
      <c r="E195" s="147"/>
      <c r="F195" s="43" t="str">
        <f>VLOOKUP(C195,'[2]Acha Air Sales Price List'!$B$1:$D$65536,3,FALSE)</f>
        <v>Exchange rate :</v>
      </c>
      <c r="G195" s="21">
        <f t="shared" si="6"/>
        <v>0</v>
      </c>
      <c r="H195" s="21"/>
      <c r="I195" s="22">
        <f t="shared" si="7"/>
        <v>0</v>
      </c>
      <c r="J195" s="14"/>
    </row>
    <row r="196" spans="1:10" ht="12.4" hidden="1" customHeight="1" x14ac:dyDescent="0.2">
      <c r="A196" s="13"/>
      <c r="B196" s="1"/>
      <c r="C196" s="36"/>
      <c r="D196" s="146"/>
      <c r="E196" s="147"/>
      <c r="F196" s="43" t="str">
        <f>VLOOKUP(C196,'[2]Acha Air Sales Price List'!$B$1:$D$65536,3,FALSE)</f>
        <v>Exchange rate :</v>
      </c>
      <c r="G196" s="21">
        <f t="shared" si="6"/>
        <v>0</v>
      </c>
      <c r="H196" s="21"/>
      <c r="I196" s="22">
        <f t="shared" si="7"/>
        <v>0</v>
      </c>
      <c r="J196" s="14"/>
    </row>
    <row r="197" spans="1:10" ht="12.4" hidden="1" customHeight="1" x14ac:dyDescent="0.2">
      <c r="A197" s="13"/>
      <c r="B197" s="1"/>
      <c r="C197" s="36"/>
      <c r="D197" s="146"/>
      <c r="E197" s="147"/>
      <c r="F197" s="43" t="str">
        <f>VLOOKUP(C197,'[2]Acha Air Sales Price List'!$B$1:$D$65536,3,FALSE)</f>
        <v>Exchange rate :</v>
      </c>
      <c r="G197" s="21">
        <f t="shared" si="6"/>
        <v>0</v>
      </c>
      <c r="H197" s="21"/>
      <c r="I197" s="22">
        <f t="shared" si="7"/>
        <v>0</v>
      </c>
      <c r="J197" s="14"/>
    </row>
    <row r="198" spans="1:10" ht="12.4" hidden="1" customHeight="1" x14ac:dyDescent="0.2">
      <c r="A198" s="13"/>
      <c r="B198" s="1"/>
      <c r="C198" s="36"/>
      <c r="D198" s="146"/>
      <c r="E198" s="147"/>
      <c r="F198" s="43" t="str">
        <f>VLOOKUP(C198,'[2]Acha Air Sales Price List'!$B$1:$D$65536,3,FALSE)</f>
        <v>Exchange rate :</v>
      </c>
      <c r="G198" s="21">
        <f t="shared" si="6"/>
        <v>0</v>
      </c>
      <c r="H198" s="21"/>
      <c r="I198" s="22">
        <f t="shared" si="7"/>
        <v>0</v>
      </c>
      <c r="J198" s="14"/>
    </row>
    <row r="199" spans="1:10" ht="12.4" hidden="1" customHeight="1" x14ac:dyDescent="0.2">
      <c r="A199" s="13"/>
      <c r="B199" s="1"/>
      <c r="C199" s="36"/>
      <c r="D199" s="146"/>
      <c r="E199" s="147"/>
      <c r="F199" s="43" t="str">
        <f>VLOOKUP(C199,'[2]Acha Air Sales Price List'!$B$1:$D$65536,3,FALSE)</f>
        <v>Exchange rate :</v>
      </c>
      <c r="G199" s="21">
        <f t="shared" si="6"/>
        <v>0</v>
      </c>
      <c r="H199" s="21"/>
      <c r="I199" s="22">
        <f t="shared" si="7"/>
        <v>0</v>
      </c>
      <c r="J199" s="14"/>
    </row>
    <row r="200" spans="1:10" ht="12.4" hidden="1" customHeight="1" x14ac:dyDescent="0.2">
      <c r="A200" s="13"/>
      <c r="B200" s="1"/>
      <c r="C200" s="36"/>
      <c r="D200" s="146"/>
      <c r="E200" s="147"/>
      <c r="F200" s="43" t="str">
        <f>VLOOKUP(C200,'[2]Acha Air Sales Price List'!$B$1:$D$65536,3,FALSE)</f>
        <v>Exchange rate :</v>
      </c>
      <c r="G200" s="21">
        <f t="shared" si="6"/>
        <v>0</v>
      </c>
      <c r="H200" s="21"/>
      <c r="I200" s="22">
        <f t="shared" si="7"/>
        <v>0</v>
      </c>
      <c r="J200" s="14"/>
    </row>
    <row r="201" spans="1:10" ht="12.4" hidden="1" customHeight="1" x14ac:dyDescent="0.2">
      <c r="A201" s="13"/>
      <c r="B201" s="1"/>
      <c r="C201" s="36"/>
      <c r="D201" s="146"/>
      <c r="E201" s="147"/>
      <c r="F201" s="43" t="str">
        <f>VLOOKUP(C201,'[2]Acha Air Sales Price List'!$B$1:$D$65536,3,FALSE)</f>
        <v>Exchange rate :</v>
      </c>
      <c r="G201" s="21">
        <f t="shared" si="6"/>
        <v>0</v>
      </c>
      <c r="H201" s="21"/>
      <c r="I201" s="22">
        <f t="shared" si="7"/>
        <v>0</v>
      </c>
      <c r="J201" s="14"/>
    </row>
    <row r="202" spans="1:10" ht="12.4" hidden="1" customHeight="1" x14ac:dyDescent="0.2">
      <c r="A202" s="13"/>
      <c r="B202" s="1"/>
      <c r="C202" s="36"/>
      <c r="D202" s="146"/>
      <c r="E202" s="147"/>
      <c r="F202" s="43" t="str">
        <f>VLOOKUP(C202,'[2]Acha Air Sales Price List'!$B$1:$D$65536,3,FALSE)</f>
        <v>Exchange rate :</v>
      </c>
      <c r="G202" s="21">
        <f t="shared" si="6"/>
        <v>0</v>
      </c>
      <c r="H202" s="21"/>
      <c r="I202" s="22">
        <f t="shared" si="7"/>
        <v>0</v>
      </c>
      <c r="J202" s="14"/>
    </row>
    <row r="203" spans="1:10" ht="12.4" hidden="1" customHeight="1" x14ac:dyDescent="0.2">
      <c r="A203" s="13"/>
      <c r="B203" s="1"/>
      <c r="C203" s="36"/>
      <c r="D203" s="146"/>
      <c r="E203" s="147"/>
      <c r="F203" s="43" t="str">
        <f>VLOOKUP(C203,'[2]Acha Air Sales Price List'!$B$1:$D$65536,3,FALSE)</f>
        <v>Exchange rate :</v>
      </c>
      <c r="G203" s="21">
        <f t="shared" si="6"/>
        <v>0</v>
      </c>
      <c r="H203" s="21"/>
      <c r="I203" s="22">
        <f t="shared" si="7"/>
        <v>0</v>
      </c>
      <c r="J203" s="14"/>
    </row>
    <row r="204" spans="1:10" ht="12.4" hidden="1" customHeight="1" x14ac:dyDescent="0.2">
      <c r="A204" s="13"/>
      <c r="B204" s="1"/>
      <c r="C204" s="36"/>
      <c r="D204" s="146"/>
      <c r="E204" s="147"/>
      <c r="F204" s="43" t="str">
        <f>VLOOKUP(C204,'[2]Acha Air Sales Price List'!$B$1:$D$65536,3,FALSE)</f>
        <v>Exchange rate :</v>
      </c>
      <c r="G204" s="21">
        <f t="shared" si="6"/>
        <v>0</v>
      </c>
      <c r="H204" s="21"/>
      <c r="I204" s="22">
        <f t="shared" si="7"/>
        <v>0</v>
      </c>
      <c r="J204" s="14"/>
    </row>
    <row r="205" spans="1:10" ht="12.4" hidden="1" customHeight="1" x14ac:dyDescent="0.2">
      <c r="A205" s="13"/>
      <c r="B205" s="1"/>
      <c r="C205" s="36"/>
      <c r="D205" s="146"/>
      <c r="E205" s="147"/>
      <c r="F205" s="43" t="str">
        <f>VLOOKUP(C205,'[2]Acha Air Sales Price List'!$B$1:$D$65536,3,FALSE)</f>
        <v>Exchange rate :</v>
      </c>
      <c r="G205" s="21">
        <f t="shared" si="6"/>
        <v>0</v>
      </c>
      <c r="H205" s="21"/>
      <c r="I205" s="22">
        <f t="shared" si="7"/>
        <v>0</v>
      </c>
      <c r="J205" s="14"/>
    </row>
    <row r="206" spans="1:10" ht="12.4" hidden="1" customHeight="1" x14ac:dyDescent="0.2">
      <c r="A206" s="13"/>
      <c r="B206" s="1"/>
      <c r="C206" s="37"/>
      <c r="D206" s="146"/>
      <c r="E206" s="147"/>
      <c r="F206" s="43" t="str">
        <f>VLOOKUP(C206,'[2]Acha Air Sales Price List'!$B$1:$D$65536,3,FALSE)</f>
        <v>Exchange rate :</v>
      </c>
      <c r="G206" s="21">
        <f t="shared" si="6"/>
        <v>0</v>
      </c>
      <c r="H206" s="21"/>
      <c r="I206" s="22">
        <f t="shared" si="7"/>
        <v>0</v>
      </c>
      <c r="J206" s="14"/>
    </row>
    <row r="207" spans="1:10" ht="12" hidden="1" customHeight="1" x14ac:dyDescent="0.2">
      <c r="A207" s="13"/>
      <c r="B207" s="1"/>
      <c r="C207" s="36"/>
      <c r="D207" s="146"/>
      <c r="E207" s="147"/>
      <c r="F207" s="43" t="str">
        <f>VLOOKUP(C207,'[2]Acha Air Sales Price List'!$B$1:$D$65536,3,FALSE)</f>
        <v>Exchange rate :</v>
      </c>
      <c r="G207" s="21">
        <f t="shared" si="6"/>
        <v>0</v>
      </c>
      <c r="H207" s="21"/>
      <c r="I207" s="22">
        <f t="shared" si="7"/>
        <v>0</v>
      </c>
      <c r="J207" s="14"/>
    </row>
    <row r="208" spans="1:10" ht="12.4" hidden="1" customHeight="1" x14ac:dyDescent="0.2">
      <c r="A208" s="13"/>
      <c r="B208" s="1"/>
      <c r="C208" s="36"/>
      <c r="D208" s="146"/>
      <c r="E208" s="147"/>
      <c r="F208" s="43" t="str">
        <f>VLOOKUP(C208,'[2]Acha Air Sales Price List'!$B$1:$D$65536,3,FALSE)</f>
        <v>Exchange rate :</v>
      </c>
      <c r="G208" s="21">
        <f t="shared" si="6"/>
        <v>0</v>
      </c>
      <c r="H208" s="21"/>
      <c r="I208" s="22">
        <f t="shared" si="7"/>
        <v>0</v>
      </c>
      <c r="J208" s="14"/>
    </row>
    <row r="209" spans="1:10" ht="12.4" hidden="1" customHeight="1" x14ac:dyDescent="0.2">
      <c r="A209" s="13"/>
      <c r="B209" s="1"/>
      <c r="C209" s="36"/>
      <c r="D209" s="146"/>
      <c r="E209" s="147"/>
      <c r="F209" s="43" t="str">
        <f>VLOOKUP(C209,'[2]Acha Air Sales Price List'!$B$1:$D$65536,3,FALSE)</f>
        <v>Exchange rate :</v>
      </c>
      <c r="G209" s="21">
        <f t="shared" si="6"/>
        <v>0</v>
      </c>
      <c r="H209" s="21"/>
      <c r="I209" s="22">
        <f t="shared" si="7"/>
        <v>0</v>
      </c>
      <c r="J209" s="14"/>
    </row>
    <row r="210" spans="1:10" ht="12.4" hidden="1" customHeight="1" x14ac:dyDescent="0.2">
      <c r="A210" s="13"/>
      <c r="B210" s="1"/>
      <c r="C210" s="36"/>
      <c r="D210" s="146"/>
      <c r="E210" s="147"/>
      <c r="F210" s="43" t="str">
        <f>VLOOKUP(C210,'[2]Acha Air Sales Price List'!$B$1:$D$65536,3,FALSE)</f>
        <v>Exchange rate :</v>
      </c>
      <c r="G210" s="21">
        <f t="shared" si="6"/>
        <v>0</v>
      </c>
      <c r="H210" s="21"/>
      <c r="I210" s="22">
        <f t="shared" si="7"/>
        <v>0</v>
      </c>
      <c r="J210" s="14"/>
    </row>
    <row r="211" spans="1:10" ht="12.4" hidden="1" customHeight="1" x14ac:dyDescent="0.2">
      <c r="A211" s="13"/>
      <c r="B211" s="1"/>
      <c r="C211" s="36"/>
      <c r="D211" s="146"/>
      <c r="E211" s="147"/>
      <c r="F211" s="43" t="str">
        <f>VLOOKUP(C211,'[2]Acha Air Sales Price List'!$B$1:$D$65536,3,FALSE)</f>
        <v>Exchange rate :</v>
      </c>
      <c r="G211" s="21">
        <f t="shared" si="6"/>
        <v>0</v>
      </c>
      <c r="H211" s="21"/>
      <c r="I211" s="22">
        <f t="shared" si="7"/>
        <v>0</v>
      </c>
      <c r="J211" s="14"/>
    </row>
    <row r="212" spans="1:10" ht="12.4" hidden="1" customHeight="1" x14ac:dyDescent="0.2">
      <c r="A212" s="13"/>
      <c r="B212" s="1"/>
      <c r="C212" s="36"/>
      <c r="D212" s="146"/>
      <c r="E212" s="147"/>
      <c r="F212" s="43" t="str">
        <f>VLOOKUP(C212,'[2]Acha Air Sales Price List'!$B$1:$D$65536,3,FALSE)</f>
        <v>Exchange rate :</v>
      </c>
      <c r="G212" s="21">
        <f t="shared" si="6"/>
        <v>0</v>
      </c>
      <c r="H212" s="21"/>
      <c r="I212" s="22">
        <f t="shared" si="7"/>
        <v>0</v>
      </c>
      <c r="J212" s="14"/>
    </row>
    <row r="213" spans="1:10" ht="12.4" hidden="1" customHeight="1" x14ac:dyDescent="0.2">
      <c r="A213" s="13"/>
      <c r="B213" s="1"/>
      <c r="C213" s="36"/>
      <c r="D213" s="146"/>
      <c r="E213" s="147"/>
      <c r="F213" s="43" t="str">
        <f>VLOOKUP(C213,'[2]Acha Air Sales Price List'!$B$1:$D$65536,3,FALSE)</f>
        <v>Exchange rate :</v>
      </c>
      <c r="G213" s="21">
        <f t="shared" ref="G213:G276" si="8">H213/4</f>
        <v>0</v>
      </c>
      <c r="H213" s="21"/>
      <c r="I213" s="22">
        <f t="shared" si="7"/>
        <v>0</v>
      </c>
      <c r="J213" s="14"/>
    </row>
    <row r="214" spans="1:10" ht="12.4" hidden="1" customHeight="1" x14ac:dyDescent="0.2">
      <c r="A214" s="13"/>
      <c r="B214" s="1"/>
      <c r="C214" s="36"/>
      <c r="D214" s="146"/>
      <c r="E214" s="147"/>
      <c r="F214" s="43" t="str">
        <f>VLOOKUP(C214,'[2]Acha Air Sales Price List'!$B$1:$D$65536,3,FALSE)</f>
        <v>Exchange rate :</v>
      </c>
      <c r="G214" s="21">
        <f t="shared" si="8"/>
        <v>0</v>
      </c>
      <c r="H214" s="21"/>
      <c r="I214" s="22">
        <f t="shared" si="7"/>
        <v>0</v>
      </c>
      <c r="J214" s="14"/>
    </row>
    <row r="215" spans="1:10" ht="12.4" hidden="1" customHeight="1" x14ac:dyDescent="0.2">
      <c r="A215" s="13"/>
      <c r="B215" s="1"/>
      <c r="C215" s="36"/>
      <c r="D215" s="146"/>
      <c r="E215" s="147"/>
      <c r="F215" s="43" t="str">
        <f>VLOOKUP(C215,'[2]Acha Air Sales Price List'!$B$1:$D$65536,3,FALSE)</f>
        <v>Exchange rate :</v>
      </c>
      <c r="G215" s="21">
        <f t="shared" si="8"/>
        <v>0</v>
      </c>
      <c r="H215" s="21"/>
      <c r="I215" s="22">
        <f t="shared" si="7"/>
        <v>0</v>
      </c>
      <c r="J215" s="14"/>
    </row>
    <row r="216" spans="1:10" ht="12.4" hidden="1" customHeight="1" x14ac:dyDescent="0.2">
      <c r="A216" s="13"/>
      <c r="B216" s="1"/>
      <c r="C216" s="36"/>
      <c r="D216" s="146"/>
      <c r="E216" s="147"/>
      <c r="F216" s="43" t="str">
        <f>VLOOKUP(C216,'[2]Acha Air Sales Price List'!$B$1:$D$65536,3,FALSE)</f>
        <v>Exchange rate :</v>
      </c>
      <c r="G216" s="21">
        <f t="shared" si="8"/>
        <v>0</v>
      </c>
      <c r="H216" s="21"/>
      <c r="I216" s="22">
        <f t="shared" si="7"/>
        <v>0</v>
      </c>
      <c r="J216" s="14"/>
    </row>
    <row r="217" spans="1:10" ht="12.4" hidden="1" customHeight="1" x14ac:dyDescent="0.2">
      <c r="A217" s="13"/>
      <c r="B217" s="1"/>
      <c r="C217" s="36"/>
      <c r="D217" s="146"/>
      <c r="E217" s="147"/>
      <c r="F217" s="43" t="str">
        <f>VLOOKUP(C217,'[2]Acha Air Sales Price List'!$B$1:$D$65536,3,FALSE)</f>
        <v>Exchange rate :</v>
      </c>
      <c r="G217" s="21">
        <f t="shared" si="8"/>
        <v>0</v>
      </c>
      <c r="H217" s="21"/>
      <c r="I217" s="22">
        <f t="shared" si="7"/>
        <v>0</v>
      </c>
      <c r="J217" s="14"/>
    </row>
    <row r="218" spans="1:10" ht="12.4" hidden="1" customHeight="1" x14ac:dyDescent="0.2">
      <c r="A218" s="13"/>
      <c r="B218" s="1"/>
      <c r="C218" s="36"/>
      <c r="D218" s="146"/>
      <c r="E218" s="147"/>
      <c r="F218" s="43" t="str">
        <f>VLOOKUP(C218,'[2]Acha Air Sales Price List'!$B$1:$D$65536,3,FALSE)</f>
        <v>Exchange rate :</v>
      </c>
      <c r="G218" s="21">
        <f t="shared" si="8"/>
        <v>0</v>
      </c>
      <c r="H218" s="21"/>
      <c r="I218" s="22">
        <f t="shared" si="7"/>
        <v>0</v>
      </c>
      <c r="J218" s="14"/>
    </row>
    <row r="219" spans="1:10" ht="12.4" hidden="1" customHeight="1" x14ac:dyDescent="0.2">
      <c r="A219" s="13"/>
      <c r="B219" s="1"/>
      <c r="C219" s="36"/>
      <c r="D219" s="146"/>
      <c r="E219" s="147"/>
      <c r="F219" s="43" t="str">
        <f>VLOOKUP(C219,'[2]Acha Air Sales Price List'!$B$1:$D$65536,3,FALSE)</f>
        <v>Exchange rate :</v>
      </c>
      <c r="G219" s="21">
        <f t="shared" si="8"/>
        <v>0</v>
      </c>
      <c r="H219" s="21"/>
      <c r="I219" s="22">
        <f t="shared" si="7"/>
        <v>0</v>
      </c>
      <c r="J219" s="14"/>
    </row>
    <row r="220" spans="1:10" ht="12.4" hidden="1" customHeight="1" x14ac:dyDescent="0.2">
      <c r="A220" s="13"/>
      <c r="B220" s="1"/>
      <c r="C220" s="36"/>
      <c r="D220" s="146"/>
      <c r="E220" s="147"/>
      <c r="F220" s="43" t="str">
        <f>VLOOKUP(C220,'[2]Acha Air Sales Price List'!$B$1:$D$65536,3,FALSE)</f>
        <v>Exchange rate :</v>
      </c>
      <c r="G220" s="21">
        <f t="shared" si="8"/>
        <v>0</v>
      </c>
      <c r="H220" s="21"/>
      <c r="I220" s="22">
        <f t="shared" si="7"/>
        <v>0</v>
      </c>
      <c r="J220" s="14"/>
    </row>
    <row r="221" spans="1:10" ht="12.4" hidden="1" customHeight="1" x14ac:dyDescent="0.2">
      <c r="A221" s="13"/>
      <c r="B221" s="1"/>
      <c r="C221" s="36"/>
      <c r="D221" s="146"/>
      <c r="E221" s="147"/>
      <c r="F221" s="43" t="str">
        <f>VLOOKUP(C221,'[2]Acha Air Sales Price List'!$B$1:$D$65536,3,FALSE)</f>
        <v>Exchange rate :</v>
      </c>
      <c r="G221" s="21">
        <f t="shared" si="8"/>
        <v>0</v>
      </c>
      <c r="H221" s="21"/>
      <c r="I221" s="22">
        <f t="shared" si="7"/>
        <v>0</v>
      </c>
      <c r="J221" s="14"/>
    </row>
    <row r="222" spans="1:10" ht="12.4" hidden="1" customHeight="1" x14ac:dyDescent="0.2">
      <c r="A222" s="13"/>
      <c r="B222" s="1"/>
      <c r="C222" s="36"/>
      <c r="D222" s="146"/>
      <c r="E222" s="147"/>
      <c r="F222" s="43" t="str">
        <f>VLOOKUP(C222,'[2]Acha Air Sales Price List'!$B$1:$D$65536,3,FALSE)</f>
        <v>Exchange rate :</v>
      </c>
      <c r="G222" s="21">
        <f t="shared" si="8"/>
        <v>0</v>
      </c>
      <c r="H222" s="21"/>
      <c r="I222" s="22">
        <f t="shared" si="7"/>
        <v>0</v>
      </c>
      <c r="J222" s="14"/>
    </row>
    <row r="223" spans="1:10" ht="12.4" hidden="1" customHeight="1" x14ac:dyDescent="0.2">
      <c r="A223" s="13"/>
      <c r="B223" s="1"/>
      <c r="C223" s="36"/>
      <c r="D223" s="146"/>
      <c r="E223" s="147"/>
      <c r="F223" s="43" t="str">
        <f>VLOOKUP(C223,'[2]Acha Air Sales Price List'!$B$1:$D$65536,3,FALSE)</f>
        <v>Exchange rate :</v>
      </c>
      <c r="G223" s="21">
        <f t="shared" si="8"/>
        <v>0</v>
      </c>
      <c r="H223" s="21"/>
      <c r="I223" s="22">
        <f t="shared" si="7"/>
        <v>0</v>
      </c>
      <c r="J223" s="14"/>
    </row>
    <row r="224" spans="1:10" ht="12.4" hidden="1" customHeight="1" x14ac:dyDescent="0.2">
      <c r="A224" s="13"/>
      <c r="B224" s="1"/>
      <c r="C224" s="36"/>
      <c r="D224" s="146"/>
      <c r="E224" s="147"/>
      <c r="F224" s="43" t="str">
        <f>VLOOKUP(C224,'[2]Acha Air Sales Price List'!$B$1:$D$65536,3,FALSE)</f>
        <v>Exchange rate :</v>
      </c>
      <c r="G224" s="21">
        <f t="shared" si="8"/>
        <v>0</v>
      </c>
      <c r="H224" s="21"/>
      <c r="I224" s="22">
        <f t="shared" si="7"/>
        <v>0</v>
      </c>
      <c r="J224" s="14"/>
    </row>
    <row r="225" spans="1:10" ht="12.4" hidden="1" customHeight="1" x14ac:dyDescent="0.2">
      <c r="A225" s="13"/>
      <c r="B225" s="1"/>
      <c r="C225" s="36"/>
      <c r="D225" s="146"/>
      <c r="E225" s="147"/>
      <c r="F225" s="43" t="str">
        <f>VLOOKUP(C225,'[2]Acha Air Sales Price List'!$B$1:$D$65536,3,FALSE)</f>
        <v>Exchange rate :</v>
      </c>
      <c r="G225" s="21">
        <f t="shared" si="8"/>
        <v>0</v>
      </c>
      <c r="H225" s="21"/>
      <c r="I225" s="22">
        <f t="shared" si="7"/>
        <v>0</v>
      </c>
      <c r="J225" s="14"/>
    </row>
    <row r="226" spans="1:10" ht="12.4" hidden="1" customHeight="1" x14ac:dyDescent="0.2">
      <c r="A226" s="13"/>
      <c r="B226" s="1"/>
      <c r="C226" s="36"/>
      <c r="D226" s="146"/>
      <c r="E226" s="147"/>
      <c r="F226" s="43" t="str">
        <f>VLOOKUP(C226,'[2]Acha Air Sales Price List'!$B$1:$D$65536,3,FALSE)</f>
        <v>Exchange rate :</v>
      </c>
      <c r="G226" s="21">
        <f t="shared" si="8"/>
        <v>0</v>
      </c>
      <c r="H226" s="21"/>
      <c r="I226" s="22">
        <f t="shared" si="7"/>
        <v>0</v>
      </c>
      <c r="J226" s="14"/>
    </row>
    <row r="227" spans="1:10" ht="12.4" hidden="1" customHeight="1" x14ac:dyDescent="0.2">
      <c r="A227" s="13"/>
      <c r="B227" s="1"/>
      <c r="C227" s="36"/>
      <c r="D227" s="146"/>
      <c r="E227" s="147"/>
      <c r="F227" s="43" t="str">
        <f>VLOOKUP(C227,'[2]Acha Air Sales Price List'!$B$1:$D$65536,3,FALSE)</f>
        <v>Exchange rate :</v>
      </c>
      <c r="G227" s="21">
        <f t="shared" si="8"/>
        <v>0</v>
      </c>
      <c r="H227" s="21"/>
      <c r="I227" s="22">
        <f t="shared" si="7"/>
        <v>0</v>
      </c>
      <c r="J227" s="14"/>
    </row>
    <row r="228" spans="1:10" ht="12.4" hidden="1" customHeight="1" x14ac:dyDescent="0.2">
      <c r="A228" s="13"/>
      <c r="B228" s="1"/>
      <c r="C228" s="36"/>
      <c r="D228" s="146"/>
      <c r="E228" s="147"/>
      <c r="F228" s="43" t="str">
        <f>VLOOKUP(C228,'[2]Acha Air Sales Price List'!$B$1:$D$65536,3,FALSE)</f>
        <v>Exchange rate :</v>
      </c>
      <c r="G228" s="21">
        <f t="shared" si="8"/>
        <v>0</v>
      </c>
      <c r="H228" s="21"/>
      <c r="I228" s="22">
        <f t="shared" si="7"/>
        <v>0</v>
      </c>
      <c r="J228" s="14"/>
    </row>
    <row r="229" spans="1:10" ht="12.4" hidden="1" customHeight="1" x14ac:dyDescent="0.2">
      <c r="A229" s="13"/>
      <c r="B229" s="1"/>
      <c r="C229" s="36"/>
      <c r="D229" s="146"/>
      <c r="E229" s="147"/>
      <c r="F229" s="43" t="str">
        <f>VLOOKUP(C229,'[2]Acha Air Sales Price List'!$B$1:$D$65536,3,FALSE)</f>
        <v>Exchange rate :</v>
      </c>
      <c r="G229" s="21">
        <f t="shared" si="8"/>
        <v>0</v>
      </c>
      <c r="H229" s="21"/>
      <c r="I229" s="22">
        <f t="shared" si="7"/>
        <v>0</v>
      </c>
      <c r="J229" s="14"/>
    </row>
    <row r="230" spans="1:10" ht="12.4" hidden="1" customHeight="1" x14ac:dyDescent="0.2">
      <c r="A230" s="13"/>
      <c r="B230" s="1"/>
      <c r="C230" s="36"/>
      <c r="D230" s="146"/>
      <c r="E230" s="147"/>
      <c r="F230" s="43" t="str">
        <f>VLOOKUP(C230,'[2]Acha Air Sales Price List'!$B$1:$D$65536,3,FALSE)</f>
        <v>Exchange rate :</v>
      </c>
      <c r="G230" s="21">
        <f t="shared" si="8"/>
        <v>0</v>
      </c>
      <c r="H230" s="21"/>
      <c r="I230" s="22">
        <f t="shared" si="7"/>
        <v>0</v>
      </c>
      <c r="J230" s="14"/>
    </row>
    <row r="231" spans="1:10" ht="12.4" hidden="1" customHeight="1" x14ac:dyDescent="0.2">
      <c r="A231" s="13"/>
      <c r="B231" s="1"/>
      <c r="C231" s="36"/>
      <c r="D231" s="146"/>
      <c r="E231" s="147"/>
      <c r="F231" s="43" t="str">
        <f>VLOOKUP(C231,'[2]Acha Air Sales Price List'!$B$1:$D$65536,3,FALSE)</f>
        <v>Exchange rate :</v>
      </c>
      <c r="G231" s="21">
        <f t="shared" si="8"/>
        <v>0</v>
      </c>
      <c r="H231" s="21"/>
      <c r="I231" s="22">
        <f t="shared" si="7"/>
        <v>0</v>
      </c>
      <c r="J231" s="14"/>
    </row>
    <row r="232" spans="1:10" ht="12.4" hidden="1" customHeight="1" x14ac:dyDescent="0.2">
      <c r="A232" s="13"/>
      <c r="B232" s="1"/>
      <c r="C232" s="36"/>
      <c r="D232" s="146"/>
      <c r="E232" s="147"/>
      <c r="F232" s="43" t="str">
        <f>VLOOKUP(C232,'[2]Acha Air Sales Price List'!$B$1:$D$65536,3,FALSE)</f>
        <v>Exchange rate :</v>
      </c>
      <c r="G232" s="21">
        <f t="shared" si="8"/>
        <v>0</v>
      </c>
      <c r="H232" s="21"/>
      <c r="I232" s="22">
        <f t="shared" si="7"/>
        <v>0</v>
      </c>
      <c r="J232" s="14"/>
    </row>
    <row r="233" spans="1:10" ht="12.4" hidden="1" customHeight="1" x14ac:dyDescent="0.2">
      <c r="A233" s="13"/>
      <c r="B233" s="1"/>
      <c r="C233" s="36"/>
      <c r="D233" s="146"/>
      <c r="E233" s="147"/>
      <c r="F233" s="43" t="str">
        <f>VLOOKUP(C233,'[2]Acha Air Sales Price List'!$B$1:$D$65536,3,FALSE)</f>
        <v>Exchange rate :</v>
      </c>
      <c r="G233" s="21">
        <f t="shared" si="8"/>
        <v>0</v>
      </c>
      <c r="H233" s="21"/>
      <c r="I233" s="22">
        <f t="shared" si="7"/>
        <v>0</v>
      </c>
      <c r="J233" s="14"/>
    </row>
    <row r="234" spans="1:10" ht="12.4" hidden="1" customHeight="1" x14ac:dyDescent="0.2">
      <c r="A234" s="13"/>
      <c r="B234" s="1"/>
      <c r="C234" s="37"/>
      <c r="D234" s="146"/>
      <c r="E234" s="147"/>
      <c r="F234" s="43" t="str">
        <f>VLOOKUP(C234,'[2]Acha Air Sales Price List'!$B$1:$D$65536,3,FALSE)</f>
        <v>Exchange rate :</v>
      </c>
      <c r="G234" s="21">
        <f t="shared" si="8"/>
        <v>0</v>
      </c>
      <c r="H234" s="21"/>
      <c r="I234" s="22">
        <f>ROUND(IF(ISNUMBER(B234), G234*B234, 0),5)</f>
        <v>0</v>
      </c>
      <c r="J234" s="14"/>
    </row>
    <row r="235" spans="1:10" ht="12" hidden="1" customHeight="1" x14ac:dyDescent="0.2">
      <c r="A235" s="13"/>
      <c r="B235" s="1"/>
      <c r="C235" s="36"/>
      <c r="D235" s="146"/>
      <c r="E235" s="147"/>
      <c r="F235" s="43" t="str">
        <f>VLOOKUP(C235,'[2]Acha Air Sales Price List'!$B$1:$D$65536,3,FALSE)</f>
        <v>Exchange rate :</v>
      </c>
      <c r="G235" s="21">
        <f t="shared" si="8"/>
        <v>0</v>
      </c>
      <c r="H235" s="21"/>
      <c r="I235" s="22">
        <f t="shared" ref="I235:I285" si="9">ROUND(IF(ISNUMBER(B235), G235*B235, 0),5)</f>
        <v>0</v>
      </c>
      <c r="J235" s="14"/>
    </row>
    <row r="236" spans="1:10" ht="12.4" hidden="1" customHeight="1" x14ac:dyDescent="0.2">
      <c r="A236" s="13"/>
      <c r="B236" s="1"/>
      <c r="C236" s="36"/>
      <c r="D236" s="146"/>
      <c r="E236" s="147"/>
      <c r="F236" s="43" t="str">
        <f>VLOOKUP(C236,'[2]Acha Air Sales Price List'!$B$1:$D$65536,3,FALSE)</f>
        <v>Exchange rate :</v>
      </c>
      <c r="G236" s="21">
        <f t="shared" si="8"/>
        <v>0</v>
      </c>
      <c r="H236" s="21"/>
      <c r="I236" s="22">
        <f t="shared" si="9"/>
        <v>0</v>
      </c>
      <c r="J236" s="14"/>
    </row>
    <row r="237" spans="1:10" ht="12.4" hidden="1" customHeight="1" x14ac:dyDescent="0.2">
      <c r="A237" s="13"/>
      <c r="B237" s="1"/>
      <c r="C237" s="36"/>
      <c r="D237" s="146"/>
      <c r="E237" s="147"/>
      <c r="F237" s="43" t="str">
        <f>VLOOKUP(C237,'[2]Acha Air Sales Price List'!$B$1:$D$65536,3,FALSE)</f>
        <v>Exchange rate :</v>
      </c>
      <c r="G237" s="21">
        <f t="shared" si="8"/>
        <v>0</v>
      </c>
      <c r="H237" s="21"/>
      <c r="I237" s="22">
        <f t="shared" si="9"/>
        <v>0</v>
      </c>
      <c r="J237" s="14"/>
    </row>
    <row r="238" spans="1:10" ht="12.4" hidden="1" customHeight="1" x14ac:dyDescent="0.2">
      <c r="A238" s="13"/>
      <c r="B238" s="1"/>
      <c r="C238" s="36"/>
      <c r="D238" s="146"/>
      <c r="E238" s="147"/>
      <c r="F238" s="43" t="str">
        <f>VLOOKUP(C238,'[2]Acha Air Sales Price List'!$B$1:$D$65536,3,FALSE)</f>
        <v>Exchange rate :</v>
      </c>
      <c r="G238" s="21">
        <f t="shared" si="8"/>
        <v>0</v>
      </c>
      <c r="H238" s="21"/>
      <c r="I238" s="22">
        <f t="shared" si="9"/>
        <v>0</v>
      </c>
      <c r="J238" s="14"/>
    </row>
    <row r="239" spans="1:10" ht="12.4" hidden="1" customHeight="1" x14ac:dyDescent="0.2">
      <c r="A239" s="13"/>
      <c r="B239" s="1"/>
      <c r="C239" s="36"/>
      <c r="D239" s="146"/>
      <c r="E239" s="147"/>
      <c r="F239" s="43" t="str">
        <f>VLOOKUP(C239,'[2]Acha Air Sales Price List'!$B$1:$D$65536,3,FALSE)</f>
        <v>Exchange rate :</v>
      </c>
      <c r="G239" s="21">
        <f t="shared" si="8"/>
        <v>0</v>
      </c>
      <c r="H239" s="21"/>
      <c r="I239" s="22">
        <f t="shared" si="9"/>
        <v>0</v>
      </c>
      <c r="J239" s="14"/>
    </row>
    <row r="240" spans="1:10" ht="12.4" hidden="1" customHeight="1" x14ac:dyDescent="0.2">
      <c r="A240" s="13"/>
      <c r="B240" s="1"/>
      <c r="C240" s="36"/>
      <c r="D240" s="146"/>
      <c r="E240" s="147"/>
      <c r="F240" s="43" t="str">
        <f>VLOOKUP(C240,'[2]Acha Air Sales Price List'!$B$1:$D$65536,3,FALSE)</f>
        <v>Exchange rate :</v>
      </c>
      <c r="G240" s="21">
        <f t="shared" si="8"/>
        <v>0</v>
      </c>
      <c r="H240" s="21"/>
      <c r="I240" s="22">
        <f t="shared" si="9"/>
        <v>0</v>
      </c>
      <c r="J240" s="14"/>
    </row>
    <row r="241" spans="1:10" ht="12.4" hidden="1" customHeight="1" x14ac:dyDescent="0.2">
      <c r="A241" s="13"/>
      <c r="B241" s="1"/>
      <c r="C241" s="36"/>
      <c r="D241" s="146"/>
      <c r="E241" s="147"/>
      <c r="F241" s="43" t="str">
        <f>VLOOKUP(C241,'[2]Acha Air Sales Price List'!$B$1:$D$65536,3,FALSE)</f>
        <v>Exchange rate :</v>
      </c>
      <c r="G241" s="21">
        <f t="shared" si="8"/>
        <v>0</v>
      </c>
      <c r="H241" s="21"/>
      <c r="I241" s="22">
        <f t="shared" si="9"/>
        <v>0</v>
      </c>
      <c r="J241" s="14"/>
    </row>
    <row r="242" spans="1:10" ht="12.4" hidden="1" customHeight="1" x14ac:dyDescent="0.2">
      <c r="A242" s="13"/>
      <c r="B242" s="1"/>
      <c r="C242" s="36"/>
      <c r="D242" s="146"/>
      <c r="E242" s="147"/>
      <c r="F242" s="43" t="str">
        <f>VLOOKUP(C242,'[2]Acha Air Sales Price List'!$B$1:$D$65536,3,FALSE)</f>
        <v>Exchange rate :</v>
      </c>
      <c r="G242" s="21">
        <f t="shared" si="8"/>
        <v>0</v>
      </c>
      <c r="H242" s="21"/>
      <c r="I242" s="22">
        <f t="shared" si="9"/>
        <v>0</v>
      </c>
      <c r="J242" s="14"/>
    </row>
    <row r="243" spans="1:10" ht="12.4" hidden="1" customHeight="1" x14ac:dyDescent="0.2">
      <c r="A243" s="13"/>
      <c r="B243" s="1"/>
      <c r="C243" s="36"/>
      <c r="D243" s="146"/>
      <c r="E243" s="147"/>
      <c r="F243" s="43" t="str">
        <f>VLOOKUP(C243,'[2]Acha Air Sales Price List'!$B$1:$D$65536,3,FALSE)</f>
        <v>Exchange rate :</v>
      </c>
      <c r="G243" s="21">
        <f t="shared" si="8"/>
        <v>0</v>
      </c>
      <c r="H243" s="21"/>
      <c r="I243" s="22">
        <f t="shared" si="9"/>
        <v>0</v>
      </c>
      <c r="J243" s="14"/>
    </row>
    <row r="244" spans="1:10" ht="12.4" hidden="1" customHeight="1" x14ac:dyDescent="0.2">
      <c r="A244" s="13"/>
      <c r="B244" s="1"/>
      <c r="C244" s="36"/>
      <c r="D244" s="146"/>
      <c r="E244" s="147"/>
      <c r="F244" s="43" t="str">
        <f>VLOOKUP(C244,'[2]Acha Air Sales Price List'!$B$1:$D$65536,3,FALSE)</f>
        <v>Exchange rate :</v>
      </c>
      <c r="G244" s="21">
        <f t="shared" si="8"/>
        <v>0</v>
      </c>
      <c r="H244" s="21"/>
      <c r="I244" s="22">
        <f t="shared" si="9"/>
        <v>0</v>
      </c>
      <c r="J244" s="14"/>
    </row>
    <row r="245" spans="1:10" ht="12.4" hidden="1" customHeight="1" x14ac:dyDescent="0.2">
      <c r="A245" s="13"/>
      <c r="B245" s="1"/>
      <c r="C245" s="36"/>
      <c r="D245" s="146"/>
      <c r="E245" s="147"/>
      <c r="F245" s="43" t="str">
        <f>VLOOKUP(C245,'[2]Acha Air Sales Price List'!$B$1:$D$65536,3,FALSE)</f>
        <v>Exchange rate :</v>
      </c>
      <c r="G245" s="21">
        <f t="shared" si="8"/>
        <v>0</v>
      </c>
      <c r="H245" s="21"/>
      <c r="I245" s="22">
        <f t="shared" si="9"/>
        <v>0</v>
      </c>
      <c r="J245" s="14"/>
    </row>
    <row r="246" spans="1:10" ht="12.4" hidden="1" customHeight="1" x14ac:dyDescent="0.2">
      <c r="A246" s="13"/>
      <c r="B246" s="1"/>
      <c r="C246" s="36"/>
      <c r="D246" s="146"/>
      <c r="E246" s="147"/>
      <c r="F246" s="43" t="str">
        <f>VLOOKUP(C246,'[2]Acha Air Sales Price List'!$B$1:$D$65536,3,FALSE)</f>
        <v>Exchange rate :</v>
      </c>
      <c r="G246" s="21">
        <f t="shared" si="8"/>
        <v>0</v>
      </c>
      <c r="H246" s="21"/>
      <c r="I246" s="22">
        <f t="shared" si="9"/>
        <v>0</v>
      </c>
      <c r="J246" s="14"/>
    </row>
    <row r="247" spans="1:10" ht="12.4" hidden="1" customHeight="1" x14ac:dyDescent="0.2">
      <c r="A247" s="13"/>
      <c r="B247" s="1"/>
      <c r="C247" s="36"/>
      <c r="D247" s="146"/>
      <c r="E247" s="147"/>
      <c r="F247" s="43" t="str">
        <f>VLOOKUP(C247,'[2]Acha Air Sales Price List'!$B$1:$D$65536,3,FALSE)</f>
        <v>Exchange rate :</v>
      </c>
      <c r="G247" s="21">
        <f t="shared" si="8"/>
        <v>0</v>
      </c>
      <c r="H247" s="21"/>
      <c r="I247" s="22">
        <f t="shared" si="9"/>
        <v>0</v>
      </c>
      <c r="J247" s="14"/>
    </row>
    <row r="248" spans="1:10" ht="12.4" hidden="1" customHeight="1" x14ac:dyDescent="0.2">
      <c r="A248" s="13"/>
      <c r="B248" s="1"/>
      <c r="C248" s="36"/>
      <c r="D248" s="146"/>
      <c r="E248" s="147"/>
      <c r="F248" s="43" t="str">
        <f>VLOOKUP(C248,'[2]Acha Air Sales Price List'!$B$1:$D$65536,3,FALSE)</f>
        <v>Exchange rate :</v>
      </c>
      <c r="G248" s="21">
        <f t="shared" si="8"/>
        <v>0</v>
      </c>
      <c r="H248" s="21"/>
      <c r="I248" s="22">
        <f t="shared" si="9"/>
        <v>0</v>
      </c>
      <c r="J248" s="14"/>
    </row>
    <row r="249" spans="1:10" ht="12.4" hidden="1" customHeight="1" x14ac:dyDescent="0.2">
      <c r="A249" s="13"/>
      <c r="B249" s="1"/>
      <c r="C249" s="36"/>
      <c r="D249" s="146"/>
      <c r="E249" s="147"/>
      <c r="F249" s="43" t="str">
        <f>VLOOKUP(C249,'[2]Acha Air Sales Price List'!$B$1:$D$65536,3,FALSE)</f>
        <v>Exchange rate :</v>
      </c>
      <c r="G249" s="21">
        <f t="shared" si="8"/>
        <v>0</v>
      </c>
      <c r="H249" s="21"/>
      <c r="I249" s="22">
        <f t="shared" si="9"/>
        <v>0</v>
      </c>
      <c r="J249" s="14"/>
    </row>
    <row r="250" spans="1:10" ht="12.4" hidden="1" customHeight="1" x14ac:dyDescent="0.2">
      <c r="A250" s="13"/>
      <c r="B250" s="1"/>
      <c r="C250" s="36"/>
      <c r="D250" s="146"/>
      <c r="E250" s="147"/>
      <c r="F250" s="43" t="str">
        <f>VLOOKUP(C250,'[2]Acha Air Sales Price List'!$B$1:$D$65536,3,FALSE)</f>
        <v>Exchange rate :</v>
      </c>
      <c r="G250" s="21">
        <f t="shared" si="8"/>
        <v>0</v>
      </c>
      <c r="H250" s="21"/>
      <c r="I250" s="22">
        <f t="shared" si="9"/>
        <v>0</v>
      </c>
      <c r="J250" s="14"/>
    </row>
    <row r="251" spans="1:10" ht="12.4" hidden="1" customHeight="1" x14ac:dyDescent="0.2">
      <c r="A251" s="13"/>
      <c r="B251" s="1"/>
      <c r="C251" s="36"/>
      <c r="D251" s="146"/>
      <c r="E251" s="147"/>
      <c r="F251" s="43" t="str">
        <f>VLOOKUP(C251,'[2]Acha Air Sales Price List'!$B$1:$D$65536,3,FALSE)</f>
        <v>Exchange rate :</v>
      </c>
      <c r="G251" s="21">
        <f t="shared" si="8"/>
        <v>0</v>
      </c>
      <c r="H251" s="21"/>
      <c r="I251" s="22">
        <f t="shared" si="9"/>
        <v>0</v>
      </c>
      <c r="J251" s="14"/>
    </row>
    <row r="252" spans="1:10" ht="12.4" hidden="1" customHeight="1" x14ac:dyDescent="0.2">
      <c r="A252" s="13"/>
      <c r="B252" s="1"/>
      <c r="C252" s="36"/>
      <c r="D252" s="146"/>
      <c r="E252" s="147"/>
      <c r="F252" s="43" t="str">
        <f>VLOOKUP(C252,'[2]Acha Air Sales Price List'!$B$1:$D$65536,3,FALSE)</f>
        <v>Exchange rate :</v>
      </c>
      <c r="G252" s="21">
        <f t="shared" si="8"/>
        <v>0</v>
      </c>
      <c r="H252" s="21"/>
      <c r="I252" s="22">
        <f t="shared" si="9"/>
        <v>0</v>
      </c>
      <c r="J252" s="14"/>
    </row>
    <row r="253" spans="1:10" ht="12.4" hidden="1" customHeight="1" x14ac:dyDescent="0.2">
      <c r="A253" s="13"/>
      <c r="B253" s="1"/>
      <c r="C253" s="36"/>
      <c r="D253" s="146"/>
      <c r="E253" s="147"/>
      <c r="F253" s="43" t="str">
        <f>VLOOKUP(C253,'[2]Acha Air Sales Price List'!$B$1:$D$65536,3,FALSE)</f>
        <v>Exchange rate :</v>
      </c>
      <c r="G253" s="21">
        <f t="shared" si="8"/>
        <v>0</v>
      </c>
      <c r="H253" s="21"/>
      <c r="I253" s="22">
        <f t="shared" si="9"/>
        <v>0</v>
      </c>
      <c r="J253" s="14"/>
    </row>
    <row r="254" spans="1:10" ht="12.4" hidden="1" customHeight="1" x14ac:dyDescent="0.2">
      <c r="A254" s="13"/>
      <c r="B254" s="1"/>
      <c r="C254" s="36"/>
      <c r="D254" s="146"/>
      <c r="E254" s="147"/>
      <c r="F254" s="43" t="str">
        <f>VLOOKUP(C254,'[2]Acha Air Sales Price List'!$B$1:$D$65536,3,FALSE)</f>
        <v>Exchange rate :</v>
      </c>
      <c r="G254" s="21">
        <f t="shared" si="8"/>
        <v>0</v>
      </c>
      <c r="H254" s="21"/>
      <c r="I254" s="22">
        <f t="shared" si="9"/>
        <v>0</v>
      </c>
      <c r="J254" s="14"/>
    </row>
    <row r="255" spans="1:10" ht="12.4" hidden="1" customHeight="1" x14ac:dyDescent="0.2">
      <c r="A255" s="13"/>
      <c r="B255" s="1"/>
      <c r="C255" s="36"/>
      <c r="D255" s="146"/>
      <c r="E255" s="147"/>
      <c r="F255" s="43" t="str">
        <f>VLOOKUP(C255,'[2]Acha Air Sales Price List'!$B$1:$D$65536,3,FALSE)</f>
        <v>Exchange rate :</v>
      </c>
      <c r="G255" s="21">
        <f t="shared" si="8"/>
        <v>0</v>
      </c>
      <c r="H255" s="21"/>
      <c r="I255" s="22">
        <f t="shared" si="9"/>
        <v>0</v>
      </c>
      <c r="J255" s="14"/>
    </row>
    <row r="256" spans="1:10" ht="12.4" hidden="1" customHeight="1" x14ac:dyDescent="0.2">
      <c r="A256" s="13"/>
      <c r="B256" s="1"/>
      <c r="C256" s="36"/>
      <c r="D256" s="146"/>
      <c r="E256" s="147"/>
      <c r="F256" s="43" t="str">
        <f>VLOOKUP(C256,'[2]Acha Air Sales Price List'!$B$1:$D$65536,3,FALSE)</f>
        <v>Exchange rate :</v>
      </c>
      <c r="G256" s="21">
        <f t="shared" si="8"/>
        <v>0</v>
      </c>
      <c r="H256" s="21"/>
      <c r="I256" s="22">
        <f t="shared" si="9"/>
        <v>0</v>
      </c>
      <c r="J256" s="14"/>
    </row>
    <row r="257" spans="1:10" ht="12.4" hidden="1" customHeight="1" x14ac:dyDescent="0.2">
      <c r="A257" s="13"/>
      <c r="B257" s="1"/>
      <c r="C257" s="36"/>
      <c r="D257" s="146"/>
      <c r="E257" s="147"/>
      <c r="F257" s="43" t="str">
        <f>VLOOKUP(C257,'[2]Acha Air Sales Price List'!$B$1:$D$65536,3,FALSE)</f>
        <v>Exchange rate :</v>
      </c>
      <c r="G257" s="21">
        <f t="shared" si="8"/>
        <v>0</v>
      </c>
      <c r="H257" s="21"/>
      <c r="I257" s="22">
        <f t="shared" si="9"/>
        <v>0</v>
      </c>
      <c r="J257" s="14"/>
    </row>
    <row r="258" spans="1:10" ht="12.4" hidden="1" customHeight="1" x14ac:dyDescent="0.2">
      <c r="A258" s="13"/>
      <c r="B258" s="1"/>
      <c r="C258" s="37"/>
      <c r="D258" s="146"/>
      <c r="E258" s="147"/>
      <c r="F258" s="43" t="str">
        <f>VLOOKUP(C258,'[2]Acha Air Sales Price List'!$B$1:$D$65536,3,FALSE)</f>
        <v>Exchange rate :</v>
      </c>
      <c r="G258" s="21">
        <f t="shared" si="8"/>
        <v>0</v>
      </c>
      <c r="H258" s="21"/>
      <c r="I258" s="22">
        <f t="shared" si="9"/>
        <v>0</v>
      </c>
      <c r="J258" s="14"/>
    </row>
    <row r="259" spans="1:10" ht="12" hidden="1" customHeight="1" x14ac:dyDescent="0.2">
      <c r="A259" s="13"/>
      <c r="B259" s="1"/>
      <c r="C259" s="36"/>
      <c r="D259" s="146"/>
      <c r="E259" s="147"/>
      <c r="F259" s="43" t="str">
        <f>VLOOKUP(C259,'[2]Acha Air Sales Price List'!$B$1:$D$65536,3,FALSE)</f>
        <v>Exchange rate :</v>
      </c>
      <c r="G259" s="21">
        <f t="shared" si="8"/>
        <v>0</v>
      </c>
      <c r="H259" s="21"/>
      <c r="I259" s="22">
        <f t="shared" si="9"/>
        <v>0</v>
      </c>
      <c r="J259" s="14"/>
    </row>
    <row r="260" spans="1:10" ht="12.4" hidden="1" customHeight="1" x14ac:dyDescent="0.2">
      <c r="A260" s="13"/>
      <c r="B260" s="1"/>
      <c r="C260" s="36"/>
      <c r="D260" s="146"/>
      <c r="E260" s="147"/>
      <c r="F260" s="43" t="str">
        <f>VLOOKUP(C260,'[2]Acha Air Sales Price List'!$B$1:$D$65536,3,FALSE)</f>
        <v>Exchange rate :</v>
      </c>
      <c r="G260" s="21">
        <f t="shared" si="8"/>
        <v>0</v>
      </c>
      <c r="H260" s="21"/>
      <c r="I260" s="22">
        <f t="shared" si="9"/>
        <v>0</v>
      </c>
      <c r="J260" s="14"/>
    </row>
    <row r="261" spans="1:10" ht="12.4" hidden="1" customHeight="1" x14ac:dyDescent="0.2">
      <c r="A261" s="13"/>
      <c r="B261" s="1"/>
      <c r="C261" s="36"/>
      <c r="D261" s="146"/>
      <c r="E261" s="147"/>
      <c r="F261" s="43" t="str">
        <f>VLOOKUP(C261,'[2]Acha Air Sales Price List'!$B$1:$D$65536,3,FALSE)</f>
        <v>Exchange rate :</v>
      </c>
      <c r="G261" s="21">
        <f t="shared" si="8"/>
        <v>0</v>
      </c>
      <c r="H261" s="21"/>
      <c r="I261" s="22">
        <f t="shared" si="9"/>
        <v>0</v>
      </c>
      <c r="J261" s="14"/>
    </row>
    <row r="262" spans="1:10" ht="12.4" hidden="1" customHeight="1" x14ac:dyDescent="0.2">
      <c r="A262" s="13"/>
      <c r="B262" s="1"/>
      <c r="C262" s="36"/>
      <c r="D262" s="146"/>
      <c r="E262" s="147"/>
      <c r="F262" s="43" t="str">
        <f>VLOOKUP(C262,'[2]Acha Air Sales Price List'!$B$1:$D$65536,3,FALSE)</f>
        <v>Exchange rate :</v>
      </c>
      <c r="G262" s="21">
        <f t="shared" si="8"/>
        <v>0</v>
      </c>
      <c r="H262" s="21"/>
      <c r="I262" s="22">
        <f t="shared" si="9"/>
        <v>0</v>
      </c>
      <c r="J262" s="14"/>
    </row>
    <row r="263" spans="1:10" ht="12.4" hidden="1" customHeight="1" x14ac:dyDescent="0.2">
      <c r="A263" s="13"/>
      <c r="B263" s="1"/>
      <c r="C263" s="36"/>
      <c r="D263" s="146"/>
      <c r="E263" s="147"/>
      <c r="F263" s="43" t="str">
        <f>VLOOKUP(C263,'[2]Acha Air Sales Price List'!$B$1:$D$65536,3,FALSE)</f>
        <v>Exchange rate :</v>
      </c>
      <c r="G263" s="21">
        <f t="shared" si="8"/>
        <v>0</v>
      </c>
      <c r="H263" s="21"/>
      <c r="I263" s="22">
        <f t="shared" si="9"/>
        <v>0</v>
      </c>
      <c r="J263" s="14"/>
    </row>
    <row r="264" spans="1:10" ht="12.4" hidden="1" customHeight="1" x14ac:dyDescent="0.2">
      <c r="A264" s="13"/>
      <c r="B264" s="1"/>
      <c r="C264" s="36"/>
      <c r="D264" s="146"/>
      <c r="E264" s="147"/>
      <c r="F264" s="43" t="str">
        <f>VLOOKUP(C264,'[2]Acha Air Sales Price List'!$B$1:$D$65536,3,FALSE)</f>
        <v>Exchange rate :</v>
      </c>
      <c r="G264" s="21">
        <f t="shared" si="8"/>
        <v>0</v>
      </c>
      <c r="H264" s="21"/>
      <c r="I264" s="22">
        <f t="shared" si="9"/>
        <v>0</v>
      </c>
      <c r="J264" s="14"/>
    </row>
    <row r="265" spans="1:10" ht="12.4" hidden="1" customHeight="1" x14ac:dyDescent="0.2">
      <c r="A265" s="13"/>
      <c r="B265" s="1"/>
      <c r="C265" s="36"/>
      <c r="D265" s="146"/>
      <c r="E265" s="147"/>
      <c r="F265" s="43" t="str">
        <f>VLOOKUP(C265,'[2]Acha Air Sales Price List'!$B$1:$D$65536,3,FALSE)</f>
        <v>Exchange rate :</v>
      </c>
      <c r="G265" s="21">
        <f t="shared" si="8"/>
        <v>0</v>
      </c>
      <c r="H265" s="21"/>
      <c r="I265" s="22">
        <f t="shared" si="9"/>
        <v>0</v>
      </c>
      <c r="J265" s="14"/>
    </row>
    <row r="266" spans="1:10" ht="12.4" hidden="1" customHeight="1" x14ac:dyDescent="0.2">
      <c r="A266" s="13"/>
      <c r="B266" s="1"/>
      <c r="C266" s="36"/>
      <c r="D266" s="146"/>
      <c r="E266" s="147"/>
      <c r="F266" s="43" t="str">
        <f>VLOOKUP(C266,'[2]Acha Air Sales Price List'!$B$1:$D$65536,3,FALSE)</f>
        <v>Exchange rate :</v>
      </c>
      <c r="G266" s="21">
        <f t="shared" si="8"/>
        <v>0</v>
      </c>
      <c r="H266" s="21"/>
      <c r="I266" s="22">
        <f t="shared" si="9"/>
        <v>0</v>
      </c>
      <c r="J266" s="14"/>
    </row>
    <row r="267" spans="1:10" ht="12.4" hidden="1" customHeight="1" x14ac:dyDescent="0.2">
      <c r="A267" s="13"/>
      <c r="B267" s="1"/>
      <c r="C267" s="36"/>
      <c r="D267" s="146"/>
      <c r="E267" s="147"/>
      <c r="F267" s="43" t="str">
        <f>VLOOKUP(C267,'[2]Acha Air Sales Price List'!$B$1:$D$65536,3,FALSE)</f>
        <v>Exchange rate :</v>
      </c>
      <c r="G267" s="21">
        <f t="shared" si="8"/>
        <v>0</v>
      </c>
      <c r="H267" s="21"/>
      <c r="I267" s="22">
        <f t="shared" si="9"/>
        <v>0</v>
      </c>
      <c r="J267" s="14"/>
    </row>
    <row r="268" spans="1:10" ht="12.4" hidden="1" customHeight="1" x14ac:dyDescent="0.2">
      <c r="A268" s="13"/>
      <c r="B268" s="1"/>
      <c r="C268" s="36"/>
      <c r="D268" s="146"/>
      <c r="E268" s="147"/>
      <c r="F268" s="43" t="str">
        <f>VLOOKUP(C268,'[2]Acha Air Sales Price List'!$B$1:$D$65536,3,FALSE)</f>
        <v>Exchange rate :</v>
      </c>
      <c r="G268" s="21">
        <f t="shared" si="8"/>
        <v>0</v>
      </c>
      <c r="H268" s="21"/>
      <c r="I268" s="22">
        <f t="shared" si="9"/>
        <v>0</v>
      </c>
      <c r="J268" s="14"/>
    </row>
    <row r="269" spans="1:10" ht="12.4" hidden="1" customHeight="1" x14ac:dyDescent="0.2">
      <c r="A269" s="13"/>
      <c r="B269" s="1"/>
      <c r="C269" s="36"/>
      <c r="D269" s="146"/>
      <c r="E269" s="147"/>
      <c r="F269" s="43" t="str">
        <f>VLOOKUP(C269,'[2]Acha Air Sales Price List'!$B$1:$D$65536,3,FALSE)</f>
        <v>Exchange rate :</v>
      </c>
      <c r="G269" s="21">
        <f t="shared" si="8"/>
        <v>0</v>
      </c>
      <c r="H269" s="21"/>
      <c r="I269" s="22">
        <f t="shared" si="9"/>
        <v>0</v>
      </c>
      <c r="J269" s="14"/>
    </row>
    <row r="270" spans="1:10" ht="12.4" hidden="1" customHeight="1" x14ac:dyDescent="0.2">
      <c r="A270" s="13"/>
      <c r="B270" s="1"/>
      <c r="C270" s="36"/>
      <c r="D270" s="146"/>
      <c r="E270" s="147"/>
      <c r="F270" s="43" t="str">
        <f>VLOOKUP(C270,'[2]Acha Air Sales Price List'!$B$1:$D$65536,3,FALSE)</f>
        <v>Exchange rate :</v>
      </c>
      <c r="G270" s="21">
        <f t="shared" si="8"/>
        <v>0</v>
      </c>
      <c r="H270" s="21"/>
      <c r="I270" s="22">
        <f t="shared" si="9"/>
        <v>0</v>
      </c>
      <c r="J270" s="14"/>
    </row>
    <row r="271" spans="1:10" ht="12.4" hidden="1" customHeight="1" x14ac:dyDescent="0.2">
      <c r="A271" s="13"/>
      <c r="B271" s="1"/>
      <c r="C271" s="36"/>
      <c r="D271" s="146"/>
      <c r="E271" s="147"/>
      <c r="F271" s="43" t="str">
        <f>VLOOKUP(C271,'[2]Acha Air Sales Price List'!$B$1:$D$65536,3,FALSE)</f>
        <v>Exchange rate :</v>
      </c>
      <c r="G271" s="21">
        <f t="shared" si="8"/>
        <v>0</v>
      </c>
      <c r="H271" s="21"/>
      <c r="I271" s="22">
        <f t="shared" si="9"/>
        <v>0</v>
      </c>
      <c r="J271" s="14"/>
    </row>
    <row r="272" spans="1:10" ht="12.4" hidden="1" customHeight="1" x14ac:dyDescent="0.2">
      <c r="A272" s="13"/>
      <c r="B272" s="1"/>
      <c r="C272" s="36"/>
      <c r="D272" s="146"/>
      <c r="E272" s="147"/>
      <c r="F272" s="43" t="str">
        <f>VLOOKUP(C272,'[2]Acha Air Sales Price List'!$B$1:$D$65536,3,FALSE)</f>
        <v>Exchange rate :</v>
      </c>
      <c r="G272" s="21">
        <f t="shared" si="8"/>
        <v>0</v>
      </c>
      <c r="H272" s="21"/>
      <c r="I272" s="22">
        <f t="shared" si="9"/>
        <v>0</v>
      </c>
      <c r="J272" s="14"/>
    </row>
    <row r="273" spans="1:10" ht="12.4" hidden="1" customHeight="1" x14ac:dyDescent="0.2">
      <c r="A273" s="13"/>
      <c r="B273" s="1"/>
      <c r="C273" s="36"/>
      <c r="D273" s="146"/>
      <c r="E273" s="147"/>
      <c r="F273" s="43" t="str">
        <f>VLOOKUP(C273,'[2]Acha Air Sales Price List'!$B$1:$D$65536,3,FALSE)</f>
        <v>Exchange rate :</v>
      </c>
      <c r="G273" s="21">
        <f t="shared" si="8"/>
        <v>0</v>
      </c>
      <c r="H273" s="21"/>
      <c r="I273" s="22">
        <f t="shared" si="9"/>
        <v>0</v>
      </c>
      <c r="J273" s="14"/>
    </row>
    <row r="274" spans="1:10" ht="12.4" hidden="1" customHeight="1" x14ac:dyDescent="0.2">
      <c r="A274" s="13"/>
      <c r="B274" s="1"/>
      <c r="C274" s="36"/>
      <c r="D274" s="146"/>
      <c r="E274" s="147"/>
      <c r="F274" s="43" t="str">
        <f>VLOOKUP(C274,'[2]Acha Air Sales Price List'!$B$1:$D$65536,3,FALSE)</f>
        <v>Exchange rate :</v>
      </c>
      <c r="G274" s="21">
        <f t="shared" si="8"/>
        <v>0</v>
      </c>
      <c r="H274" s="21"/>
      <c r="I274" s="22">
        <f t="shared" si="9"/>
        <v>0</v>
      </c>
      <c r="J274" s="14"/>
    </row>
    <row r="275" spans="1:10" ht="12.4" hidden="1" customHeight="1" x14ac:dyDescent="0.2">
      <c r="A275" s="13"/>
      <c r="B275" s="1"/>
      <c r="C275" s="36"/>
      <c r="D275" s="146"/>
      <c r="E275" s="147"/>
      <c r="F275" s="43" t="str">
        <f>VLOOKUP(C275,'[2]Acha Air Sales Price List'!$B$1:$D$65536,3,FALSE)</f>
        <v>Exchange rate :</v>
      </c>
      <c r="G275" s="21">
        <f t="shared" si="8"/>
        <v>0</v>
      </c>
      <c r="H275" s="21"/>
      <c r="I275" s="22">
        <f t="shared" si="9"/>
        <v>0</v>
      </c>
      <c r="J275" s="14"/>
    </row>
    <row r="276" spans="1:10" ht="12.4" hidden="1" customHeight="1" x14ac:dyDescent="0.2">
      <c r="A276" s="13"/>
      <c r="B276" s="1"/>
      <c r="C276" s="36"/>
      <c r="D276" s="146"/>
      <c r="E276" s="147"/>
      <c r="F276" s="43" t="str">
        <f>VLOOKUP(C276,'[2]Acha Air Sales Price List'!$B$1:$D$65536,3,FALSE)</f>
        <v>Exchange rate :</v>
      </c>
      <c r="G276" s="21">
        <f t="shared" si="8"/>
        <v>0</v>
      </c>
      <c r="H276" s="21"/>
      <c r="I276" s="22">
        <f t="shared" si="9"/>
        <v>0</v>
      </c>
      <c r="J276" s="14"/>
    </row>
    <row r="277" spans="1:10" ht="12.4" hidden="1" customHeight="1" x14ac:dyDescent="0.2">
      <c r="A277" s="13"/>
      <c r="B277" s="1"/>
      <c r="C277" s="36"/>
      <c r="D277" s="146"/>
      <c r="E277" s="147"/>
      <c r="F277" s="43" t="str">
        <f>VLOOKUP(C277,'[2]Acha Air Sales Price List'!$B$1:$D$65536,3,FALSE)</f>
        <v>Exchange rate :</v>
      </c>
      <c r="G277" s="21">
        <f t="shared" ref="G277:G340" si="10">H277/4</f>
        <v>0</v>
      </c>
      <c r="H277" s="21"/>
      <c r="I277" s="22">
        <f t="shared" si="9"/>
        <v>0</v>
      </c>
      <c r="J277" s="14"/>
    </row>
    <row r="278" spans="1:10" ht="12.4" hidden="1" customHeight="1" x14ac:dyDescent="0.2">
      <c r="A278" s="13"/>
      <c r="B278" s="1"/>
      <c r="C278" s="36"/>
      <c r="D278" s="146"/>
      <c r="E278" s="147"/>
      <c r="F278" s="43" t="str">
        <f>VLOOKUP(C278,'[2]Acha Air Sales Price List'!$B$1:$D$65536,3,FALSE)</f>
        <v>Exchange rate :</v>
      </c>
      <c r="G278" s="21">
        <f t="shared" si="10"/>
        <v>0</v>
      </c>
      <c r="H278" s="21"/>
      <c r="I278" s="22">
        <f t="shared" si="9"/>
        <v>0</v>
      </c>
      <c r="J278" s="14"/>
    </row>
    <row r="279" spans="1:10" ht="12.4" hidden="1" customHeight="1" x14ac:dyDescent="0.2">
      <c r="A279" s="13"/>
      <c r="B279" s="1"/>
      <c r="C279" s="36"/>
      <c r="D279" s="146"/>
      <c r="E279" s="147"/>
      <c r="F279" s="43" t="str">
        <f>VLOOKUP(C279,'[2]Acha Air Sales Price List'!$B$1:$D$65536,3,FALSE)</f>
        <v>Exchange rate :</v>
      </c>
      <c r="G279" s="21">
        <f t="shared" si="10"/>
        <v>0</v>
      </c>
      <c r="H279" s="21"/>
      <c r="I279" s="22">
        <f t="shared" si="9"/>
        <v>0</v>
      </c>
      <c r="J279" s="14"/>
    </row>
    <row r="280" spans="1:10" ht="12.4" hidden="1" customHeight="1" x14ac:dyDescent="0.2">
      <c r="A280" s="13"/>
      <c r="B280" s="1"/>
      <c r="C280" s="36"/>
      <c r="D280" s="146"/>
      <c r="E280" s="147"/>
      <c r="F280" s="43" t="str">
        <f>VLOOKUP(C280,'[2]Acha Air Sales Price List'!$B$1:$D$65536,3,FALSE)</f>
        <v>Exchange rate :</v>
      </c>
      <c r="G280" s="21">
        <f t="shared" si="10"/>
        <v>0</v>
      </c>
      <c r="H280" s="21"/>
      <c r="I280" s="22">
        <f t="shared" si="9"/>
        <v>0</v>
      </c>
      <c r="J280" s="14"/>
    </row>
    <row r="281" spans="1:10" ht="12.4" hidden="1" customHeight="1" x14ac:dyDescent="0.2">
      <c r="A281" s="13"/>
      <c r="B281" s="1"/>
      <c r="C281" s="36"/>
      <c r="D281" s="146"/>
      <c r="E281" s="147"/>
      <c r="F281" s="43" t="str">
        <f>VLOOKUP(C281,'[2]Acha Air Sales Price List'!$B$1:$D$65536,3,FALSE)</f>
        <v>Exchange rate :</v>
      </c>
      <c r="G281" s="21">
        <f t="shared" si="10"/>
        <v>0</v>
      </c>
      <c r="H281" s="21"/>
      <c r="I281" s="22">
        <f t="shared" si="9"/>
        <v>0</v>
      </c>
      <c r="J281" s="14"/>
    </row>
    <row r="282" spans="1:10" ht="12.4" hidden="1" customHeight="1" x14ac:dyDescent="0.2">
      <c r="A282" s="13"/>
      <c r="B282" s="1"/>
      <c r="C282" s="36"/>
      <c r="D282" s="146"/>
      <c r="E282" s="147"/>
      <c r="F282" s="43" t="str">
        <f>VLOOKUP(C282,'[2]Acha Air Sales Price List'!$B$1:$D$65536,3,FALSE)</f>
        <v>Exchange rate :</v>
      </c>
      <c r="G282" s="21">
        <f t="shared" si="10"/>
        <v>0</v>
      </c>
      <c r="H282" s="21"/>
      <c r="I282" s="22">
        <f t="shared" si="9"/>
        <v>0</v>
      </c>
      <c r="J282" s="14"/>
    </row>
    <row r="283" spans="1:10" ht="12.4" hidden="1" customHeight="1" x14ac:dyDescent="0.2">
      <c r="A283" s="13"/>
      <c r="B283" s="1"/>
      <c r="C283" s="36"/>
      <c r="D283" s="146"/>
      <c r="E283" s="147"/>
      <c r="F283" s="43" t="str">
        <f>VLOOKUP(C283,'[2]Acha Air Sales Price List'!$B$1:$D$65536,3,FALSE)</f>
        <v>Exchange rate :</v>
      </c>
      <c r="G283" s="21">
        <f t="shared" si="10"/>
        <v>0</v>
      </c>
      <c r="H283" s="21"/>
      <c r="I283" s="22">
        <f t="shared" si="9"/>
        <v>0</v>
      </c>
      <c r="J283" s="14"/>
    </row>
    <row r="284" spans="1:10" ht="12.4" hidden="1" customHeight="1" x14ac:dyDescent="0.2">
      <c r="A284" s="13"/>
      <c r="B284" s="1"/>
      <c r="C284" s="36"/>
      <c r="D284" s="146"/>
      <c r="E284" s="147"/>
      <c r="F284" s="43" t="str">
        <f>VLOOKUP(C284,'[2]Acha Air Sales Price List'!$B$1:$D$65536,3,FALSE)</f>
        <v>Exchange rate :</v>
      </c>
      <c r="G284" s="21">
        <f t="shared" si="10"/>
        <v>0</v>
      </c>
      <c r="H284" s="21"/>
      <c r="I284" s="22">
        <f t="shared" si="9"/>
        <v>0</v>
      </c>
      <c r="J284" s="14"/>
    </row>
    <row r="285" spans="1:10" ht="12.4" hidden="1" customHeight="1" x14ac:dyDescent="0.2">
      <c r="A285" s="13"/>
      <c r="B285" s="1"/>
      <c r="C285" s="36"/>
      <c r="D285" s="146"/>
      <c r="E285" s="147"/>
      <c r="F285" s="43" t="str">
        <f>VLOOKUP(C285,'[2]Acha Air Sales Price List'!$B$1:$D$65536,3,FALSE)</f>
        <v>Exchange rate :</v>
      </c>
      <c r="G285" s="21">
        <f t="shared" si="10"/>
        <v>0</v>
      </c>
      <c r="H285" s="21"/>
      <c r="I285" s="22">
        <f t="shared" si="9"/>
        <v>0</v>
      </c>
      <c r="J285" s="14"/>
    </row>
    <row r="286" spans="1:10" ht="12.4" hidden="1" customHeight="1" x14ac:dyDescent="0.2">
      <c r="A286" s="13"/>
      <c r="B286" s="1"/>
      <c r="C286" s="37"/>
      <c r="D286" s="146"/>
      <c r="E286" s="147"/>
      <c r="F286" s="43" t="str">
        <f>VLOOKUP(C286,'[2]Acha Air Sales Price List'!$B$1:$D$65536,3,FALSE)</f>
        <v>Exchange rate :</v>
      </c>
      <c r="G286" s="21">
        <f t="shared" si="10"/>
        <v>0</v>
      </c>
      <c r="H286" s="21"/>
      <c r="I286" s="22">
        <f>ROUND(IF(ISNUMBER(B286), G286*B286, 0),5)</f>
        <v>0</v>
      </c>
      <c r="J286" s="14"/>
    </row>
    <row r="287" spans="1:10" ht="12" hidden="1" customHeight="1" x14ac:dyDescent="0.2">
      <c r="A287" s="13"/>
      <c r="B287" s="1"/>
      <c r="C287" s="36"/>
      <c r="D287" s="146"/>
      <c r="E287" s="147"/>
      <c r="F287" s="43" t="str">
        <f>VLOOKUP(C287,'[2]Acha Air Sales Price List'!$B$1:$D$65536,3,FALSE)</f>
        <v>Exchange rate :</v>
      </c>
      <c r="G287" s="21">
        <f t="shared" si="10"/>
        <v>0</v>
      </c>
      <c r="H287" s="21"/>
      <c r="I287" s="22">
        <f t="shared" ref="I287:I303" si="11">ROUND(IF(ISNUMBER(B287), G287*B287, 0),5)</f>
        <v>0</v>
      </c>
      <c r="J287" s="14"/>
    </row>
    <row r="288" spans="1:10" ht="12.4" hidden="1" customHeight="1" x14ac:dyDescent="0.2">
      <c r="A288" s="13"/>
      <c r="B288" s="1"/>
      <c r="C288" s="36"/>
      <c r="D288" s="146"/>
      <c r="E288" s="147"/>
      <c r="F288" s="43" t="str">
        <f>VLOOKUP(C288,'[2]Acha Air Sales Price List'!$B$1:$D$65536,3,FALSE)</f>
        <v>Exchange rate :</v>
      </c>
      <c r="G288" s="21">
        <f t="shared" si="10"/>
        <v>0</v>
      </c>
      <c r="H288" s="21"/>
      <c r="I288" s="22">
        <f t="shared" si="11"/>
        <v>0</v>
      </c>
      <c r="J288" s="14"/>
    </row>
    <row r="289" spans="1:10" ht="12.4" hidden="1" customHeight="1" x14ac:dyDescent="0.2">
      <c r="A289" s="13"/>
      <c r="B289" s="1"/>
      <c r="C289" s="36"/>
      <c r="D289" s="146"/>
      <c r="E289" s="147"/>
      <c r="F289" s="43" t="str">
        <f>VLOOKUP(C289,'[2]Acha Air Sales Price List'!$B$1:$D$65536,3,FALSE)</f>
        <v>Exchange rate :</v>
      </c>
      <c r="G289" s="21">
        <f t="shared" si="10"/>
        <v>0</v>
      </c>
      <c r="H289" s="21"/>
      <c r="I289" s="22">
        <f t="shared" si="11"/>
        <v>0</v>
      </c>
      <c r="J289" s="14"/>
    </row>
    <row r="290" spans="1:10" ht="12.4" hidden="1" customHeight="1" x14ac:dyDescent="0.2">
      <c r="A290" s="13"/>
      <c r="B290" s="1"/>
      <c r="C290" s="36"/>
      <c r="D290" s="146"/>
      <c r="E290" s="147"/>
      <c r="F290" s="43" t="str">
        <f>VLOOKUP(C290,'[2]Acha Air Sales Price List'!$B$1:$D$65536,3,FALSE)</f>
        <v>Exchange rate :</v>
      </c>
      <c r="G290" s="21">
        <f t="shared" si="10"/>
        <v>0</v>
      </c>
      <c r="H290" s="21"/>
      <c r="I290" s="22">
        <f t="shared" si="11"/>
        <v>0</v>
      </c>
      <c r="J290" s="14"/>
    </row>
    <row r="291" spans="1:10" ht="12.4" hidden="1" customHeight="1" x14ac:dyDescent="0.2">
      <c r="A291" s="13"/>
      <c r="B291" s="1"/>
      <c r="C291" s="36"/>
      <c r="D291" s="146"/>
      <c r="E291" s="147"/>
      <c r="F291" s="43" t="str">
        <f>VLOOKUP(C291,'[2]Acha Air Sales Price List'!$B$1:$D$65536,3,FALSE)</f>
        <v>Exchange rate :</v>
      </c>
      <c r="G291" s="21">
        <f t="shared" si="10"/>
        <v>0</v>
      </c>
      <c r="H291" s="21"/>
      <c r="I291" s="22">
        <f t="shared" si="11"/>
        <v>0</v>
      </c>
      <c r="J291" s="14"/>
    </row>
    <row r="292" spans="1:10" ht="12.4" hidden="1" customHeight="1" x14ac:dyDescent="0.2">
      <c r="A292" s="13"/>
      <c r="B292" s="1"/>
      <c r="C292" s="36"/>
      <c r="D292" s="146"/>
      <c r="E292" s="147"/>
      <c r="F292" s="43" t="str">
        <f>VLOOKUP(C292,'[2]Acha Air Sales Price List'!$B$1:$D$65536,3,FALSE)</f>
        <v>Exchange rate :</v>
      </c>
      <c r="G292" s="21">
        <f t="shared" si="10"/>
        <v>0</v>
      </c>
      <c r="H292" s="21"/>
      <c r="I292" s="22">
        <f t="shared" si="11"/>
        <v>0</v>
      </c>
      <c r="J292" s="14"/>
    </row>
    <row r="293" spans="1:10" ht="12.4" hidden="1" customHeight="1" x14ac:dyDescent="0.2">
      <c r="A293" s="13"/>
      <c r="B293" s="1"/>
      <c r="C293" s="36"/>
      <c r="D293" s="146"/>
      <c r="E293" s="147"/>
      <c r="F293" s="43" t="str">
        <f>VLOOKUP(C293,'[2]Acha Air Sales Price List'!$B$1:$D$65536,3,FALSE)</f>
        <v>Exchange rate :</v>
      </c>
      <c r="G293" s="21">
        <f t="shared" si="10"/>
        <v>0</v>
      </c>
      <c r="H293" s="21"/>
      <c r="I293" s="22">
        <f t="shared" si="11"/>
        <v>0</v>
      </c>
      <c r="J293" s="14"/>
    </row>
    <row r="294" spans="1:10" ht="12.4" hidden="1" customHeight="1" x14ac:dyDescent="0.2">
      <c r="A294" s="13"/>
      <c r="B294" s="1"/>
      <c r="C294" s="36"/>
      <c r="D294" s="146"/>
      <c r="E294" s="147"/>
      <c r="F294" s="43" t="str">
        <f>VLOOKUP(C294,'[2]Acha Air Sales Price List'!$B$1:$D$65536,3,FALSE)</f>
        <v>Exchange rate :</v>
      </c>
      <c r="G294" s="21">
        <f t="shared" si="10"/>
        <v>0</v>
      </c>
      <c r="H294" s="21"/>
      <c r="I294" s="22">
        <f t="shared" si="11"/>
        <v>0</v>
      </c>
      <c r="J294" s="14"/>
    </row>
    <row r="295" spans="1:10" ht="12.4" hidden="1" customHeight="1" x14ac:dyDescent="0.2">
      <c r="A295" s="13"/>
      <c r="B295" s="1"/>
      <c r="C295" s="36"/>
      <c r="D295" s="146"/>
      <c r="E295" s="147"/>
      <c r="F295" s="43" t="str">
        <f>VLOOKUP(C295,'[2]Acha Air Sales Price List'!$B$1:$D$65536,3,FALSE)</f>
        <v>Exchange rate :</v>
      </c>
      <c r="G295" s="21">
        <f t="shared" si="10"/>
        <v>0</v>
      </c>
      <c r="H295" s="21"/>
      <c r="I295" s="22">
        <f t="shared" si="11"/>
        <v>0</v>
      </c>
      <c r="J295" s="14"/>
    </row>
    <row r="296" spans="1:10" ht="12.4" hidden="1" customHeight="1" x14ac:dyDescent="0.2">
      <c r="A296" s="13"/>
      <c r="B296" s="1"/>
      <c r="C296" s="36"/>
      <c r="D296" s="146"/>
      <c r="E296" s="147"/>
      <c r="F296" s="43" t="str">
        <f>VLOOKUP(C296,'[2]Acha Air Sales Price List'!$B$1:$D$65536,3,FALSE)</f>
        <v>Exchange rate :</v>
      </c>
      <c r="G296" s="21">
        <f t="shared" si="10"/>
        <v>0</v>
      </c>
      <c r="H296" s="21"/>
      <c r="I296" s="22">
        <f t="shared" si="11"/>
        <v>0</v>
      </c>
      <c r="J296" s="14"/>
    </row>
    <row r="297" spans="1:10" ht="12.4" hidden="1" customHeight="1" x14ac:dyDescent="0.2">
      <c r="A297" s="13"/>
      <c r="B297" s="1"/>
      <c r="C297" s="36"/>
      <c r="D297" s="146"/>
      <c r="E297" s="147"/>
      <c r="F297" s="43" t="str">
        <f>VLOOKUP(C297,'[2]Acha Air Sales Price List'!$B$1:$D$65536,3,FALSE)</f>
        <v>Exchange rate :</v>
      </c>
      <c r="G297" s="21">
        <f t="shared" si="10"/>
        <v>0</v>
      </c>
      <c r="H297" s="21"/>
      <c r="I297" s="22">
        <f t="shared" si="11"/>
        <v>0</v>
      </c>
      <c r="J297" s="14"/>
    </row>
    <row r="298" spans="1:10" ht="12.4" hidden="1" customHeight="1" x14ac:dyDescent="0.2">
      <c r="A298" s="13"/>
      <c r="B298" s="1"/>
      <c r="C298" s="36"/>
      <c r="D298" s="146"/>
      <c r="E298" s="147"/>
      <c r="F298" s="43" t="str">
        <f>VLOOKUP(C298,'[2]Acha Air Sales Price List'!$B$1:$D$65536,3,FALSE)</f>
        <v>Exchange rate :</v>
      </c>
      <c r="G298" s="21">
        <f t="shared" si="10"/>
        <v>0</v>
      </c>
      <c r="H298" s="21"/>
      <c r="I298" s="22">
        <f t="shared" si="11"/>
        <v>0</v>
      </c>
      <c r="J298" s="14"/>
    </row>
    <row r="299" spans="1:10" ht="12.4" hidden="1" customHeight="1" x14ac:dyDescent="0.2">
      <c r="A299" s="13"/>
      <c r="B299" s="1"/>
      <c r="C299" s="36"/>
      <c r="D299" s="146"/>
      <c r="E299" s="147"/>
      <c r="F299" s="43" t="str">
        <f>VLOOKUP(C299,'[2]Acha Air Sales Price List'!$B$1:$D$65536,3,FALSE)</f>
        <v>Exchange rate :</v>
      </c>
      <c r="G299" s="21">
        <f t="shared" si="10"/>
        <v>0</v>
      </c>
      <c r="H299" s="21"/>
      <c r="I299" s="22">
        <f t="shared" si="11"/>
        <v>0</v>
      </c>
      <c r="J299" s="14"/>
    </row>
    <row r="300" spans="1:10" ht="12.4" hidden="1" customHeight="1" x14ac:dyDescent="0.2">
      <c r="A300" s="13"/>
      <c r="B300" s="1"/>
      <c r="C300" s="36"/>
      <c r="D300" s="146"/>
      <c r="E300" s="147"/>
      <c r="F300" s="43" t="str">
        <f>VLOOKUP(C300,'[2]Acha Air Sales Price List'!$B$1:$D$65536,3,FALSE)</f>
        <v>Exchange rate :</v>
      </c>
      <c r="G300" s="21">
        <f t="shared" si="10"/>
        <v>0</v>
      </c>
      <c r="H300" s="21"/>
      <c r="I300" s="22">
        <f t="shared" si="11"/>
        <v>0</v>
      </c>
      <c r="J300" s="14"/>
    </row>
    <row r="301" spans="1:10" ht="12.4" hidden="1" customHeight="1" x14ac:dyDescent="0.2">
      <c r="A301" s="13"/>
      <c r="B301" s="1"/>
      <c r="C301" s="36"/>
      <c r="D301" s="146"/>
      <c r="E301" s="147"/>
      <c r="F301" s="43" t="str">
        <f>VLOOKUP(C301,'[2]Acha Air Sales Price List'!$B$1:$D$65536,3,FALSE)</f>
        <v>Exchange rate :</v>
      </c>
      <c r="G301" s="21">
        <f t="shared" si="10"/>
        <v>0</v>
      </c>
      <c r="H301" s="21"/>
      <c r="I301" s="22">
        <f t="shared" si="11"/>
        <v>0</v>
      </c>
      <c r="J301" s="14"/>
    </row>
    <row r="302" spans="1:10" ht="12.4" hidden="1" customHeight="1" x14ac:dyDescent="0.2">
      <c r="A302" s="13"/>
      <c r="B302" s="1"/>
      <c r="C302" s="37"/>
      <c r="D302" s="146"/>
      <c r="E302" s="147"/>
      <c r="F302" s="43" t="str">
        <f>VLOOKUP(C302,'[2]Acha Air Sales Price List'!$B$1:$D$65536,3,FALSE)</f>
        <v>Exchange rate :</v>
      </c>
      <c r="G302" s="21">
        <f t="shared" si="10"/>
        <v>0</v>
      </c>
      <c r="H302" s="21"/>
      <c r="I302" s="22">
        <f t="shared" si="11"/>
        <v>0</v>
      </c>
      <c r="J302" s="14"/>
    </row>
    <row r="303" spans="1:10" ht="12.4" hidden="1" customHeight="1" x14ac:dyDescent="0.2">
      <c r="A303" s="13"/>
      <c r="B303" s="1"/>
      <c r="C303" s="37"/>
      <c r="D303" s="146"/>
      <c r="E303" s="147"/>
      <c r="F303" s="43" t="str">
        <f>VLOOKUP(C303,'[2]Acha Air Sales Price List'!$B$1:$D$65536,3,FALSE)</f>
        <v>Exchange rate :</v>
      </c>
      <c r="G303" s="21">
        <f t="shared" si="10"/>
        <v>0</v>
      </c>
      <c r="H303" s="21"/>
      <c r="I303" s="22">
        <f t="shared" si="11"/>
        <v>0</v>
      </c>
      <c r="J303" s="14"/>
    </row>
    <row r="304" spans="1:10" ht="12.4" hidden="1" customHeight="1" x14ac:dyDescent="0.2">
      <c r="A304" s="13"/>
      <c r="B304" s="1"/>
      <c r="C304" s="36"/>
      <c r="D304" s="146"/>
      <c r="E304" s="147"/>
      <c r="F304" s="43" t="str">
        <f>VLOOKUP(C304,'[2]Acha Air Sales Price List'!$B$1:$D$65536,3,FALSE)</f>
        <v>Exchange rate :</v>
      </c>
      <c r="G304" s="21">
        <f t="shared" si="10"/>
        <v>0</v>
      </c>
      <c r="H304" s="21"/>
      <c r="I304" s="22">
        <f>ROUND(IF(ISNUMBER(B304), G304*B304, 0),5)</f>
        <v>0</v>
      </c>
      <c r="J304" s="14"/>
    </row>
    <row r="305" spans="1:10" ht="12.4" hidden="1" customHeight="1" x14ac:dyDescent="0.2">
      <c r="A305" s="13"/>
      <c r="B305" s="1"/>
      <c r="C305" s="36"/>
      <c r="D305" s="146"/>
      <c r="E305" s="147"/>
      <c r="F305" s="43" t="str">
        <f>VLOOKUP(C305,'[2]Acha Air Sales Price List'!$B$1:$D$65536,3,FALSE)</f>
        <v>Exchange rate :</v>
      </c>
      <c r="G305" s="21">
        <f t="shared" si="10"/>
        <v>0</v>
      </c>
      <c r="H305" s="21"/>
      <c r="I305" s="22">
        <f t="shared" ref="I305:I342" si="12">ROUND(IF(ISNUMBER(B305), G305*B305, 0),5)</f>
        <v>0</v>
      </c>
      <c r="J305" s="14"/>
    </row>
    <row r="306" spans="1:10" ht="12.4" hidden="1" customHeight="1" x14ac:dyDescent="0.2">
      <c r="A306" s="13"/>
      <c r="B306" s="1"/>
      <c r="C306" s="36"/>
      <c r="D306" s="146"/>
      <c r="E306" s="147"/>
      <c r="F306" s="43" t="str">
        <f>VLOOKUP(C306,'[2]Acha Air Sales Price List'!$B$1:$D$65536,3,FALSE)</f>
        <v>Exchange rate :</v>
      </c>
      <c r="G306" s="21">
        <f t="shared" si="10"/>
        <v>0</v>
      </c>
      <c r="H306" s="21"/>
      <c r="I306" s="22">
        <f t="shared" si="12"/>
        <v>0</v>
      </c>
      <c r="J306" s="14"/>
    </row>
    <row r="307" spans="1:10" ht="12.4" hidden="1" customHeight="1" x14ac:dyDescent="0.2">
      <c r="A307" s="13"/>
      <c r="B307" s="1"/>
      <c r="C307" s="36"/>
      <c r="D307" s="146"/>
      <c r="E307" s="147"/>
      <c r="F307" s="43" t="str">
        <f>VLOOKUP(C307,'[2]Acha Air Sales Price List'!$B$1:$D$65536,3,FALSE)</f>
        <v>Exchange rate :</v>
      </c>
      <c r="G307" s="21">
        <f t="shared" si="10"/>
        <v>0</v>
      </c>
      <c r="H307" s="21"/>
      <c r="I307" s="22">
        <f t="shared" si="12"/>
        <v>0</v>
      </c>
      <c r="J307" s="14"/>
    </row>
    <row r="308" spans="1:10" ht="12.4" hidden="1" customHeight="1" x14ac:dyDescent="0.2">
      <c r="A308" s="13"/>
      <c r="B308" s="1"/>
      <c r="C308" s="36"/>
      <c r="D308" s="146"/>
      <c r="E308" s="147"/>
      <c r="F308" s="43" t="str">
        <f>VLOOKUP(C308,'[2]Acha Air Sales Price List'!$B$1:$D$65536,3,FALSE)</f>
        <v>Exchange rate :</v>
      </c>
      <c r="G308" s="21">
        <f t="shared" si="10"/>
        <v>0</v>
      </c>
      <c r="H308" s="21"/>
      <c r="I308" s="22">
        <f t="shared" si="12"/>
        <v>0</v>
      </c>
      <c r="J308" s="14"/>
    </row>
    <row r="309" spans="1:10" ht="12.4" hidden="1" customHeight="1" x14ac:dyDescent="0.2">
      <c r="A309" s="13"/>
      <c r="B309" s="1"/>
      <c r="C309" s="36"/>
      <c r="D309" s="146"/>
      <c r="E309" s="147"/>
      <c r="F309" s="43" t="str">
        <f>VLOOKUP(C309,'[2]Acha Air Sales Price List'!$B$1:$D$65536,3,FALSE)</f>
        <v>Exchange rate :</v>
      </c>
      <c r="G309" s="21">
        <f t="shared" si="10"/>
        <v>0</v>
      </c>
      <c r="H309" s="21"/>
      <c r="I309" s="22">
        <f t="shared" si="12"/>
        <v>0</v>
      </c>
      <c r="J309" s="14"/>
    </row>
    <row r="310" spans="1:10" ht="12.4" hidden="1" customHeight="1" x14ac:dyDescent="0.2">
      <c r="A310" s="13"/>
      <c r="B310" s="1"/>
      <c r="C310" s="36"/>
      <c r="D310" s="146"/>
      <c r="E310" s="147"/>
      <c r="F310" s="43" t="str">
        <f>VLOOKUP(C310,'[2]Acha Air Sales Price List'!$B$1:$D$65536,3,FALSE)</f>
        <v>Exchange rate :</v>
      </c>
      <c r="G310" s="21">
        <f t="shared" si="10"/>
        <v>0</v>
      </c>
      <c r="H310" s="21"/>
      <c r="I310" s="22">
        <f t="shared" si="12"/>
        <v>0</v>
      </c>
      <c r="J310" s="14"/>
    </row>
    <row r="311" spans="1:10" ht="12.4" hidden="1" customHeight="1" x14ac:dyDescent="0.2">
      <c r="A311" s="13"/>
      <c r="B311" s="1"/>
      <c r="C311" s="36"/>
      <c r="D311" s="146"/>
      <c r="E311" s="147"/>
      <c r="F311" s="43" t="str">
        <f>VLOOKUP(C311,'[2]Acha Air Sales Price List'!$B$1:$D$65536,3,FALSE)</f>
        <v>Exchange rate :</v>
      </c>
      <c r="G311" s="21">
        <f t="shared" si="10"/>
        <v>0</v>
      </c>
      <c r="H311" s="21"/>
      <c r="I311" s="22">
        <f t="shared" si="12"/>
        <v>0</v>
      </c>
      <c r="J311" s="14"/>
    </row>
    <row r="312" spans="1:10" ht="12.4" hidden="1" customHeight="1" x14ac:dyDescent="0.2">
      <c r="A312" s="13"/>
      <c r="B312" s="1"/>
      <c r="C312" s="36"/>
      <c r="D312" s="146"/>
      <c r="E312" s="147"/>
      <c r="F312" s="43" t="str">
        <f>VLOOKUP(C312,'[2]Acha Air Sales Price List'!$B$1:$D$65536,3,FALSE)</f>
        <v>Exchange rate :</v>
      </c>
      <c r="G312" s="21">
        <f t="shared" si="10"/>
        <v>0</v>
      </c>
      <c r="H312" s="21"/>
      <c r="I312" s="22">
        <f t="shared" si="12"/>
        <v>0</v>
      </c>
      <c r="J312" s="14"/>
    </row>
    <row r="313" spans="1:10" ht="12.4" hidden="1" customHeight="1" x14ac:dyDescent="0.2">
      <c r="A313" s="13"/>
      <c r="B313" s="1"/>
      <c r="C313" s="36"/>
      <c r="D313" s="146"/>
      <c r="E313" s="147"/>
      <c r="F313" s="43" t="str">
        <f>VLOOKUP(C313,'[2]Acha Air Sales Price List'!$B$1:$D$65536,3,FALSE)</f>
        <v>Exchange rate :</v>
      </c>
      <c r="G313" s="21">
        <f t="shared" si="10"/>
        <v>0</v>
      </c>
      <c r="H313" s="21"/>
      <c r="I313" s="22">
        <f t="shared" si="12"/>
        <v>0</v>
      </c>
      <c r="J313" s="14"/>
    </row>
    <row r="314" spans="1:10" ht="12.4" hidden="1" customHeight="1" x14ac:dyDescent="0.2">
      <c r="A314" s="13"/>
      <c r="B314" s="1"/>
      <c r="C314" s="36"/>
      <c r="D314" s="146"/>
      <c r="E314" s="147"/>
      <c r="F314" s="43" t="str">
        <f>VLOOKUP(C314,'[2]Acha Air Sales Price List'!$B$1:$D$65536,3,FALSE)</f>
        <v>Exchange rate :</v>
      </c>
      <c r="G314" s="21">
        <f t="shared" si="10"/>
        <v>0</v>
      </c>
      <c r="H314" s="21"/>
      <c r="I314" s="22">
        <f t="shared" si="12"/>
        <v>0</v>
      </c>
      <c r="J314" s="14"/>
    </row>
    <row r="315" spans="1:10" ht="12.4" hidden="1" customHeight="1" x14ac:dyDescent="0.2">
      <c r="A315" s="13"/>
      <c r="B315" s="1"/>
      <c r="C315" s="37"/>
      <c r="D315" s="146"/>
      <c r="E315" s="147"/>
      <c r="F315" s="43" t="str">
        <f>VLOOKUP(C315,'[2]Acha Air Sales Price List'!$B$1:$D$65536,3,FALSE)</f>
        <v>Exchange rate :</v>
      </c>
      <c r="G315" s="21">
        <f t="shared" si="10"/>
        <v>0</v>
      </c>
      <c r="H315" s="21"/>
      <c r="I315" s="22">
        <f t="shared" si="12"/>
        <v>0</v>
      </c>
      <c r="J315" s="14"/>
    </row>
    <row r="316" spans="1:10" ht="12" hidden="1" customHeight="1" x14ac:dyDescent="0.2">
      <c r="A316" s="13"/>
      <c r="B316" s="1"/>
      <c r="C316" s="36"/>
      <c r="D316" s="146"/>
      <c r="E316" s="147"/>
      <c r="F316" s="43" t="str">
        <f>VLOOKUP(C316,'[2]Acha Air Sales Price List'!$B$1:$D$65536,3,FALSE)</f>
        <v>Exchange rate :</v>
      </c>
      <c r="G316" s="21">
        <f t="shared" si="10"/>
        <v>0</v>
      </c>
      <c r="H316" s="21"/>
      <c r="I316" s="22">
        <f t="shared" si="12"/>
        <v>0</v>
      </c>
      <c r="J316" s="14"/>
    </row>
    <row r="317" spans="1:10" ht="12.4" hidden="1" customHeight="1" x14ac:dyDescent="0.2">
      <c r="A317" s="13"/>
      <c r="B317" s="1"/>
      <c r="C317" s="36"/>
      <c r="D317" s="146"/>
      <c r="E317" s="147"/>
      <c r="F317" s="43" t="str">
        <f>VLOOKUP(C317,'[2]Acha Air Sales Price List'!$B$1:$D$65536,3,FALSE)</f>
        <v>Exchange rate :</v>
      </c>
      <c r="G317" s="21">
        <f t="shared" si="10"/>
        <v>0</v>
      </c>
      <c r="H317" s="21"/>
      <c r="I317" s="22">
        <f t="shared" si="12"/>
        <v>0</v>
      </c>
      <c r="J317" s="14"/>
    </row>
    <row r="318" spans="1:10" ht="12.4" hidden="1" customHeight="1" x14ac:dyDescent="0.2">
      <c r="A318" s="13"/>
      <c r="B318" s="1"/>
      <c r="C318" s="36"/>
      <c r="D318" s="146"/>
      <c r="E318" s="147"/>
      <c r="F318" s="43" t="str">
        <f>VLOOKUP(C318,'[2]Acha Air Sales Price List'!$B$1:$D$65536,3,FALSE)</f>
        <v>Exchange rate :</v>
      </c>
      <c r="G318" s="21">
        <f t="shared" si="10"/>
        <v>0</v>
      </c>
      <c r="H318" s="21"/>
      <c r="I318" s="22">
        <f t="shared" si="12"/>
        <v>0</v>
      </c>
      <c r="J318" s="14"/>
    </row>
    <row r="319" spans="1:10" ht="12.4" hidden="1" customHeight="1" x14ac:dyDescent="0.2">
      <c r="A319" s="13"/>
      <c r="B319" s="1"/>
      <c r="C319" s="36"/>
      <c r="D319" s="146"/>
      <c r="E319" s="147"/>
      <c r="F319" s="43" t="str">
        <f>VLOOKUP(C319,'[2]Acha Air Sales Price List'!$B$1:$D$65536,3,FALSE)</f>
        <v>Exchange rate :</v>
      </c>
      <c r="G319" s="21">
        <f t="shared" si="10"/>
        <v>0</v>
      </c>
      <c r="H319" s="21"/>
      <c r="I319" s="22">
        <f t="shared" si="12"/>
        <v>0</v>
      </c>
      <c r="J319" s="14"/>
    </row>
    <row r="320" spans="1:10" ht="12.4" hidden="1" customHeight="1" x14ac:dyDescent="0.2">
      <c r="A320" s="13"/>
      <c r="B320" s="1"/>
      <c r="C320" s="36"/>
      <c r="D320" s="146"/>
      <c r="E320" s="147"/>
      <c r="F320" s="43" t="str">
        <f>VLOOKUP(C320,'[2]Acha Air Sales Price List'!$B$1:$D$65536,3,FALSE)</f>
        <v>Exchange rate :</v>
      </c>
      <c r="G320" s="21">
        <f t="shared" si="10"/>
        <v>0</v>
      </c>
      <c r="H320" s="21"/>
      <c r="I320" s="22">
        <f t="shared" si="12"/>
        <v>0</v>
      </c>
      <c r="J320" s="14"/>
    </row>
    <row r="321" spans="1:10" ht="12.4" hidden="1" customHeight="1" x14ac:dyDescent="0.2">
      <c r="A321" s="13"/>
      <c r="B321" s="1"/>
      <c r="C321" s="36"/>
      <c r="D321" s="146"/>
      <c r="E321" s="147"/>
      <c r="F321" s="43" t="str">
        <f>VLOOKUP(C321,'[2]Acha Air Sales Price List'!$B$1:$D$65536,3,FALSE)</f>
        <v>Exchange rate :</v>
      </c>
      <c r="G321" s="21">
        <f t="shared" si="10"/>
        <v>0</v>
      </c>
      <c r="H321" s="21"/>
      <c r="I321" s="22">
        <f t="shared" si="12"/>
        <v>0</v>
      </c>
      <c r="J321" s="14"/>
    </row>
    <row r="322" spans="1:10" ht="12.4" hidden="1" customHeight="1" x14ac:dyDescent="0.2">
      <c r="A322" s="13"/>
      <c r="B322" s="1"/>
      <c r="C322" s="36"/>
      <c r="D322" s="146"/>
      <c r="E322" s="147"/>
      <c r="F322" s="43" t="str">
        <f>VLOOKUP(C322,'[2]Acha Air Sales Price List'!$B$1:$D$65536,3,FALSE)</f>
        <v>Exchange rate :</v>
      </c>
      <c r="G322" s="21">
        <f t="shared" si="10"/>
        <v>0</v>
      </c>
      <c r="H322" s="21"/>
      <c r="I322" s="22">
        <f t="shared" si="12"/>
        <v>0</v>
      </c>
      <c r="J322" s="14"/>
    </row>
    <row r="323" spans="1:10" ht="12.4" hidden="1" customHeight="1" x14ac:dyDescent="0.2">
      <c r="A323" s="13"/>
      <c r="B323" s="1"/>
      <c r="C323" s="36"/>
      <c r="D323" s="146"/>
      <c r="E323" s="147"/>
      <c r="F323" s="43" t="str">
        <f>VLOOKUP(C323,'[2]Acha Air Sales Price List'!$B$1:$D$65536,3,FALSE)</f>
        <v>Exchange rate :</v>
      </c>
      <c r="G323" s="21">
        <f t="shared" si="10"/>
        <v>0</v>
      </c>
      <c r="H323" s="21"/>
      <c r="I323" s="22">
        <f t="shared" si="12"/>
        <v>0</v>
      </c>
      <c r="J323" s="14"/>
    </row>
    <row r="324" spans="1:10" ht="12.4" hidden="1" customHeight="1" x14ac:dyDescent="0.2">
      <c r="A324" s="13"/>
      <c r="B324" s="1"/>
      <c r="C324" s="36"/>
      <c r="D324" s="146"/>
      <c r="E324" s="147"/>
      <c r="F324" s="43" t="str">
        <f>VLOOKUP(C324,'[2]Acha Air Sales Price List'!$B$1:$D$65536,3,FALSE)</f>
        <v>Exchange rate :</v>
      </c>
      <c r="G324" s="21">
        <f t="shared" si="10"/>
        <v>0</v>
      </c>
      <c r="H324" s="21"/>
      <c r="I324" s="22">
        <f t="shared" si="12"/>
        <v>0</v>
      </c>
      <c r="J324" s="14"/>
    </row>
    <row r="325" spans="1:10" ht="12.4" hidden="1" customHeight="1" x14ac:dyDescent="0.2">
      <c r="A325" s="13"/>
      <c r="B325" s="1"/>
      <c r="C325" s="36"/>
      <c r="D325" s="146"/>
      <c r="E325" s="147"/>
      <c r="F325" s="43" t="str">
        <f>VLOOKUP(C325,'[2]Acha Air Sales Price List'!$B$1:$D$65536,3,FALSE)</f>
        <v>Exchange rate :</v>
      </c>
      <c r="G325" s="21">
        <f t="shared" si="10"/>
        <v>0</v>
      </c>
      <c r="H325" s="21"/>
      <c r="I325" s="22">
        <f t="shared" si="12"/>
        <v>0</v>
      </c>
      <c r="J325" s="14"/>
    </row>
    <row r="326" spans="1:10" ht="12.4" hidden="1" customHeight="1" x14ac:dyDescent="0.2">
      <c r="A326" s="13"/>
      <c r="B326" s="1"/>
      <c r="C326" s="36"/>
      <c r="D326" s="146"/>
      <c r="E326" s="147"/>
      <c r="F326" s="43" t="str">
        <f>VLOOKUP(C326,'[2]Acha Air Sales Price List'!$B$1:$D$65536,3,FALSE)</f>
        <v>Exchange rate :</v>
      </c>
      <c r="G326" s="21">
        <f t="shared" si="10"/>
        <v>0</v>
      </c>
      <c r="H326" s="21"/>
      <c r="I326" s="22">
        <f t="shared" si="12"/>
        <v>0</v>
      </c>
      <c r="J326" s="14"/>
    </row>
    <row r="327" spans="1:10" ht="12.4" hidden="1" customHeight="1" x14ac:dyDescent="0.2">
      <c r="A327" s="13"/>
      <c r="B327" s="1"/>
      <c r="C327" s="36"/>
      <c r="D327" s="146"/>
      <c r="E327" s="147"/>
      <c r="F327" s="43" t="str">
        <f>VLOOKUP(C327,'[2]Acha Air Sales Price List'!$B$1:$D$65536,3,FALSE)</f>
        <v>Exchange rate :</v>
      </c>
      <c r="G327" s="21">
        <f t="shared" si="10"/>
        <v>0</v>
      </c>
      <c r="H327" s="21"/>
      <c r="I327" s="22">
        <f t="shared" si="12"/>
        <v>0</v>
      </c>
      <c r="J327" s="14"/>
    </row>
    <row r="328" spans="1:10" ht="12.4" hidden="1" customHeight="1" x14ac:dyDescent="0.2">
      <c r="A328" s="13"/>
      <c r="B328" s="1"/>
      <c r="C328" s="36"/>
      <c r="D328" s="146"/>
      <c r="E328" s="147"/>
      <c r="F328" s="43" t="str">
        <f>VLOOKUP(C328,'[2]Acha Air Sales Price List'!$B$1:$D$65536,3,FALSE)</f>
        <v>Exchange rate :</v>
      </c>
      <c r="G328" s="21">
        <f t="shared" si="10"/>
        <v>0</v>
      </c>
      <c r="H328" s="21"/>
      <c r="I328" s="22">
        <f t="shared" si="12"/>
        <v>0</v>
      </c>
      <c r="J328" s="14"/>
    </row>
    <row r="329" spans="1:10" ht="12.4" hidden="1" customHeight="1" x14ac:dyDescent="0.2">
      <c r="A329" s="13"/>
      <c r="B329" s="1"/>
      <c r="C329" s="36"/>
      <c r="D329" s="146"/>
      <c r="E329" s="147"/>
      <c r="F329" s="43" t="str">
        <f>VLOOKUP(C329,'[2]Acha Air Sales Price List'!$B$1:$D$65536,3,FALSE)</f>
        <v>Exchange rate :</v>
      </c>
      <c r="G329" s="21">
        <f t="shared" si="10"/>
        <v>0</v>
      </c>
      <c r="H329" s="21"/>
      <c r="I329" s="22">
        <f t="shared" si="12"/>
        <v>0</v>
      </c>
      <c r="J329" s="14"/>
    </row>
    <row r="330" spans="1:10" ht="12.4" hidden="1" customHeight="1" x14ac:dyDescent="0.2">
      <c r="A330" s="13"/>
      <c r="B330" s="1"/>
      <c r="C330" s="36"/>
      <c r="D330" s="146"/>
      <c r="E330" s="147"/>
      <c r="F330" s="43" t="str">
        <f>VLOOKUP(C330,'[2]Acha Air Sales Price List'!$B$1:$D$65536,3,FALSE)</f>
        <v>Exchange rate :</v>
      </c>
      <c r="G330" s="21">
        <f t="shared" si="10"/>
        <v>0</v>
      </c>
      <c r="H330" s="21"/>
      <c r="I330" s="22">
        <f t="shared" si="12"/>
        <v>0</v>
      </c>
      <c r="J330" s="14"/>
    </row>
    <row r="331" spans="1:10" ht="12.4" hidden="1" customHeight="1" x14ac:dyDescent="0.2">
      <c r="A331" s="13"/>
      <c r="B331" s="1"/>
      <c r="C331" s="36"/>
      <c r="D331" s="146"/>
      <c r="E331" s="147"/>
      <c r="F331" s="43" t="str">
        <f>VLOOKUP(C331,'[2]Acha Air Sales Price List'!$B$1:$D$65536,3,FALSE)</f>
        <v>Exchange rate :</v>
      </c>
      <c r="G331" s="21">
        <f t="shared" si="10"/>
        <v>0</v>
      </c>
      <c r="H331" s="21"/>
      <c r="I331" s="22">
        <f t="shared" si="12"/>
        <v>0</v>
      </c>
      <c r="J331" s="14"/>
    </row>
    <row r="332" spans="1:10" ht="12.4" hidden="1" customHeight="1" x14ac:dyDescent="0.2">
      <c r="A332" s="13"/>
      <c r="B332" s="1"/>
      <c r="C332" s="36"/>
      <c r="D332" s="146"/>
      <c r="E332" s="147"/>
      <c r="F332" s="43" t="str">
        <f>VLOOKUP(C332,'[2]Acha Air Sales Price List'!$B$1:$D$65536,3,FALSE)</f>
        <v>Exchange rate :</v>
      </c>
      <c r="G332" s="21">
        <f t="shared" si="10"/>
        <v>0</v>
      </c>
      <c r="H332" s="21"/>
      <c r="I332" s="22">
        <f t="shared" si="12"/>
        <v>0</v>
      </c>
      <c r="J332" s="14"/>
    </row>
    <row r="333" spans="1:10" ht="12.4" hidden="1" customHeight="1" x14ac:dyDescent="0.2">
      <c r="A333" s="13"/>
      <c r="B333" s="1"/>
      <c r="C333" s="36"/>
      <c r="D333" s="146"/>
      <c r="E333" s="147"/>
      <c r="F333" s="43" t="str">
        <f>VLOOKUP(C333,'[2]Acha Air Sales Price List'!$B$1:$D$65536,3,FALSE)</f>
        <v>Exchange rate :</v>
      </c>
      <c r="G333" s="21">
        <f t="shared" si="10"/>
        <v>0</v>
      </c>
      <c r="H333" s="21"/>
      <c r="I333" s="22">
        <f t="shared" si="12"/>
        <v>0</v>
      </c>
      <c r="J333" s="14"/>
    </row>
    <row r="334" spans="1:10" ht="12.4" hidden="1" customHeight="1" x14ac:dyDescent="0.2">
      <c r="A334" s="13"/>
      <c r="B334" s="1"/>
      <c r="C334" s="36"/>
      <c r="D334" s="146"/>
      <c r="E334" s="147"/>
      <c r="F334" s="43" t="str">
        <f>VLOOKUP(C334,'[2]Acha Air Sales Price List'!$B$1:$D$65536,3,FALSE)</f>
        <v>Exchange rate :</v>
      </c>
      <c r="G334" s="21">
        <f t="shared" si="10"/>
        <v>0</v>
      </c>
      <c r="H334" s="21"/>
      <c r="I334" s="22">
        <f t="shared" si="12"/>
        <v>0</v>
      </c>
      <c r="J334" s="14"/>
    </row>
    <row r="335" spans="1:10" ht="12.4" hidden="1" customHeight="1" x14ac:dyDescent="0.2">
      <c r="A335" s="13"/>
      <c r="B335" s="1"/>
      <c r="C335" s="36"/>
      <c r="D335" s="146"/>
      <c r="E335" s="147"/>
      <c r="F335" s="43" t="str">
        <f>VLOOKUP(C335,'[2]Acha Air Sales Price List'!$B$1:$D$65536,3,FALSE)</f>
        <v>Exchange rate :</v>
      </c>
      <c r="G335" s="21">
        <f t="shared" si="10"/>
        <v>0</v>
      </c>
      <c r="H335" s="21"/>
      <c r="I335" s="22">
        <f t="shared" si="12"/>
        <v>0</v>
      </c>
      <c r="J335" s="14"/>
    </row>
    <row r="336" spans="1:10" ht="12.4" hidden="1" customHeight="1" x14ac:dyDescent="0.2">
      <c r="A336" s="13"/>
      <c r="B336" s="1"/>
      <c r="C336" s="36"/>
      <c r="D336" s="146"/>
      <c r="E336" s="147"/>
      <c r="F336" s="43" t="str">
        <f>VLOOKUP(C336,'[2]Acha Air Sales Price List'!$B$1:$D$65536,3,FALSE)</f>
        <v>Exchange rate :</v>
      </c>
      <c r="G336" s="21">
        <f t="shared" si="10"/>
        <v>0</v>
      </c>
      <c r="H336" s="21"/>
      <c r="I336" s="22">
        <f t="shared" si="12"/>
        <v>0</v>
      </c>
      <c r="J336" s="14"/>
    </row>
    <row r="337" spans="1:10" ht="12.4" hidden="1" customHeight="1" x14ac:dyDescent="0.2">
      <c r="A337" s="13"/>
      <c r="B337" s="1"/>
      <c r="C337" s="36"/>
      <c r="D337" s="146"/>
      <c r="E337" s="147"/>
      <c r="F337" s="43" t="str">
        <f>VLOOKUP(C337,'[2]Acha Air Sales Price List'!$B$1:$D$65536,3,FALSE)</f>
        <v>Exchange rate :</v>
      </c>
      <c r="G337" s="21">
        <f t="shared" si="10"/>
        <v>0</v>
      </c>
      <c r="H337" s="21"/>
      <c r="I337" s="22">
        <f t="shared" si="12"/>
        <v>0</v>
      </c>
      <c r="J337" s="14"/>
    </row>
    <row r="338" spans="1:10" ht="12.4" hidden="1" customHeight="1" x14ac:dyDescent="0.2">
      <c r="A338" s="13"/>
      <c r="B338" s="1"/>
      <c r="C338" s="36"/>
      <c r="D338" s="146"/>
      <c r="E338" s="147"/>
      <c r="F338" s="43" t="str">
        <f>VLOOKUP(C338,'[2]Acha Air Sales Price List'!$B$1:$D$65536,3,FALSE)</f>
        <v>Exchange rate :</v>
      </c>
      <c r="G338" s="21">
        <f t="shared" si="10"/>
        <v>0</v>
      </c>
      <c r="H338" s="21"/>
      <c r="I338" s="22">
        <f t="shared" si="12"/>
        <v>0</v>
      </c>
      <c r="J338" s="14"/>
    </row>
    <row r="339" spans="1:10" ht="12.4" hidden="1" customHeight="1" x14ac:dyDescent="0.2">
      <c r="A339" s="13"/>
      <c r="B339" s="1"/>
      <c r="C339" s="36"/>
      <c r="D339" s="146"/>
      <c r="E339" s="147"/>
      <c r="F339" s="43" t="str">
        <f>VLOOKUP(C339,'[2]Acha Air Sales Price List'!$B$1:$D$65536,3,FALSE)</f>
        <v>Exchange rate :</v>
      </c>
      <c r="G339" s="21">
        <f t="shared" si="10"/>
        <v>0</v>
      </c>
      <c r="H339" s="21"/>
      <c r="I339" s="22">
        <f t="shared" si="12"/>
        <v>0</v>
      </c>
      <c r="J339" s="14"/>
    </row>
    <row r="340" spans="1:10" ht="12.4" hidden="1" customHeight="1" x14ac:dyDescent="0.2">
      <c r="A340" s="13"/>
      <c r="B340" s="1"/>
      <c r="C340" s="36"/>
      <c r="D340" s="146"/>
      <c r="E340" s="147"/>
      <c r="F340" s="43" t="str">
        <f>VLOOKUP(C340,'[2]Acha Air Sales Price List'!$B$1:$D$65536,3,FALSE)</f>
        <v>Exchange rate :</v>
      </c>
      <c r="G340" s="21">
        <f t="shared" si="10"/>
        <v>0</v>
      </c>
      <c r="H340" s="21"/>
      <c r="I340" s="22">
        <f t="shared" si="12"/>
        <v>0</v>
      </c>
      <c r="J340" s="14"/>
    </row>
    <row r="341" spans="1:10" ht="12.4" hidden="1" customHeight="1" x14ac:dyDescent="0.2">
      <c r="A341" s="13"/>
      <c r="B341" s="1"/>
      <c r="C341" s="36"/>
      <c r="D341" s="146"/>
      <c r="E341" s="147"/>
      <c r="F341" s="43" t="str">
        <f>VLOOKUP(C341,'[2]Acha Air Sales Price List'!$B$1:$D$65536,3,FALSE)</f>
        <v>Exchange rate :</v>
      </c>
      <c r="G341" s="21">
        <f t="shared" ref="G341:G404" si="13">H341/4</f>
        <v>0</v>
      </c>
      <c r="H341" s="21"/>
      <c r="I341" s="22">
        <f t="shared" si="12"/>
        <v>0</v>
      </c>
      <c r="J341" s="14"/>
    </row>
    <row r="342" spans="1:10" ht="12.4" hidden="1" customHeight="1" x14ac:dyDescent="0.2">
      <c r="A342" s="13"/>
      <c r="B342" s="1"/>
      <c r="C342" s="36"/>
      <c r="D342" s="146"/>
      <c r="E342" s="147"/>
      <c r="F342" s="43" t="str">
        <f>VLOOKUP(C342,'[2]Acha Air Sales Price List'!$B$1:$D$65536,3,FALSE)</f>
        <v>Exchange rate :</v>
      </c>
      <c r="G342" s="21">
        <f t="shared" si="13"/>
        <v>0</v>
      </c>
      <c r="H342" s="21"/>
      <c r="I342" s="22">
        <f t="shared" si="12"/>
        <v>0</v>
      </c>
      <c r="J342" s="14"/>
    </row>
    <row r="343" spans="1:10" ht="12.4" hidden="1" customHeight="1" x14ac:dyDescent="0.2">
      <c r="A343" s="13"/>
      <c r="B343" s="1"/>
      <c r="C343" s="37"/>
      <c r="D343" s="146"/>
      <c r="E343" s="147"/>
      <c r="F343" s="43" t="str">
        <f>VLOOKUP(C343,'[2]Acha Air Sales Price List'!$B$1:$D$65536,3,FALSE)</f>
        <v>Exchange rate :</v>
      </c>
      <c r="G343" s="21">
        <f t="shared" si="13"/>
        <v>0</v>
      </c>
      <c r="H343" s="21"/>
      <c r="I343" s="22">
        <f>ROUND(IF(ISNUMBER(B343), G343*B343, 0),5)</f>
        <v>0</v>
      </c>
      <c r="J343" s="14"/>
    </row>
    <row r="344" spans="1:10" ht="12" hidden="1" customHeight="1" x14ac:dyDescent="0.2">
      <c r="A344" s="13"/>
      <c r="B344" s="1"/>
      <c r="C344" s="36"/>
      <c r="D344" s="146"/>
      <c r="E344" s="147"/>
      <c r="F344" s="43" t="str">
        <f>VLOOKUP(C344,'[2]Acha Air Sales Price List'!$B$1:$D$65536,3,FALSE)</f>
        <v>Exchange rate :</v>
      </c>
      <c r="G344" s="21">
        <f t="shared" si="13"/>
        <v>0</v>
      </c>
      <c r="H344" s="21"/>
      <c r="I344" s="22">
        <f t="shared" ref="I344:I394" si="14">ROUND(IF(ISNUMBER(B344), G344*B344, 0),5)</f>
        <v>0</v>
      </c>
      <c r="J344" s="14"/>
    </row>
    <row r="345" spans="1:10" ht="12.4" hidden="1" customHeight="1" x14ac:dyDescent="0.2">
      <c r="A345" s="13"/>
      <c r="B345" s="1"/>
      <c r="C345" s="36"/>
      <c r="D345" s="146"/>
      <c r="E345" s="147"/>
      <c r="F345" s="43" t="str">
        <f>VLOOKUP(C345,'[2]Acha Air Sales Price List'!$B$1:$D$65536,3,FALSE)</f>
        <v>Exchange rate :</v>
      </c>
      <c r="G345" s="21">
        <f t="shared" si="13"/>
        <v>0</v>
      </c>
      <c r="H345" s="21"/>
      <c r="I345" s="22">
        <f t="shared" si="14"/>
        <v>0</v>
      </c>
      <c r="J345" s="14"/>
    </row>
    <row r="346" spans="1:10" ht="12.4" hidden="1" customHeight="1" x14ac:dyDescent="0.2">
      <c r="A346" s="13"/>
      <c r="B346" s="1"/>
      <c r="C346" s="36"/>
      <c r="D346" s="146"/>
      <c r="E346" s="147"/>
      <c r="F346" s="43" t="str">
        <f>VLOOKUP(C346,'[2]Acha Air Sales Price List'!$B$1:$D$65536,3,FALSE)</f>
        <v>Exchange rate :</v>
      </c>
      <c r="G346" s="21">
        <f t="shared" si="13"/>
        <v>0</v>
      </c>
      <c r="H346" s="21"/>
      <c r="I346" s="22">
        <f t="shared" si="14"/>
        <v>0</v>
      </c>
      <c r="J346" s="14"/>
    </row>
    <row r="347" spans="1:10" ht="12.4" hidden="1" customHeight="1" x14ac:dyDescent="0.2">
      <c r="A347" s="13"/>
      <c r="B347" s="1"/>
      <c r="C347" s="36"/>
      <c r="D347" s="146"/>
      <c r="E347" s="147"/>
      <c r="F347" s="43" t="str">
        <f>VLOOKUP(C347,'[2]Acha Air Sales Price List'!$B$1:$D$65536,3,FALSE)</f>
        <v>Exchange rate :</v>
      </c>
      <c r="G347" s="21">
        <f t="shared" si="13"/>
        <v>0</v>
      </c>
      <c r="H347" s="21"/>
      <c r="I347" s="22">
        <f t="shared" si="14"/>
        <v>0</v>
      </c>
      <c r="J347" s="14"/>
    </row>
    <row r="348" spans="1:10" ht="12.4" hidden="1" customHeight="1" x14ac:dyDescent="0.2">
      <c r="A348" s="13"/>
      <c r="B348" s="1"/>
      <c r="C348" s="36"/>
      <c r="D348" s="146"/>
      <c r="E348" s="147"/>
      <c r="F348" s="43" t="str">
        <f>VLOOKUP(C348,'[2]Acha Air Sales Price List'!$B$1:$D$65536,3,FALSE)</f>
        <v>Exchange rate :</v>
      </c>
      <c r="G348" s="21">
        <f t="shared" si="13"/>
        <v>0</v>
      </c>
      <c r="H348" s="21"/>
      <c r="I348" s="22">
        <f t="shared" si="14"/>
        <v>0</v>
      </c>
      <c r="J348" s="14"/>
    </row>
    <row r="349" spans="1:10" ht="12.4" hidden="1" customHeight="1" x14ac:dyDescent="0.2">
      <c r="A349" s="13"/>
      <c r="B349" s="1"/>
      <c r="C349" s="36"/>
      <c r="D349" s="146"/>
      <c r="E349" s="147"/>
      <c r="F349" s="43" t="str">
        <f>VLOOKUP(C349,'[2]Acha Air Sales Price List'!$B$1:$D$65536,3,FALSE)</f>
        <v>Exchange rate :</v>
      </c>
      <c r="G349" s="21">
        <f t="shared" si="13"/>
        <v>0</v>
      </c>
      <c r="H349" s="21"/>
      <c r="I349" s="22">
        <f t="shared" si="14"/>
        <v>0</v>
      </c>
      <c r="J349" s="14"/>
    </row>
    <row r="350" spans="1:10" ht="12.4" hidden="1" customHeight="1" x14ac:dyDescent="0.2">
      <c r="A350" s="13"/>
      <c r="B350" s="1"/>
      <c r="C350" s="36"/>
      <c r="D350" s="146"/>
      <c r="E350" s="147"/>
      <c r="F350" s="43" t="str">
        <f>VLOOKUP(C350,'[2]Acha Air Sales Price List'!$B$1:$D$65536,3,FALSE)</f>
        <v>Exchange rate :</v>
      </c>
      <c r="G350" s="21">
        <f t="shared" si="13"/>
        <v>0</v>
      </c>
      <c r="H350" s="21"/>
      <c r="I350" s="22">
        <f t="shared" si="14"/>
        <v>0</v>
      </c>
      <c r="J350" s="14"/>
    </row>
    <row r="351" spans="1:10" ht="12.4" hidden="1" customHeight="1" x14ac:dyDescent="0.2">
      <c r="A351" s="13"/>
      <c r="B351" s="1"/>
      <c r="C351" s="36"/>
      <c r="D351" s="146"/>
      <c r="E351" s="147"/>
      <c r="F351" s="43" t="str">
        <f>VLOOKUP(C351,'[2]Acha Air Sales Price List'!$B$1:$D$65536,3,FALSE)</f>
        <v>Exchange rate :</v>
      </c>
      <c r="G351" s="21">
        <f t="shared" si="13"/>
        <v>0</v>
      </c>
      <c r="H351" s="21"/>
      <c r="I351" s="22">
        <f t="shared" si="14"/>
        <v>0</v>
      </c>
      <c r="J351" s="14"/>
    </row>
    <row r="352" spans="1:10" ht="12.4" hidden="1" customHeight="1" x14ac:dyDescent="0.2">
      <c r="A352" s="13"/>
      <c r="B352" s="1"/>
      <c r="C352" s="36"/>
      <c r="D352" s="146"/>
      <c r="E352" s="147"/>
      <c r="F352" s="43" t="str">
        <f>VLOOKUP(C352,'[2]Acha Air Sales Price List'!$B$1:$D$65536,3,FALSE)</f>
        <v>Exchange rate :</v>
      </c>
      <c r="G352" s="21">
        <f t="shared" si="13"/>
        <v>0</v>
      </c>
      <c r="H352" s="21"/>
      <c r="I352" s="22">
        <f t="shared" si="14"/>
        <v>0</v>
      </c>
      <c r="J352" s="14"/>
    </row>
    <row r="353" spans="1:10" ht="12.4" hidden="1" customHeight="1" x14ac:dyDescent="0.2">
      <c r="A353" s="13"/>
      <c r="B353" s="1"/>
      <c r="C353" s="36"/>
      <c r="D353" s="146"/>
      <c r="E353" s="147"/>
      <c r="F353" s="43" t="str">
        <f>VLOOKUP(C353,'[2]Acha Air Sales Price List'!$B$1:$D$65536,3,FALSE)</f>
        <v>Exchange rate :</v>
      </c>
      <c r="G353" s="21">
        <f t="shared" si="13"/>
        <v>0</v>
      </c>
      <c r="H353" s="21"/>
      <c r="I353" s="22">
        <f t="shared" si="14"/>
        <v>0</v>
      </c>
      <c r="J353" s="14"/>
    </row>
    <row r="354" spans="1:10" ht="12.4" hidden="1" customHeight="1" x14ac:dyDescent="0.2">
      <c r="A354" s="13"/>
      <c r="B354" s="1"/>
      <c r="C354" s="36"/>
      <c r="D354" s="146"/>
      <c r="E354" s="147"/>
      <c r="F354" s="43" t="str">
        <f>VLOOKUP(C354,'[2]Acha Air Sales Price List'!$B$1:$D$65536,3,FALSE)</f>
        <v>Exchange rate :</v>
      </c>
      <c r="G354" s="21">
        <f t="shared" si="13"/>
        <v>0</v>
      </c>
      <c r="H354" s="21"/>
      <c r="I354" s="22">
        <f t="shared" si="14"/>
        <v>0</v>
      </c>
      <c r="J354" s="14"/>
    </row>
    <row r="355" spans="1:10" ht="12.4" hidden="1" customHeight="1" x14ac:dyDescent="0.2">
      <c r="A355" s="13"/>
      <c r="B355" s="1"/>
      <c r="C355" s="36"/>
      <c r="D355" s="146"/>
      <c r="E355" s="147"/>
      <c r="F355" s="43" t="str">
        <f>VLOOKUP(C355,'[2]Acha Air Sales Price List'!$B$1:$D$65536,3,FALSE)</f>
        <v>Exchange rate :</v>
      </c>
      <c r="G355" s="21">
        <f t="shared" si="13"/>
        <v>0</v>
      </c>
      <c r="H355" s="21"/>
      <c r="I355" s="22">
        <f t="shared" si="14"/>
        <v>0</v>
      </c>
      <c r="J355" s="14"/>
    </row>
    <row r="356" spans="1:10" ht="12.4" hidden="1" customHeight="1" x14ac:dyDescent="0.2">
      <c r="A356" s="13"/>
      <c r="B356" s="1"/>
      <c r="C356" s="36"/>
      <c r="D356" s="146"/>
      <c r="E356" s="147"/>
      <c r="F356" s="43" t="str">
        <f>VLOOKUP(C356,'[2]Acha Air Sales Price List'!$B$1:$D$65536,3,FALSE)</f>
        <v>Exchange rate :</v>
      </c>
      <c r="G356" s="21">
        <f t="shared" si="13"/>
        <v>0</v>
      </c>
      <c r="H356" s="21"/>
      <c r="I356" s="22">
        <f t="shared" si="14"/>
        <v>0</v>
      </c>
      <c r="J356" s="14"/>
    </row>
    <row r="357" spans="1:10" ht="12.4" hidden="1" customHeight="1" x14ac:dyDescent="0.2">
      <c r="A357" s="13"/>
      <c r="B357" s="1"/>
      <c r="C357" s="36"/>
      <c r="D357" s="146"/>
      <c r="E357" s="147"/>
      <c r="F357" s="43" t="str">
        <f>VLOOKUP(C357,'[2]Acha Air Sales Price List'!$B$1:$D$65536,3,FALSE)</f>
        <v>Exchange rate :</v>
      </c>
      <c r="G357" s="21">
        <f t="shared" si="13"/>
        <v>0</v>
      </c>
      <c r="H357" s="21"/>
      <c r="I357" s="22">
        <f t="shared" si="14"/>
        <v>0</v>
      </c>
      <c r="J357" s="14"/>
    </row>
    <row r="358" spans="1:10" ht="12.4" hidden="1" customHeight="1" x14ac:dyDescent="0.2">
      <c r="A358" s="13"/>
      <c r="B358" s="1"/>
      <c r="C358" s="36"/>
      <c r="D358" s="146"/>
      <c r="E358" s="147"/>
      <c r="F358" s="43" t="str">
        <f>VLOOKUP(C358,'[2]Acha Air Sales Price List'!$B$1:$D$65536,3,FALSE)</f>
        <v>Exchange rate :</v>
      </c>
      <c r="G358" s="21">
        <f t="shared" si="13"/>
        <v>0</v>
      </c>
      <c r="H358" s="21"/>
      <c r="I358" s="22">
        <f t="shared" si="14"/>
        <v>0</v>
      </c>
      <c r="J358" s="14"/>
    </row>
    <row r="359" spans="1:10" ht="12.4" hidden="1" customHeight="1" x14ac:dyDescent="0.2">
      <c r="A359" s="13"/>
      <c r="B359" s="1"/>
      <c r="C359" s="36"/>
      <c r="D359" s="146"/>
      <c r="E359" s="147"/>
      <c r="F359" s="43" t="str">
        <f>VLOOKUP(C359,'[2]Acha Air Sales Price List'!$B$1:$D$65536,3,FALSE)</f>
        <v>Exchange rate :</v>
      </c>
      <c r="G359" s="21">
        <f t="shared" si="13"/>
        <v>0</v>
      </c>
      <c r="H359" s="21"/>
      <c r="I359" s="22">
        <f t="shared" si="14"/>
        <v>0</v>
      </c>
      <c r="J359" s="14"/>
    </row>
    <row r="360" spans="1:10" ht="12.4" hidden="1" customHeight="1" x14ac:dyDescent="0.2">
      <c r="A360" s="13"/>
      <c r="B360" s="1"/>
      <c r="C360" s="36"/>
      <c r="D360" s="146"/>
      <c r="E360" s="147"/>
      <c r="F360" s="43" t="str">
        <f>VLOOKUP(C360,'[2]Acha Air Sales Price List'!$B$1:$D$65536,3,FALSE)</f>
        <v>Exchange rate :</v>
      </c>
      <c r="G360" s="21">
        <f t="shared" si="13"/>
        <v>0</v>
      </c>
      <c r="H360" s="21"/>
      <c r="I360" s="22">
        <f t="shared" si="14"/>
        <v>0</v>
      </c>
      <c r="J360" s="14"/>
    </row>
    <row r="361" spans="1:10" ht="12.4" hidden="1" customHeight="1" x14ac:dyDescent="0.2">
      <c r="A361" s="13"/>
      <c r="B361" s="1"/>
      <c r="C361" s="36"/>
      <c r="D361" s="146"/>
      <c r="E361" s="147"/>
      <c r="F361" s="43" t="str">
        <f>VLOOKUP(C361,'[2]Acha Air Sales Price List'!$B$1:$D$65536,3,FALSE)</f>
        <v>Exchange rate :</v>
      </c>
      <c r="G361" s="21">
        <f t="shared" si="13"/>
        <v>0</v>
      </c>
      <c r="H361" s="21"/>
      <c r="I361" s="22">
        <f t="shared" si="14"/>
        <v>0</v>
      </c>
      <c r="J361" s="14"/>
    </row>
    <row r="362" spans="1:10" ht="12.4" hidden="1" customHeight="1" x14ac:dyDescent="0.2">
      <c r="A362" s="13"/>
      <c r="B362" s="1"/>
      <c r="C362" s="36"/>
      <c r="D362" s="146"/>
      <c r="E362" s="147"/>
      <c r="F362" s="43" t="str">
        <f>VLOOKUP(C362,'[2]Acha Air Sales Price List'!$B$1:$D$65536,3,FALSE)</f>
        <v>Exchange rate :</v>
      </c>
      <c r="G362" s="21">
        <f t="shared" si="13"/>
        <v>0</v>
      </c>
      <c r="H362" s="21"/>
      <c r="I362" s="22">
        <f t="shared" si="14"/>
        <v>0</v>
      </c>
      <c r="J362" s="14"/>
    </row>
    <row r="363" spans="1:10" ht="12.4" hidden="1" customHeight="1" x14ac:dyDescent="0.2">
      <c r="A363" s="13"/>
      <c r="B363" s="1"/>
      <c r="C363" s="36"/>
      <c r="D363" s="146"/>
      <c r="E363" s="147"/>
      <c r="F363" s="43" t="str">
        <f>VLOOKUP(C363,'[2]Acha Air Sales Price List'!$B$1:$D$65536,3,FALSE)</f>
        <v>Exchange rate :</v>
      </c>
      <c r="G363" s="21">
        <f t="shared" si="13"/>
        <v>0</v>
      </c>
      <c r="H363" s="21"/>
      <c r="I363" s="22">
        <f t="shared" si="14"/>
        <v>0</v>
      </c>
      <c r="J363" s="14"/>
    </row>
    <row r="364" spans="1:10" ht="12.4" hidden="1" customHeight="1" x14ac:dyDescent="0.2">
      <c r="A364" s="13"/>
      <c r="B364" s="1"/>
      <c r="C364" s="36"/>
      <c r="D364" s="146"/>
      <c r="E364" s="147"/>
      <c r="F364" s="43" t="str">
        <f>VLOOKUP(C364,'[2]Acha Air Sales Price List'!$B$1:$D$65536,3,FALSE)</f>
        <v>Exchange rate :</v>
      </c>
      <c r="G364" s="21">
        <f t="shared" si="13"/>
        <v>0</v>
      </c>
      <c r="H364" s="21"/>
      <c r="I364" s="22">
        <f t="shared" si="14"/>
        <v>0</v>
      </c>
      <c r="J364" s="14"/>
    </row>
    <row r="365" spans="1:10" ht="12.4" hidden="1" customHeight="1" x14ac:dyDescent="0.2">
      <c r="A365" s="13"/>
      <c r="B365" s="1"/>
      <c r="C365" s="36"/>
      <c r="D365" s="146"/>
      <c r="E365" s="147"/>
      <c r="F365" s="43" t="str">
        <f>VLOOKUP(C365,'[2]Acha Air Sales Price List'!$B$1:$D$65536,3,FALSE)</f>
        <v>Exchange rate :</v>
      </c>
      <c r="G365" s="21">
        <f t="shared" si="13"/>
        <v>0</v>
      </c>
      <c r="H365" s="21"/>
      <c r="I365" s="22">
        <f t="shared" si="14"/>
        <v>0</v>
      </c>
      <c r="J365" s="14"/>
    </row>
    <row r="366" spans="1:10" ht="12.4" hidden="1" customHeight="1" x14ac:dyDescent="0.2">
      <c r="A366" s="13"/>
      <c r="B366" s="1"/>
      <c r="C366" s="36"/>
      <c r="D366" s="146"/>
      <c r="E366" s="147"/>
      <c r="F366" s="43" t="str">
        <f>VLOOKUP(C366,'[2]Acha Air Sales Price List'!$B$1:$D$65536,3,FALSE)</f>
        <v>Exchange rate :</v>
      </c>
      <c r="G366" s="21">
        <f t="shared" si="13"/>
        <v>0</v>
      </c>
      <c r="H366" s="21"/>
      <c r="I366" s="22">
        <f t="shared" si="14"/>
        <v>0</v>
      </c>
      <c r="J366" s="14"/>
    </row>
    <row r="367" spans="1:10" ht="12.4" hidden="1" customHeight="1" x14ac:dyDescent="0.2">
      <c r="A367" s="13"/>
      <c r="B367" s="1"/>
      <c r="C367" s="37"/>
      <c r="D367" s="146"/>
      <c r="E367" s="147"/>
      <c r="F367" s="43" t="str">
        <f>VLOOKUP(C367,'[2]Acha Air Sales Price List'!$B$1:$D$65536,3,FALSE)</f>
        <v>Exchange rate :</v>
      </c>
      <c r="G367" s="21">
        <f t="shared" si="13"/>
        <v>0</v>
      </c>
      <c r="H367" s="21"/>
      <c r="I367" s="22">
        <f t="shared" si="14"/>
        <v>0</v>
      </c>
      <c r="J367" s="14"/>
    </row>
    <row r="368" spans="1:10" ht="12" hidden="1" customHeight="1" x14ac:dyDescent="0.2">
      <c r="A368" s="13"/>
      <c r="B368" s="1"/>
      <c r="C368" s="36"/>
      <c r="D368" s="146"/>
      <c r="E368" s="147"/>
      <c r="F368" s="43" t="str">
        <f>VLOOKUP(C368,'[2]Acha Air Sales Price List'!$B$1:$D$65536,3,FALSE)</f>
        <v>Exchange rate :</v>
      </c>
      <c r="G368" s="21">
        <f t="shared" si="13"/>
        <v>0</v>
      </c>
      <c r="H368" s="21"/>
      <c r="I368" s="22">
        <f t="shared" si="14"/>
        <v>0</v>
      </c>
      <c r="J368" s="14"/>
    </row>
    <row r="369" spans="1:10" ht="12.4" hidden="1" customHeight="1" x14ac:dyDescent="0.2">
      <c r="A369" s="13"/>
      <c r="B369" s="1"/>
      <c r="C369" s="36"/>
      <c r="D369" s="146"/>
      <c r="E369" s="147"/>
      <c r="F369" s="43" t="str">
        <f>VLOOKUP(C369,'[2]Acha Air Sales Price List'!$B$1:$D$65536,3,FALSE)</f>
        <v>Exchange rate :</v>
      </c>
      <c r="G369" s="21">
        <f t="shared" si="13"/>
        <v>0</v>
      </c>
      <c r="H369" s="21"/>
      <c r="I369" s="22">
        <f t="shared" si="14"/>
        <v>0</v>
      </c>
      <c r="J369" s="14"/>
    </row>
    <row r="370" spans="1:10" ht="12.4" hidden="1" customHeight="1" x14ac:dyDescent="0.2">
      <c r="A370" s="13"/>
      <c r="B370" s="1"/>
      <c r="C370" s="36"/>
      <c r="D370" s="146"/>
      <c r="E370" s="147"/>
      <c r="F370" s="43" t="str">
        <f>VLOOKUP(C370,'[2]Acha Air Sales Price List'!$B$1:$D$65536,3,FALSE)</f>
        <v>Exchange rate :</v>
      </c>
      <c r="G370" s="21">
        <f t="shared" si="13"/>
        <v>0</v>
      </c>
      <c r="H370" s="21"/>
      <c r="I370" s="22">
        <f t="shared" si="14"/>
        <v>0</v>
      </c>
      <c r="J370" s="14"/>
    </row>
    <row r="371" spans="1:10" ht="12.4" hidden="1" customHeight="1" x14ac:dyDescent="0.2">
      <c r="A371" s="13"/>
      <c r="B371" s="1"/>
      <c r="C371" s="36"/>
      <c r="D371" s="146"/>
      <c r="E371" s="147"/>
      <c r="F371" s="43" t="str">
        <f>VLOOKUP(C371,'[2]Acha Air Sales Price List'!$B$1:$D$65536,3,FALSE)</f>
        <v>Exchange rate :</v>
      </c>
      <c r="G371" s="21">
        <f t="shared" si="13"/>
        <v>0</v>
      </c>
      <c r="H371" s="21"/>
      <c r="I371" s="22">
        <f t="shared" si="14"/>
        <v>0</v>
      </c>
      <c r="J371" s="14"/>
    </row>
    <row r="372" spans="1:10" ht="12.4" hidden="1" customHeight="1" x14ac:dyDescent="0.2">
      <c r="A372" s="13"/>
      <c r="B372" s="1"/>
      <c r="C372" s="36"/>
      <c r="D372" s="146"/>
      <c r="E372" s="147"/>
      <c r="F372" s="43" t="str">
        <f>VLOOKUP(C372,'[2]Acha Air Sales Price List'!$B$1:$D$65536,3,FALSE)</f>
        <v>Exchange rate :</v>
      </c>
      <c r="G372" s="21">
        <f t="shared" si="13"/>
        <v>0</v>
      </c>
      <c r="H372" s="21"/>
      <c r="I372" s="22">
        <f t="shared" si="14"/>
        <v>0</v>
      </c>
      <c r="J372" s="14"/>
    </row>
    <row r="373" spans="1:10" ht="12.4" hidden="1" customHeight="1" x14ac:dyDescent="0.2">
      <c r="A373" s="13"/>
      <c r="B373" s="1"/>
      <c r="C373" s="36"/>
      <c r="D373" s="146"/>
      <c r="E373" s="147"/>
      <c r="F373" s="43" t="str">
        <f>VLOOKUP(C373,'[2]Acha Air Sales Price List'!$B$1:$D$65536,3,FALSE)</f>
        <v>Exchange rate :</v>
      </c>
      <c r="G373" s="21">
        <f t="shared" si="13"/>
        <v>0</v>
      </c>
      <c r="H373" s="21"/>
      <c r="I373" s="22">
        <f t="shared" si="14"/>
        <v>0</v>
      </c>
      <c r="J373" s="14"/>
    </row>
    <row r="374" spans="1:10" ht="12.4" hidden="1" customHeight="1" x14ac:dyDescent="0.2">
      <c r="A374" s="13"/>
      <c r="B374" s="1"/>
      <c r="C374" s="36"/>
      <c r="D374" s="146"/>
      <c r="E374" s="147"/>
      <c r="F374" s="43" t="str">
        <f>VLOOKUP(C374,'[2]Acha Air Sales Price List'!$B$1:$D$65536,3,FALSE)</f>
        <v>Exchange rate :</v>
      </c>
      <c r="G374" s="21">
        <f t="shared" si="13"/>
        <v>0</v>
      </c>
      <c r="H374" s="21"/>
      <c r="I374" s="22">
        <f t="shared" si="14"/>
        <v>0</v>
      </c>
      <c r="J374" s="14"/>
    </row>
    <row r="375" spans="1:10" ht="12.4" hidden="1" customHeight="1" x14ac:dyDescent="0.2">
      <c r="A375" s="13"/>
      <c r="B375" s="1"/>
      <c r="C375" s="36"/>
      <c r="D375" s="146"/>
      <c r="E375" s="147"/>
      <c r="F375" s="43" t="str">
        <f>VLOOKUP(C375,'[2]Acha Air Sales Price List'!$B$1:$D$65536,3,FALSE)</f>
        <v>Exchange rate :</v>
      </c>
      <c r="G375" s="21">
        <f t="shared" si="13"/>
        <v>0</v>
      </c>
      <c r="H375" s="21"/>
      <c r="I375" s="22">
        <f t="shared" si="14"/>
        <v>0</v>
      </c>
      <c r="J375" s="14"/>
    </row>
    <row r="376" spans="1:10" ht="12.4" hidden="1" customHeight="1" x14ac:dyDescent="0.2">
      <c r="A376" s="13"/>
      <c r="B376" s="1"/>
      <c r="C376" s="36"/>
      <c r="D376" s="146"/>
      <c r="E376" s="147"/>
      <c r="F376" s="43" t="str">
        <f>VLOOKUP(C376,'[2]Acha Air Sales Price List'!$B$1:$D$65536,3,FALSE)</f>
        <v>Exchange rate :</v>
      </c>
      <c r="G376" s="21">
        <f t="shared" si="13"/>
        <v>0</v>
      </c>
      <c r="H376" s="21"/>
      <c r="I376" s="22">
        <f t="shared" si="14"/>
        <v>0</v>
      </c>
      <c r="J376" s="14"/>
    </row>
    <row r="377" spans="1:10" ht="12.4" hidden="1" customHeight="1" x14ac:dyDescent="0.2">
      <c r="A377" s="13"/>
      <c r="B377" s="1"/>
      <c r="C377" s="36"/>
      <c r="D377" s="146"/>
      <c r="E377" s="147"/>
      <c r="F377" s="43" t="str">
        <f>VLOOKUP(C377,'[2]Acha Air Sales Price List'!$B$1:$D$65536,3,FALSE)</f>
        <v>Exchange rate :</v>
      </c>
      <c r="G377" s="21">
        <f t="shared" si="13"/>
        <v>0</v>
      </c>
      <c r="H377" s="21"/>
      <c r="I377" s="22">
        <f t="shared" si="14"/>
        <v>0</v>
      </c>
      <c r="J377" s="14"/>
    </row>
    <row r="378" spans="1:10" ht="12.4" hidden="1" customHeight="1" x14ac:dyDescent="0.2">
      <c r="A378" s="13"/>
      <c r="B378" s="1"/>
      <c r="C378" s="36"/>
      <c r="D378" s="146"/>
      <c r="E378" s="147"/>
      <c r="F378" s="43" t="str">
        <f>VLOOKUP(C378,'[2]Acha Air Sales Price List'!$B$1:$D$65536,3,FALSE)</f>
        <v>Exchange rate :</v>
      </c>
      <c r="G378" s="21">
        <f t="shared" si="13"/>
        <v>0</v>
      </c>
      <c r="H378" s="21"/>
      <c r="I378" s="22">
        <f t="shared" si="14"/>
        <v>0</v>
      </c>
      <c r="J378" s="14"/>
    </row>
    <row r="379" spans="1:10" ht="12.4" hidden="1" customHeight="1" x14ac:dyDescent="0.2">
      <c r="A379" s="13"/>
      <c r="B379" s="1"/>
      <c r="C379" s="36"/>
      <c r="D379" s="146"/>
      <c r="E379" s="147"/>
      <c r="F379" s="43" t="str">
        <f>VLOOKUP(C379,'[2]Acha Air Sales Price List'!$B$1:$D$65536,3,FALSE)</f>
        <v>Exchange rate :</v>
      </c>
      <c r="G379" s="21">
        <f t="shared" si="13"/>
        <v>0</v>
      </c>
      <c r="H379" s="21"/>
      <c r="I379" s="22">
        <f t="shared" si="14"/>
        <v>0</v>
      </c>
      <c r="J379" s="14"/>
    </row>
    <row r="380" spans="1:10" ht="12.4" hidden="1" customHeight="1" x14ac:dyDescent="0.2">
      <c r="A380" s="13"/>
      <c r="B380" s="1"/>
      <c r="C380" s="36"/>
      <c r="D380" s="146"/>
      <c r="E380" s="147"/>
      <c r="F380" s="43" t="str">
        <f>VLOOKUP(C380,'[2]Acha Air Sales Price List'!$B$1:$D$65536,3,FALSE)</f>
        <v>Exchange rate :</v>
      </c>
      <c r="G380" s="21">
        <f t="shared" si="13"/>
        <v>0</v>
      </c>
      <c r="H380" s="21"/>
      <c r="I380" s="22">
        <f t="shared" si="14"/>
        <v>0</v>
      </c>
      <c r="J380" s="14"/>
    </row>
    <row r="381" spans="1:10" ht="12.4" hidden="1" customHeight="1" x14ac:dyDescent="0.2">
      <c r="A381" s="13"/>
      <c r="B381" s="1"/>
      <c r="C381" s="36"/>
      <c r="D381" s="146"/>
      <c r="E381" s="147"/>
      <c r="F381" s="43" t="str">
        <f>VLOOKUP(C381,'[2]Acha Air Sales Price List'!$B$1:$D$65536,3,FALSE)</f>
        <v>Exchange rate :</v>
      </c>
      <c r="G381" s="21">
        <f t="shared" si="13"/>
        <v>0</v>
      </c>
      <c r="H381" s="21"/>
      <c r="I381" s="22">
        <f t="shared" si="14"/>
        <v>0</v>
      </c>
      <c r="J381" s="14"/>
    </row>
    <row r="382" spans="1:10" ht="12.4" hidden="1" customHeight="1" x14ac:dyDescent="0.2">
      <c r="A382" s="13"/>
      <c r="B382" s="1"/>
      <c r="C382" s="36"/>
      <c r="D382" s="146"/>
      <c r="E382" s="147"/>
      <c r="F382" s="43" t="str">
        <f>VLOOKUP(C382,'[2]Acha Air Sales Price List'!$B$1:$D$65536,3,FALSE)</f>
        <v>Exchange rate :</v>
      </c>
      <c r="G382" s="21">
        <f t="shared" si="13"/>
        <v>0</v>
      </c>
      <c r="H382" s="21"/>
      <c r="I382" s="22">
        <f t="shared" si="14"/>
        <v>0</v>
      </c>
      <c r="J382" s="14"/>
    </row>
    <row r="383" spans="1:10" ht="12.4" hidden="1" customHeight="1" x14ac:dyDescent="0.2">
      <c r="A383" s="13"/>
      <c r="B383" s="1"/>
      <c r="C383" s="36"/>
      <c r="D383" s="146"/>
      <c r="E383" s="147"/>
      <c r="F383" s="43" t="str">
        <f>VLOOKUP(C383,'[2]Acha Air Sales Price List'!$B$1:$D$65536,3,FALSE)</f>
        <v>Exchange rate :</v>
      </c>
      <c r="G383" s="21">
        <f t="shared" si="13"/>
        <v>0</v>
      </c>
      <c r="H383" s="21"/>
      <c r="I383" s="22">
        <f t="shared" si="14"/>
        <v>0</v>
      </c>
      <c r="J383" s="14"/>
    </row>
    <row r="384" spans="1:10" ht="12.4" hidden="1" customHeight="1" x14ac:dyDescent="0.2">
      <c r="A384" s="13"/>
      <c r="B384" s="1"/>
      <c r="C384" s="36"/>
      <c r="D384" s="146"/>
      <c r="E384" s="147"/>
      <c r="F384" s="43" t="str">
        <f>VLOOKUP(C384,'[2]Acha Air Sales Price List'!$B$1:$D$65536,3,FALSE)</f>
        <v>Exchange rate :</v>
      </c>
      <c r="G384" s="21">
        <f t="shared" si="13"/>
        <v>0</v>
      </c>
      <c r="H384" s="21"/>
      <c r="I384" s="22">
        <f t="shared" si="14"/>
        <v>0</v>
      </c>
      <c r="J384" s="14"/>
    </row>
    <row r="385" spans="1:10" ht="12.4" hidden="1" customHeight="1" x14ac:dyDescent="0.2">
      <c r="A385" s="13"/>
      <c r="B385" s="1"/>
      <c r="C385" s="36"/>
      <c r="D385" s="146"/>
      <c r="E385" s="147"/>
      <c r="F385" s="43" t="str">
        <f>VLOOKUP(C385,'[2]Acha Air Sales Price List'!$B$1:$D$65536,3,FALSE)</f>
        <v>Exchange rate :</v>
      </c>
      <c r="G385" s="21">
        <f t="shared" si="13"/>
        <v>0</v>
      </c>
      <c r="H385" s="21"/>
      <c r="I385" s="22">
        <f t="shared" si="14"/>
        <v>0</v>
      </c>
      <c r="J385" s="14"/>
    </row>
    <row r="386" spans="1:10" ht="12.4" hidden="1" customHeight="1" x14ac:dyDescent="0.2">
      <c r="A386" s="13"/>
      <c r="B386" s="1"/>
      <c r="C386" s="36"/>
      <c r="D386" s="146"/>
      <c r="E386" s="147"/>
      <c r="F386" s="43" t="str">
        <f>VLOOKUP(C386,'[2]Acha Air Sales Price List'!$B$1:$D$65536,3,FALSE)</f>
        <v>Exchange rate :</v>
      </c>
      <c r="G386" s="21">
        <f t="shared" si="13"/>
        <v>0</v>
      </c>
      <c r="H386" s="21"/>
      <c r="I386" s="22">
        <f t="shared" si="14"/>
        <v>0</v>
      </c>
      <c r="J386" s="14"/>
    </row>
    <row r="387" spans="1:10" ht="12.4" hidden="1" customHeight="1" x14ac:dyDescent="0.2">
      <c r="A387" s="13"/>
      <c r="B387" s="1"/>
      <c r="C387" s="36"/>
      <c r="D387" s="146"/>
      <c r="E387" s="147"/>
      <c r="F387" s="43" t="str">
        <f>VLOOKUP(C387,'[2]Acha Air Sales Price List'!$B$1:$D$65536,3,FALSE)</f>
        <v>Exchange rate :</v>
      </c>
      <c r="G387" s="21">
        <f t="shared" si="13"/>
        <v>0</v>
      </c>
      <c r="H387" s="21"/>
      <c r="I387" s="22">
        <f t="shared" si="14"/>
        <v>0</v>
      </c>
      <c r="J387" s="14"/>
    </row>
    <row r="388" spans="1:10" ht="12.4" hidden="1" customHeight="1" x14ac:dyDescent="0.2">
      <c r="A388" s="13"/>
      <c r="B388" s="1"/>
      <c r="C388" s="36"/>
      <c r="D388" s="146"/>
      <c r="E388" s="147"/>
      <c r="F388" s="43" t="str">
        <f>VLOOKUP(C388,'[2]Acha Air Sales Price List'!$B$1:$D$65536,3,FALSE)</f>
        <v>Exchange rate :</v>
      </c>
      <c r="G388" s="21">
        <f t="shared" si="13"/>
        <v>0</v>
      </c>
      <c r="H388" s="21"/>
      <c r="I388" s="22">
        <f t="shared" si="14"/>
        <v>0</v>
      </c>
      <c r="J388" s="14"/>
    </row>
    <row r="389" spans="1:10" ht="12.4" hidden="1" customHeight="1" x14ac:dyDescent="0.2">
      <c r="A389" s="13"/>
      <c r="B389" s="1"/>
      <c r="C389" s="36"/>
      <c r="D389" s="146"/>
      <c r="E389" s="147"/>
      <c r="F389" s="43" t="str">
        <f>VLOOKUP(C389,'[2]Acha Air Sales Price List'!$B$1:$D$65536,3,FALSE)</f>
        <v>Exchange rate :</v>
      </c>
      <c r="G389" s="21">
        <f t="shared" si="13"/>
        <v>0</v>
      </c>
      <c r="H389" s="21"/>
      <c r="I389" s="22">
        <f t="shared" si="14"/>
        <v>0</v>
      </c>
      <c r="J389" s="14"/>
    </row>
    <row r="390" spans="1:10" ht="12.4" hidden="1" customHeight="1" x14ac:dyDescent="0.2">
      <c r="A390" s="13"/>
      <c r="B390" s="1"/>
      <c r="C390" s="36"/>
      <c r="D390" s="146"/>
      <c r="E390" s="147"/>
      <c r="F390" s="43" t="str">
        <f>VLOOKUP(C390,'[2]Acha Air Sales Price List'!$B$1:$D$65536,3,FALSE)</f>
        <v>Exchange rate :</v>
      </c>
      <c r="G390" s="21">
        <f t="shared" si="13"/>
        <v>0</v>
      </c>
      <c r="H390" s="21"/>
      <c r="I390" s="22">
        <f t="shared" si="14"/>
        <v>0</v>
      </c>
      <c r="J390" s="14"/>
    </row>
    <row r="391" spans="1:10" ht="12.4" hidden="1" customHeight="1" x14ac:dyDescent="0.2">
      <c r="A391" s="13"/>
      <c r="B391" s="1"/>
      <c r="C391" s="36"/>
      <c r="D391" s="146"/>
      <c r="E391" s="147"/>
      <c r="F391" s="43" t="str">
        <f>VLOOKUP(C391,'[2]Acha Air Sales Price List'!$B$1:$D$65536,3,FALSE)</f>
        <v>Exchange rate :</v>
      </c>
      <c r="G391" s="21">
        <f t="shared" si="13"/>
        <v>0</v>
      </c>
      <c r="H391" s="21"/>
      <c r="I391" s="22">
        <f t="shared" si="14"/>
        <v>0</v>
      </c>
      <c r="J391" s="14"/>
    </row>
    <row r="392" spans="1:10" ht="12.4" hidden="1" customHeight="1" x14ac:dyDescent="0.2">
      <c r="A392" s="13"/>
      <c r="B392" s="1"/>
      <c r="C392" s="36"/>
      <c r="D392" s="146"/>
      <c r="E392" s="147"/>
      <c r="F392" s="43" t="str">
        <f>VLOOKUP(C392,'[2]Acha Air Sales Price List'!$B$1:$D$65536,3,FALSE)</f>
        <v>Exchange rate :</v>
      </c>
      <c r="G392" s="21">
        <f t="shared" si="13"/>
        <v>0</v>
      </c>
      <c r="H392" s="21"/>
      <c r="I392" s="22">
        <f t="shared" si="14"/>
        <v>0</v>
      </c>
      <c r="J392" s="14"/>
    </row>
    <row r="393" spans="1:10" ht="12.4" hidden="1" customHeight="1" x14ac:dyDescent="0.2">
      <c r="A393" s="13"/>
      <c r="B393" s="1"/>
      <c r="C393" s="36"/>
      <c r="D393" s="146"/>
      <c r="E393" s="147"/>
      <c r="F393" s="43" t="str">
        <f>VLOOKUP(C393,'[2]Acha Air Sales Price List'!$B$1:$D$65536,3,FALSE)</f>
        <v>Exchange rate :</v>
      </c>
      <c r="G393" s="21">
        <f t="shared" si="13"/>
        <v>0</v>
      </c>
      <c r="H393" s="21"/>
      <c r="I393" s="22">
        <f t="shared" si="14"/>
        <v>0</v>
      </c>
      <c r="J393" s="14"/>
    </row>
    <row r="394" spans="1:10" ht="12.4" hidden="1" customHeight="1" x14ac:dyDescent="0.2">
      <c r="A394" s="13"/>
      <c r="B394" s="1"/>
      <c r="C394" s="36"/>
      <c r="D394" s="146"/>
      <c r="E394" s="147"/>
      <c r="F394" s="43" t="str">
        <f>VLOOKUP(C394,'[2]Acha Air Sales Price List'!$B$1:$D$65536,3,FALSE)</f>
        <v>Exchange rate :</v>
      </c>
      <c r="G394" s="21">
        <f t="shared" si="13"/>
        <v>0</v>
      </c>
      <c r="H394" s="21"/>
      <c r="I394" s="22">
        <f t="shared" si="14"/>
        <v>0</v>
      </c>
      <c r="J394" s="14"/>
    </row>
    <row r="395" spans="1:10" ht="12.4" hidden="1" customHeight="1" x14ac:dyDescent="0.2">
      <c r="A395" s="13"/>
      <c r="B395" s="1"/>
      <c r="C395" s="37"/>
      <c r="D395" s="146"/>
      <c r="E395" s="147"/>
      <c r="F395" s="43" t="str">
        <f>VLOOKUP(C395,'[2]Acha Air Sales Price List'!$B$1:$D$65536,3,FALSE)</f>
        <v>Exchange rate :</v>
      </c>
      <c r="G395" s="21">
        <f t="shared" si="13"/>
        <v>0</v>
      </c>
      <c r="H395" s="21"/>
      <c r="I395" s="22">
        <f>ROUND(IF(ISNUMBER(B395), G395*B395, 0),5)</f>
        <v>0</v>
      </c>
      <c r="J395" s="14"/>
    </row>
    <row r="396" spans="1:10" ht="12" hidden="1" customHeight="1" x14ac:dyDescent="0.2">
      <c r="A396" s="13"/>
      <c r="B396" s="1"/>
      <c r="C396" s="36"/>
      <c r="D396" s="146"/>
      <c r="E396" s="147"/>
      <c r="F396" s="43" t="str">
        <f>VLOOKUP(C396,'[2]Acha Air Sales Price List'!$B$1:$D$65536,3,FALSE)</f>
        <v>Exchange rate :</v>
      </c>
      <c r="G396" s="21">
        <f t="shared" si="13"/>
        <v>0</v>
      </c>
      <c r="H396" s="21"/>
      <c r="I396" s="22">
        <f t="shared" ref="I396:I450" si="15">ROUND(IF(ISNUMBER(B396), G396*B396, 0),5)</f>
        <v>0</v>
      </c>
      <c r="J396" s="14"/>
    </row>
    <row r="397" spans="1:10" ht="12.4" hidden="1" customHeight="1" x14ac:dyDescent="0.2">
      <c r="A397" s="13"/>
      <c r="B397" s="1"/>
      <c r="C397" s="36"/>
      <c r="D397" s="146"/>
      <c r="E397" s="147"/>
      <c r="F397" s="43" t="str">
        <f>VLOOKUP(C397,'[2]Acha Air Sales Price List'!$B$1:$D$65536,3,FALSE)</f>
        <v>Exchange rate :</v>
      </c>
      <c r="G397" s="21">
        <f t="shared" si="13"/>
        <v>0</v>
      </c>
      <c r="H397" s="21"/>
      <c r="I397" s="22">
        <f t="shared" si="15"/>
        <v>0</v>
      </c>
      <c r="J397" s="14"/>
    </row>
    <row r="398" spans="1:10" ht="12.4" hidden="1" customHeight="1" x14ac:dyDescent="0.2">
      <c r="A398" s="13"/>
      <c r="B398" s="1"/>
      <c r="C398" s="36"/>
      <c r="D398" s="146"/>
      <c r="E398" s="147"/>
      <c r="F398" s="43" t="str">
        <f>VLOOKUP(C398,'[2]Acha Air Sales Price List'!$B$1:$D$65536,3,FALSE)</f>
        <v>Exchange rate :</v>
      </c>
      <c r="G398" s="21">
        <f t="shared" si="13"/>
        <v>0</v>
      </c>
      <c r="H398" s="21"/>
      <c r="I398" s="22">
        <f t="shared" si="15"/>
        <v>0</v>
      </c>
      <c r="J398" s="14"/>
    </row>
    <row r="399" spans="1:10" ht="12.4" hidden="1" customHeight="1" x14ac:dyDescent="0.2">
      <c r="A399" s="13"/>
      <c r="B399" s="1"/>
      <c r="C399" s="36"/>
      <c r="D399" s="146"/>
      <c r="E399" s="147"/>
      <c r="F399" s="43" t="str">
        <f>VLOOKUP(C399,'[2]Acha Air Sales Price List'!$B$1:$D$65536,3,FALSE)</f>
        <v>Exchange rate :</v>
      </c>
      <c r="G399" s="21">
        <f t="shared" si="13"/>
        <v>0</v>
      </c>
      <c r="H399" s="21"/>
      <c r="I399" s="22">
        <f t="shared" si="15"/>
        <v>0</v>
      </c>
      <c r="J399" s="14"/>
    </row>
    <row r="400" spans="1:10" ht="12.4" hidden="1" customHeight="1" x14ac:dyDescent="0.2">
      <c r="A400" s="13"/>
      <c r="B400" s="1"/>
      <c r="C400" s="36"/>
      <c r="D400" s="146"/>
      <c r="E400" s="147"/>
      <c r="F400" s="43" t="str">
        <f>VLOOKUP(C400,'[2]Acha Air Sales Price List'!$B$1:$D$65536,3,FALSE)</f>
        <v>Exchange rate :</v>
      </c>
      <c r="G400" s="21">
        <f t="shared" si="13"/>
        <v>0</v>
      </c>
      <c r="H400" s="21"/>
      <c r="I400" s="22">
        <f t="shared" si="15"/>
        <v>0</v>
      </c>
      <c r="J400" s="14"/>
    </row>
    <row r="401" spans="1:10" ht="12.4" hidden="1" customHeight="1" x14ac:dyDescent="0.2">
      <c r="A401" s="13"/>
      <c r="B401" s="1"/>
      <c r="C401" s="36"/>
      <c r="D401" s="146"/>
      <c r="E401" s="147"/>
      <c r="F401" s="43" t="str">
        <f>VLOOKUP(C401,'[2]Acha Air Sales Price List'!$B$1:$D$65536,3,FALSE)</f>
        <v>Exchange rate :</v>
      </c>
      <c r="G401" s="21">
        <f t="shared" si="13"/>
        <v>0</v>
      </c>
      <c r="H401" s="21"/>
      <c r="I401" s="22">
        <f t="shared" si="15"/>
        <v>0</v>
      </c>
      <c r="J401" s="14"/>
    </row>
    <row r="402" spans="1:10" ht="12.4" hidden="1" customHeight="1" x14ac:dyDescent="0.2">
      <c r="A402" s="13"/>
      <c r="B402" s="1"/>
      <c r="C402" s="36"/>
      <c r="D402" s="146"/>
      <c r="E402" s="147"/>
      <c r="F402" s="43" t="str">
        <f>VLOOKUP(C402,'[2]Acha Air Sales Price List'!$B$1:$D$65536,3,FALSE)</f>
        <v>Exchange rate :</v>
      </c>
      <c r="G402" s="21">
        <f t="shared" si="13"/>
        <v>0</v>
      </c>
      <c r="H402" s="21"/>
      <c r="I402" s="22">
        <f t="shared" si="15"/>
        <v>0</v>
      </c>
      <c r="J402" s="14"/>
    </row>
    <row r="403" spans="1:10" ht="12.4" hidden="1" customHeight="1" x14ac:dyDescent="0.2">
      <c r="A403" s="13"/>
      <c r="B403" s="1"/>
      <c r="C403" s="36"/>
      <c r="D403" s="146"/>
      <c r="E403" s="147"/>
      <c r="F403" s="43" t="str">
        <f>VLOOKUP(C403,'[2]Acha Air Sales Price List'!$B$1:$D$65536,3,FALSE)</f>
        <v>Exchange rate :</v>
      </c>
      <c r="G403" s="21">
        <f t="shared" si="13"/>
        <v>0</v>
      </c>
      <c r="H403" s="21"/>
      <c r="I403" s="22">
        <f t="shared" si="15"/>
        <v>0</v>
      </c>
      <c r="J403" s="14"/>
    </row>
    <row r="404" spans="1:10" ht="12.4" hidden="1" customHeight="1" x14ac:dyDescent="0.2">
      <c r="A404" s="13"/>
      <c r="B404" s="1"/>
      <c r="C404" s="36"/>
      <c r="D404" s="146"/>
      <c r="E404" s="147"/>
      <c r="F404" s="43" t="str">
        <f>VLOOKUP(C404,'[2]Acha Air Sales Price List'!$B$1:$D$65536,3,FALSE)</f>
        <v>Exchange rate :</v>
      </c>
      <c r="G404" s="21">
        <f t="shared" si="13"/>
        <v>0</v>
      </c>
      <c r="H404" s="21"/>
      <c r="I404" s="22">
        <f t="shared" si="15"/>
        <v>0</v>
      </c>
      <c r="J404" s="14"/>
    </row>
    <row r="405" spans="1:10" ht="12.4" hidden="1" customHeight="1" x14ac:dyDescent="0.2">
      <c r="A405" s="13"/>
      <c r="B405" s="1"/>
      <c r="C405" s="36"/>
      <c r="D405" s="146"/>
      <c r="E405" s="147"/>
      <c r="F405" s="43" t="str">
        <f>VLOOKUP(C405,'[2]Acha Air Sales Price List'!$B$1:$D$65536,3,FALSE)</f>
        <v>Exchange rate :</v>
      </c>
      <c r="G405" s="21">
        <f t="shared" ref="G405:G468" si="16">H405/4</f>
        <v>0</v>
      </c>
      <c r="H405" s="21"/>
      <c r="I405" s="22">
        <f t="shared" si="15"/>
        <v>0</v>
      </c>
      <c r="J405" s="14"/>
    </row>
    <row r="406" spans="1:10" ht="12.4" hidden="1" customHeight="1" x14ac:dyDescent="0.2">
      <c r="A406" s="13"/>
      <c r="B406" s="1"/>
      <c r="C406" s="36"/>
      <c r="D406" s="146"/>
      <c r="E406" s="147"/>
      <c r="F406" s="43" t="str">
        <f>VLOOKUP(C406,'[2]Acha Air Sales Price List'!$B$1:$D$65536,3,FALSE)</f>
        <v>Exchange rate :</v>
      </c>
      <c r="G406" s="21">
        <f t="shared" si="16"/>
        <v>0</v>
      </c>
      <c r="H406" s="21"/>
      <c r="I406" s="22">
        <f t="shared" si="15"/>
        <v>0</v>
      </c>
      <c r="J406" s="14"/>
    </row>
    <row r="407" spans="1:10" ht="12.4" hidden="1" customHeight="1" x14ac:dyDescent="0.2">
      <c r="A407" s="13"/>
      <c r="B407" s="1"/>
      <c r="C407" s="36"/>
      <c r="D407" s="146"/>
      <c r="E407" s="147"/>
      <c r="F407" s="43" t="str">
        <f>VLOOKUP(C407,'[2]Acha Air Sales Price List'!$B$1:$D$65536,3,FALSE)</f>
        <v>Exchange rate :</v>
      </c>
      <c r="G407" s="21">
        <f t="shared" si="16"/>
        <v>0</v>
      </c>
      <c r="H407" s="21"/>
      <c r="I407" s="22">
        <f t="shared" si="15"/>
        <v>0</v>
      </c>
      <c r="J407" s="14"/>
    </row>
    <row r="408" spans="1:10" ht="12.4" hidden="1" customHeight="1" x14ac:dyDescent="0.2">
      <c r="A408" s="13"/>
      <c r="B408" s="1"/>
      <c r="C408" s="36"/>
      <c r="D408" s="146"/>
      <c r="E408" s="147"/>
      <c r="F408" s="43" t="str">
        <f>VLOOKUP(C408,'[2]Acha Air Sales Price List'!$B$1:$D$65536,3,FALSE)</f>
        <v>Exchange rate :</v>
      </c>
      <c r="G408" s="21">
        <f t="shared" si="16"/>
        <v>0</v>
      </c>
      <c r="H408" s="21"/>
      <c r="I408" s="22">
        <f t="shared" si="15"/>
        <v>0</v>
      </c>
      <c r="J408" s="14"/>
    </row>
    <row r="409" spans="1:10" ht="12.4" hidden="1" customHeight="1" x14ac:dyDescent="0.2">
      <c r="A409" s="13"/>
      <c r="B409" s="1"/>
      <c r="C409" s="36"/>
      <c r="D409" s="146"/>
      <c r="E409" s="147"/>
      <c r="F409" s="43" t="str">
        <f>VLOOKUP(C409,'[2]Acha Air Sales Price List'!$B$1:$D$65536,3,FALSE)</f>
        <v>Exchange rate :</v>
      </c>
      <c r="G409" s="21">
        <f t="shared" si="16"/>
        <v>0</v>
      </c>
      <c r="H409" s="21"/>
      <c r="I409" s="22">
        <f t="shared" si="15"/>
        <v>0</v>
      </c>
      <c r="J409" s="14"/>
    </row>
    <row r="410" spans="1:10" ht="12.4" hidden="1" customHeight="1" x14ac:dyDescent="0.2">
      <c r="A410" s="13"/>
      <c r="B410" s="1"/>
      <c r="C410" s="36"/>
      <c r="D410" s="146"/>
      <c r="E410" s="147"/>
      <c r="F410" s="43" t="str">
        <f>VLOOKUP(C410,'[2]Acha Air Sales Price List'!$B$1:$D$65536,3,FALSE)</f>
        <v>Exchange rate :</v>
      </c>
      <c r="G410" s="21">
        <f t="shared" si="16"/>
        <v>0</v>
      </c>
      <c r="H410" s="21"/>
      <c r="I410" s="22">
        <f t="shared" si="15"/>
        <v>0</v>
      </c>
      <c r="J410" s="14"/>
    </row>
    <row r="411" spans="1:10" ht="12.4" hidden="1" customHeight="1" x14ac:dyDescent="0.2">
      <c r="A411" s="13"/>
      <c r="B411" s="1"/>
      <c r="C411" s="37"/>
      <c r="D411" s="146"/>
      <c r="E411" s="147"/>
      <c r="F411" s="43" t="str">
        <f>VLOOKUP(C411,'[2]Acha Air Sales Price List'!$B$1:$D$65536,3,FALSE)</f>
        <v>Exchange rate :</v>
      </c>
      <c r="G411" s="21">
        <f t="shared" si="16"/>
        <v>0</v>
      </c>
      <c r="H411" s="21"/>
      <c r="I411" s="22">
        <f t="shared" si="15"/>
        <v>0</v>
      </c>
      <c r="J411" s="14"/>
    </row>
    <row r="412" spans="1:10" ht="12.4" hidden="1" customHeight="1" x14ac:dyDescent="0.2">
      <c r="A412" s="13"/>
      <c r="B412" s="1"/>
      <c r="C412" s="37"/>
      <c r="D412" s="146"/>
      <c r="E412" s="147"/>
      <c r="F412" s="43" t="str">
        <f>VLOOKUP(C412,'[2]Acha Air Sales Price List'!$B$1:$D$65536,3,FALSE)</f>
        <v>Exchange rate :</v>
      </c>
      <c r="G412" s="21">
        <f t="shared" si="16"/>
        <v>0</v>
      </c>
      <c r="H412" s="21"/>
      <c r="I412" s="22">
        <f t="shared" si="15"/>
        <v>0</v>
      </c>
      <c r="J412" s="14"/>
    </row>
    <row r="413" spans="1:10" ht="12.4" hidden="1" customHeight="1" x14ac:dyDescent="0.2">
      <c r="A413" s="13"/>
      <c r="B413" s="1"/>
      <c r="C413" s="36"/>
      <c r="D413" s="146"/>
      <c r="E413" s="147"/>
      <c r="F413" s="43" t="str">
        <f>VLOOKUP(C413,'[2]Acha Air Sales Price List'!$B$1:$D$65536,3,FALSE)</f>
        <v>Exchange rate :</v>
      </c>
      <c r="G413" s="21">
        <f t="shared" si="16"/>
        <v>0</v>
      </c>
      <c r="H413" s="21"/>
      <c r="I413" s="22">
        <f t="shared" si="15"/>
        <v>0</v>
      </c>
      <c r="J413" s="14"/>
    </row>
    <row r="414" spans="1:10" ht="12.4" hidden="1" customHeight="1" x14ac:dyDescent="0.2">
      <c r="A414" s="13"/>
      <c r="B414" s="1"/>
      <c r="C414" s="36"/>
      <c r="D414" s="146"/>
      <c r="E414" s="147"/>
      <c r="F414" s="43" t="str">
        <f>VLOOKUP(C414,'[2]Acha Air Sales Price List'!$B$1:$D$65536,3,FALSE)</f>
        <v>Exchange rate :</v>
      </c>
      <c r="G414" s="21">
        <f t="shared" si="16"/>
        <v>0</v>
      </c>
      <c r="H414" s="21"/>
      <c r="I414" s="22">
        <f t="shared" si="15"/>
        <v>0</v>
      </c>
      <c r="J414" s="14"/>
    </row>
    <row r="415" spans="1:10" ht="12.4" hidden="1" customHeight="1" x14ac:dyDescent="0.2">
      <c r="A415" s="13"/>
      <c r="B415" s="1"/>
      <c r="C415" s="36"/>
      <c r="D415" s="146"/>
      <c r="E415" s="147"/>
      <c r="F415" s="43" t="str">
        <f>VLOOKUP(C415,'[2]Acha Air Sales Price List'!$B$1:$D$65536,3,FALSE)</f>
        <v>Exchange rate :</v>
      </c>
      <c r="G415" s="21">
        <f t="shared" si="16"/>
        <v>0</v>
      </c>
      <c r="H415" s="21"/>
      <c r="I415" s="22">
        <f t="shared" si="15"/>
        <v>0</v>
      </c>
      <c r="J415" s="14"/>
    </row>
    <row r="416" spans="1:10" ht="12.4" hidden="1" customHeight="1" x14ac:dyDescent="0.2">
      <c r="A416" s="13"/>
      <c r="B416" s="1"/>
      <c r="C416" s="36"/>
      <c r="D416" s="146"/>
      <c r="E416" s="147"/>
      <c r="F416" s="43" t="str">
        <f>VLOOKUP(C416,'[2]Acha Air Sales Price List'!$B$1:$D$65536,3,FALSE)</f>
        <v>Exchange rate :</v>
      </c>
      <c r="G416" s="21">
        <f t="shared" si="16"/>
        <v>0</v>
      </c>
      <c r="H416" s="21"/>
      <c r="I416" s="22">
        <f t="shared" si="15"/>
        <v>0</v>
      </c>
      <c r="J416" s="14"/>
    </row>
    <row r="417" spans="1:10" ht="12.4" hidden="1" customHeight="1" x14ac:dyDescent="0.2">
      <c r="A417" s="13"/>
      <c r="B417" s="1"/>
      <c r="C417" s="36"/>
      <c r="D417" s="146"/>
      <c r="E417" s="147"/>
      <c r="F417" s="43" t="str">
        <f>VLOOKUP(C417,'[2]Acha Air Sales Price List'!$B$1:$D$65536,3,FALSE)</f>
        <v>Exchange rate :</v>
      </c>
      <c r="G417" s="21">
        <f t="shared" si="16"/>
        <v>0</v>
      </c>
      <c r="H417" s="21"/>
      <c r="I417" s="22">
        <f t="shared" si="15"/>
        <v>0</v>
      </c>
      <c r="J417" s="14"/>
    </row>
    <row r="418" spans="1:10" ht="12.4" hidden="1" customHeight="1" x14ac:dyDescent="0.2">
      <c r="A418" s="13"/>
      <c r="B418" s="1"/>
      <c r="C418" s="36"/>
      <c r="D418" s="146"/>
      <c r="E418" s="147"/>
      <c r="F418" s="43" t="str">
        <f>VLOOKUP(C418,'[2]Acha Air Sales Price List'!$B$1:$D$65536,3,FALSE)</f>
        <v>Exchange rate :</v>
      </c>
      <c r="G418" s="21">
        <f t="shared" si="16"/>
        <v>0</v>
      </c>
      <c r="H418" s="21"/>
      <c r="I418" s="22">
        <f t="shared" si="15"/>
        <v>0</v>
      </c>
      <c r="J418" s="14"/>
    </row>
    <row r="419" spans="1:10" ht="12.4" hidden="1" customHeight="1" x14ac:dyDescent="0.2">
      <c r="A419" s="13"/>
      <c r="B419" s="1"/>
      <c r="C419" s="36"/>
      <c r="D419" s="146"/>
      <c r="E419" s="147"/>
      <c r="F419" s="43" t="str">
        <f>VLOOKUP(C419,'[2]Acha Air Sales Price List'!$B$1:$D$65536,3,FALSE)</f>
        <v>Exchange rate :</v>
      </c>
      <c r="G419" s="21">
        <f t="shared" si="16"/>
        <v>0</v>
      </c>
      <c r="H419" s="21"/>
      <c r="I419" s="22">
        <f t="shared" si="15"/>
        <v>0</v>
      </c>
      <c r="J419" s="14"/>
    </row>
    <row r="420" spans="1:10" ht="12.4" hidden="1" customHeight="1" x14ac:dyDescent="0.2">
      <c r="A420" s="13"/>
      <c r="B420" s="1"/>
      <c r="C420" s="36"/>
      <c r="D420" s="146"/>
      <c r="E420" s="147"/>
      <c r="F420" s="43" t="str">
        <f>VLOOKUP(C420,'[2]Acha Air Sales Price List'!$B$1:$D$65536,3,FALSE)</f>
        <v>Exchange rate :</v>
      </c>
      <c r="G420" s="21">
        <f t="shared" si="16"/>
        <v>0</v>
      </c>
      <c r="H420" s="21"/>
      <c r="I420" s="22">
        <f t="shared" si="15"/>
        <v>0</v>
      </c>
      <c r="J420" s="14"/>
    </row>
    <row r="421" spans="1:10" ht="12.4" hidden="1" customHeight="1" x14ac:dyDescent="0.2">
      <c r="A421" s="13"/>
      <c r="B421" s="1"/>
      <c r="C421" s="36"/>
      <c r="D421" s="146"/>
      <c r="E421" s="147"/>
      <c r="F421" s="43" t="str">
        <f>VLOOKUP(C421,'[2]Acha Air Sales Price List'!$B$1:$D$65536,3,FALSE)</f>
        <v>Exchange rate :</v>
      </c>
      <c r="G421" s="21">
        <f t="shared" si="16"/>
        <v>0</v>
      </c>
      <c r="H421" s="21"/>
      <c r="I421" s="22">
        <f t="shared" si="15"/>
        <v>0</v>
      </c>
      <c r="J421" s="14"/>
    </row>
    <row r="422" spans="1:10" ht="12.4" hidden="1" customHeight="1" x14ac:dyDescent="0.2">
      <c r="A422" s="13"/>
      <c r="B422" s="1"/>
      <c r="C422" s="36"/>
      <c r="D422" s="146"/>
      <c r="E422" s="147"/>
      <c r="F422" s="43" t="str">
        <f>VLOOKUP(C422,'[2]Acha Air Sales Price List'!$B$1:$D$65536,3,FALSE)</f>
        <v>Exchange rate :</v>
      </c>
      <c r="G422" s="21">
        <f t="shared" si="16"/>
        <v>0</v>
      </c>
      <c r="H422" s="21"/>
      <c r="I422" s="22">
        <f t="shared" si="15"/>
        <v>0</v>
      </c>
      <c r="J422" s="14"/>
    </row>
    <row r="423" spans="1:10" ht="12.4" hidden="1" customHeight="1" x14ac:dyDescent="0.2">
      <c r="A423" s="13"/>
      <c r="B423" s="1"/>
      <c r="C423" s="37"/>
      <c r="D423" s="146"/>
      <c r="E423" s="147"/>
      <c r="F423" s="43" t="str">
        <f>VLOOKUP(C423,'[2]Acha Air Sales Price List'!$B$1:$D$65536,3,FALSE)</f>
        <v>Exchange rate :</v>
      </c>
      <c r="G423" s="21">
        <f t="shared" si="16"/>
        <v>0</v>
      </c>
      <c r="H423" s="21"/>
      <c r="I423" s="22">
        <f t="shared" si="15"/>
        <v>0</v>
      </c>
      <c r="J423" s="14"/>
    </row>
    <row r="424" spans="1:10" ht="12" hidden="1" customHeight="1" x14ac:dyDescent="0.2">
      <c r="A424" s="13"/>
      <c r="B424" s="1"/>
      <c r="C424" s="36"/>
      <c r="D424" s="146"/>
      <c r="E424" s="147"/>
      <c r="F424" s="43" t="str">
        <f>VLOOKUP(C424,'[2]Acha Air Sales Price List'!$B$1:$D$65536,3,FALSE)</f>
        <v>Exchange rate :</v>
      </c>
      <c r="G424" s="21">
        <f t="shared" si="16"/>
        <v>0</v>
      </c>
      <c r="H424" s="21"/>
      <c r="I424" s="22">
        <f t="shared" si="15"/>
        <v>0</v>
      </c>
      <c r="J424" s="14"/>
    </row>
    <row r="425" spans="1:10" ht="12.4" hidden="1" customHeight="1" x14ac:dyDescent="0.2">
      <c r="A425" s="13"/>
      <c r="B425" s="1"/>
      <c r="C425" s="36"/>
      <c r="D425" s="146"/>
      <c r="E425" s="147"/>
      <c r="F425" s="43" t="str">
        <f>VLOOKUP(C425,'[2]Acha Air Sales Price List'!$B$1:$D$65536,3,FALSE)</f>
        <v>Exchange rate :</v>
      </c>
      <c r="G425" s="21">
        <f t="shared" si="16"/>
        <v>0</v>
      </c>
      <c r="H425" s="21"/>
      <c r="I425" s="22">
        <f t="shared" si="15"/>
        <v>0</v>
      </c>
      <c r="J425" s="14"/>
    </row>
    <row r="426" spans="1:10" ht="12.4" hidden="1" customHeight="1" x14ac:dyDescent="0.2">
      <c r="A426" s="13"/>
      <c r="B426" s="1"/>
      <c r="C426" s="36"/>
      <c r="D426" s="146"/>
      <c r="E426" s="147"/>
      <c r="F426" s="43" t="str">
        <f>VLOOKUP(C426,'[2]Acha Air Sales Price List'!$B$1:$D$65536,3,FALSE)</f>
        <v>Exchange rate :</v>
      </c>
      <c r="G426" s="21">
        <f t="shared" si="16"/>
        <v>0</v>
      </c>
      <c r="H426" s="21"/>
      <c r="I426" s="22">
        <f t="shared" si="15"/>
        <v>0</v>
      </c>
      <c r="J426" s="14"/>
    </row>
    <row r="427" spans="1:10" ht="12.4" hidden="1" customHeight="1" x14ac:dyDescent="0.2">
      <c r="A427" s="13"/>
      <c r="B427" s="1"/>
      <c r="C427" s="36"/>
      <c r="D427" s="146"/>
      <c r="E427" s="147"/>
      <c r="F427" s="43" t="str">
        <f>VLOOKUP(C427,'[2]Acha Air Sales Price List'!$B$1:$D$65536,3,FALSE)</f>
        <v>Exchange rate :</v>
      </c>
      <c r="G427" s="21">
        <f t="shared" si="16"/>
        <v>0</v>
      </c>
      <c r="H427" s="21"/>
      <c r="I427" s="22">
        <f t="shared" si="15"/>
        <v>0</v>
      </c>
      <c r="J427" s="14"/>
    </row>
    <row r="428" spans="1:10" ht="12.4" hidden="1" customHeight="1" x14ac:dyDescent="0.2">
      <c r="A428" s="13"/>
      <c r="B428" s="1"/>
      <c r="C428" s="36"/>
      <c r="D428" s="146"/>
      <c r="E428" s="147"/>
      <c r="F428" s="43" t="str">
        <f>VLOOKUP(C428,'[2]Acha Air Sales Price List'!$B$1:$D$65536,3,FALSE)</f>
        <v>Exchange rate :</v>
      </c>
      <c r="G428" s="21">
        <f t="shared" si="16"/>
        <v>0</v>
      </c>
      <c r="H428" s="21"/>
      <c r="I428" s="22">
        <f t="shared" si="15"/>
        <v>0</v>
      </c>
      <c r="J428" s="14"/>
    </row>
    <row r="429" spans="1:10" ht="12.4" hidden="1" customHeight="1" x14ac:dyDescent="0.2">
      <c r="A429" s="13"/>
      <c r="B429" s="1"/>
      <c r="C429" s="36"/>
      <c r="D429" s="146"/>
      <c r="E429" s="147"/>
      <c r="F429" s="43" t="str">
        <f>VLOOKUP(C429,'[2]Acha Air Sales Price List'!$B$1:$D$65536,3,FALSE)</f>
        <v>Exchange rate :</v>
      </c>
      <c r="G429" s="21">
        <f t="shared" si="16"/>
        <v>0</v>
      </c>
      <c r="H429" s="21"/>
      <c r="I429" s="22">
        <f t="shared" si="15"/>
        <v>0</v>
      </c>
      <c r="J429" s="14"/>
    </row>
    <row r="430" spans="1:10" ht="12.4" hidden="1" customHeight="1" x14ac:dyDescent="0.2">
      <c r="A430" s="13"/>
      <c r="B430" s="1"/>
      <c r="C430" s="36"/>
      <c r="D430" s="146"/>
      <c r="E430" s="147"/>
      <c r="F430" s="43" t="str">
        <f>VLOOKUP(C430,'[2]Acha Air Sales Price List'!$B$1:$D$65536,3,FALSE)</f>
        <v>Exchange rate :</v>
      </c>
      <c r="G430" s="21">
        <f t="shared" si="16"/>
        <v>0</v>
      </c>
      <c r="H430" s="21"/>
      <c r="I430" s="22">
        <f t="shared" si="15"/>
        <v>0</v>
      </c>
      <c r="J430" s="14"/>
    </row>
    <row r="431" spans="1:10" ht="12.4" hidden="1" customHeight="1" x14ac:dyDescent="0.2">
      <c r="A431" s="13"/>
      <c r="B431" s="1"/>
      <c r="C431" s="36"/>
      <c r="D431" s="146"/>
      <c r="E431" s="147"/>
      <c r="F431" s="43" t="str">
        <f>VLOOKUP(C431,'[2]Acha Air Sales Price List'!$B$1:$D$65536,3,FALSE)</f>
        <v>Exchange rate :</v>
      </c>
      <c r="G431" s="21">
        <f t="shared" si="16"/>
        <v>0</v>
      </c>
      <c r="H431" s="21"/>
      <c r="I431" s="22">
        <f t="shared" si="15"/>
        <v>0</v>
      </c>
      <c r="J431" s="14"/>
    </row>
    <row r="432" spans="1:10" ht="12.4" hidden="1" customHeight="1" x14ac:dyDescent="0.2">
      <c r="A432" s="13"/>
      <c r="B432" s="1"/>
      <c r="C432" s="36"/>
      <c r="D432" s="146"/>
      <c r="E432" s="147"/>
      <c r="F432" s="43" t="str">
        <f>VLOOKUP(C432,'[2]Acha Air Sales Price List'!$B$1:$D$65536,3,FALSE)</f>
        <v>Exchange rate :</v>
      </c>
      <c r="G432" s="21">
        <f t="shared" si="16"/>
        <v>0</v>
      </c>
      <c r="H432" s="21"/>
      <c r="I432" s="22">
        <f t="shared" si="15"/>
        <v>0</v>
      </c>
      <c r="J432" s="14"/>
    </row>
    <row r="433" spans="1:10" ht="12.4" hidden="1" customHeight="1" x14ac:dyDescent="0.2">
      <c r="A433" s="13"/>
      <c r="B433" s="1"/>
      <c r="C433" s="36"/>
      <c r="D433" s="146"/>
      <c r="E433" s="147"/>
      <c r="F433" s="43" t="str">
        <f>VLOOKUP(C433,'[2]Acha Air Sales Price List'!$B$1:$D$65536,3,FALSE)</f>
        <v>Exchange rate :</v>
      </c>
      <c r="G433" s="21">
        <f t="shared" si="16"/>
        <v>0</v>
      </c>
      <c r="H433" s="21"/>
      <c r="I433" s="22">
        <f t="shared" si="15"/>
        <v>0</v>
      </c>
      <c r="J433" s="14"/>
    </row>
    <row r="434" spans="1:10" ht="12.4" hidden="1" customHeight="1" x14ac:dyDescent="0.2">
      <c r="A434" s="13"/>
      <c r="B434" s="1"/>
      <c r="C434" s="36"/>
      <c r="D434" s="146"/>
      <c r="E434" s="147"/>
      <c r="F434" s="43" t="str">
        <f>VLOOKUP(C434,'[2]Acha Air Sales Price List'!$B$1:$D$65536,3,FALSE)</f>
        <v>Exchange rate :</v>
      </c>
      <c r="G434" s="21">
        <f t="shared" si="16"/>
        <v>0</v>
      </c>
      <c r="H434" s="21"/>
      <c r="I434" s="22">
        <f t="shared" si="15"/>
        <v>0</v>
      </c>
      <c r="J434" s="14"/>
    </row>
    <row r="435" spans="1:10" ht="12.4" hidden="1" customHeight="1" x14ac:dyDescent="0.2">
      <c r="A435" s="13"/>
      <c r="B435" s="1"/>
      <c r="C435" s="36"/>
      <c r="D435" s="146"/>
      <c r="E435" s="147"/>
      <c r="F435" s="43" t="str">
        <f>VLOOKUP(C435,'[2]Acha Air Sales Price List'!$B$1:$D$65536,3,FALSE)</f>
        <v>Exchange rate :</v>
      </c>
      <c r="G435" s="21">
        <f t="shared" si="16"/>
        <v>0</v>
      </c>
      <c r="H435" s="21"/>
      <c r="I435" s="22">
        <f t="shared" si="15"/>
        <v>0</v>
      </c>
      <c r="J435" s="14"/>
    </row>
    <row r="436" spans="1:10" ht="12.4" hidden="1" customHeight="1" x14ac:dyDescent="0.2">
      <c r="A436" s="13"/>
      <c r="B436" s="1"/>
      <c r="C436" s="36"/>
      <c r="D436" s="146"/>
      <c r="E436" s="147"/>
      <c r="F436" s="43" t="str">
        <f>VLOOKUP(C436,'[2]Acha Air Sales Price List'!$B$1:$D$65536,3,FALSE)</f>
        <v>Exchange rate :</v>
      </c>
      <c r="G436" s="21">
        <f t="shared" si="16"/>
        <v>0</v>
      </c>
      <c r="H436" s="21"/>
      <c r="I436" s="22">
        <f t="shared" si="15"/>
        <v>0</v>
      </c>
      <c r="J436" s="14"/>
    </row>
    <row r="437" spans="1:10" ht="12.4" hidden="1" customHeight="1" x14ac:dyDescent="0.2">
      <c r="A437" s="13"/>
      <c r="B437" s="1"/>
      <c r="C437" s="36"/>
      <c r="D437" s="146"/>
      <c r="E437" s="147"/>
      <c r="F437" s="43" t="str">
        <f>VLOOKUP(C437,'[2]Acha Air Sales Price List'!$B$1:$D$65536,3,FALSE)</f>
        <v>Exchange rate :</v>
      </c>
      <c r="G437" s="21">
        <f t="shared" si="16"/>
        <v>0</v>
      </c>
      <c r="H437" s="21"/>
      <c r="I437" s="22">
        <f t="shared" si="15"/>
        <v>0</v>
      </c>
      <c r="J437" s="14"/>
    </row>
    <row r="438" spans="1:10" ht="12.4" hidden="1" customHeight="1" x14ac:dyDescent="0.2">
      <c r="A438" s="13"/>
      <c r="B438" s="1"/>
      <c r="C438" s="36"/>
      <c r="D438" s="146"/>
      <c r="E438" s="147"/>
      <c r="F438" s="43" t="str">
        <f>VLOOKUP(C438,'[2]Acha Air Sales Price List'!$B$1:$D$65536,3,FALSE)</f>
        <v>Exchange rate :</v>
      </c>
      <c r="G438" s="21">
        <f t="shared" si="16"/>
        <v>0</v>
      </c>
      <c r="H438" s="21"/>
      <c r="I438" s="22">
        <f t="shared" si="15"/>
        <v>0</v>
      </c>
      <c r="J438" s="14"/>
    </row>
    <row r="439" spans="1:10" ht="12.4" hidden="1" customHeight="1" x14ac:dyDescent="0.2">
      <c r="A439" s="13"/>
      <c r="B439" s="1"/>
      <c r="C439" s="36"/>
      <c r="D439" s="146"/>
      <c r="E439" s="147"/>
      <c r="F439" s="43" t="str">
        <f>VLOOKUP(C439,'[2]Acha Air Sales Price List'!$B$1:$D$65536,3,FALSE)</f>
        <v>Exchange rate :</v>
      </c>
      <c r="G439" s="21">
        <f t="shared" si="16"/>
        <v>0</v>
      </c>
      <c r="H439" s="21"/>
      <c r="I439" s="22">
        <f t="shared" si="15"/>
        <v>0</v>
      </c>
      <c r="J439" s="14"/>
    </row>
    <row r="440" spans="1:10" ht="12.4" hidden="1" customHeight="1" x14ac:dyDescent="0.2">
      <c r="A440" s="13"/>
      <c r="B440" s="1"/>
      <c r="C440" s="36"/>
      <c r="D440" s="146"/>
      <c r="E440" s="147"/>
      <c r="F440" s="43" t="str">
        <f>VLOOKUP(C440,'[2]Acha Air Sales Price List'!$B$1:$D$65536,3,FALSE)</f>
        <v>Exchange rate :</v>
      </c>
      <c r="G440" s="21">
        <f t="shared" si="16"/>
        <v>0</v>
      </c>
      <c r="H440" s="21"/>
      <c r="I440" s="22">
        <f t="shared" si="15"/>
        <v>0</v>
      </c>
      <c r="J440" s="14"/>
    </row>
    <row r="441" spans="1:10" ht="12.4" hidden="1" customHeight="1" x14ac:dyDescent="0.2">
      <c r="A441" s="13"/>
      <c r="B441" s="1"/>
      <c r="C441" s="36"/>
      <c r="D441" s="146"/>
      <c r="E441" s="147"/>
      <c r="F441" s="43" t="str">
        <f>VLOOKUP(C441,'[2]Acha Air Sales Price List'!$B$1:$D$65536,3,FALSE)</f>
        <v>Exchange rate :</v>
      </c>
      <c r="G441" s="21">
        <f t="shared" si="16"/>
        <v>0</v>
      </c>
      <c r="H441" s="21"/>
      <c r="I441" s="22">
        <f t="shared" si="15"/>
        <v>0</v>
      </c>
      <c r="J441" s="14"/>
    </row>
    <row r="442" spans="1:10" ht="12.4" hidden="1" customHeight="1" x14ac:dyDescent="0.2">
      <c r="A442" s="13"/>
      <c r="B442" s="1"/>
      <c r="C442" s="36"/>
      <c r="D442" s="146"/>
      <c r="E442" s="147"/>
      <c r="F442" s="43" t="str">
        <f>VLOOKUP(C442,'[2]Acha Air Sales Price List'!$B$1:$D$65536,3,FALSE)</f>
        <v>Exchange rate :</v>
      </c>
      <c r="G442" s="21">
        <f t="shared" si="16"/>
        <v>0</v>
      </c>
      <c r="H442" s="21"/>
      <c r="I442" s="22">
        <f t="shared" si="15"/>
        <v>0</v>
      </c>
      <c r="J442" s="14"/>
    </row>
    <row r="443" spans="1:10" ht="12.4" hidden="1" customHeight="1" x14ac:dyDescent="0.2">
      <c r="A443" s="13"/>
      <c r="B443" s="1"/>
      <c r="C443" s="36"/>
      <c r="D443" s="146"/>
      <c r="E443" s="147"/>
      <c r="F443" s="43" t="str">
        <f>VLOOKUP(C443,'[2]Acha Air Sales Price List'!$B$1:$D$65536,3,FALSE)</f>
        <v>Exchange rate :</v>
      </c>
      <c r="G443" s="21">
        <f t="shared" si="16"/>
        <v>0</v>
      </c>
      <c r="H443" s="21"/>
      <c r="I443" s="22">
        <f t="shared" si="15"/>
        <v>0</v>
      </c>
      <c r="J443" s="14"/>
    </row>
    <row r="444" spans="1:10" ht="12.4" hidden="1" customHeight="1" x14ac:dyDescent="0.2">
      <c r="A444" s="13"/>
      <c r="B444" s="1"/>
      <c r="C444" s="36"/>
      <c r="D444" s="146"/>
      <c r="E444" s="147"/>
      <c r="F444" s="43" t="str">
        <f>VLOOKUP(C444,'[2]Acha Air Sales Price List'!$B$1:$D$65536,3,FALSE)</f>
        <v>Exchange rate :</v>
      </c>
      <c r="G444" s="21">
        <f t="shared" si="16"/>
        <v>0</v>
      </c>
      <c r="H444" s="21"/>
      <c r="I444" s="22">
        <f t="shared" si="15"/>
        <v>0</v>
      </c>
      <c r="J444" s="14"/>
    </row>
    <row r="445" spans="1:10" ht="12.4" hidden="1" customHeight="1" x14ac:dyDescent="0.2">
      <c r="A445" s="13"/>
      <c r="B445" s="1"/>
      <c r="C445" s="36"/>
      <c r="D445" s="146"/>
      <c r="E445" s="147"/>
      <c r="F445" s="43" t="str">
        <f>VLOOKUP(C445,'[2]Acha Air Sales Price List'!$B$1:$D$65536,3,FALSE)</f>
        <v>Exchange rate :</v>
      </c>
      <c r="G445" s="21">
        <f t="shared" si="16"/>
        <v>0</v>
      </c>
      <c r="H445" s="21"/>
      <c r="I445" s="22">
        <f t="shared" si="15"/>
        <v>0</v>
      </c>
      <c r="J445" s="14"/>
    </row>
    <row r="446" spans="1:10" ht="12.4" hidden="1" customHeight="1" x14ac:dyDescent="0.2">
      <c r="A446" s="13"/>
      <c r="B446" s="1"/>
      <c r="C446" s="36"/>
      <c r="D446" s="146"/>
      <c r="E446" s="147"/>
      <c r="F446" s="43" t="str">
        <f>VLOOKUP(C446,'[2]Acha Air Sales Price List'!$B$1:$D$65536,3,FALSE)</f>
        <v>Exchange rate :</v>
      </c>
      <c r="G446" s="21">
        <f t="shared" si="16"/>
        <v>0</v>
      </c>
      <c r="H446" s="21"/>
      <c r="I446" s="22">
        <f t="shared" si="15"/>
        <v>0</v>
      </c>
      <c r="J446" s="14"/>
    </row>
    <row r="447" spans="1:10" ht="12.4" hidden="1" customHeight="1" x14ac:dyDescent="0.2">
      <c r="A447" s="13"/>
      <c r="B447" s="1"/>
      <c r="C447" s="36"/>
      <c r="D447" s="146"/>
      <c r="E447" s="147"/>
      <c r="F447" s="43" t="str">
        <f>VLOOKUP(C447,'[2]Acha Air Sales Price List'!$B$1:$D$65536,3,FALSE)</f>
        <v>Exchange rate :</v>
      </c>
      <c r="G447" s="21">
        <f t="shared" si="16"/>
        <v>0</v>
      </c>
      <c r="H447" s="21"/>
      <c r="I447" s="22">
        <f t="shared" si="15"/>
        <v>0</v>
      </c>
      <c r="J447" s="14"/>
    </row>
    <row r="448" spans="1:10" ht="12.4" hidden="1" customHeight="1" x14ac:dyDescent="0.2">
      <c r="A448" s="13"/>
      <c r="B448" s="1"/>
      <c r="C448" s="36"/>
      <c r="D448" s="146"/>
      <c r="E448" s="147"/>
      <c r="F448" s="43" t="str">
        <f>VLOOKUP(C448,'[2]Acha Air Sales Price List'!$B$1:$D$65536,3,FALSE)</f>
        <v>Exchange rate :</v>
      </c>
      <c r="G448" s="21">
        <f t="shared" si="16"/>
        <v>0</v>
      </c>
      <c r="H448" s="21"/>
      <c r="I448" s="22">
        <f t="shared" si="15"/>
        <v>0</v>
      </c>
      <c r="J448" s="14"/>
    </row>
    <row r="449" spans="1:10" ht="12.4" hidden="1" customHeight="1" x14ac:dyDescent="0.2">
      <c r="A449" s="13"/>
      <c r="B449" s="1"/>
      <c r="C449" s="36"/>
      <c r="D449" s="146"/>
      <c r="E449" s="147"/>
      <c r="F449" s="43" t="str">
        <f>VLOOKUP(C449,'[2]Acha Air Sales Price List'!$B$1:$D$65536,3,FALSE)</f>
        <v>Exchange rate :</v>
      </c>
      <c r="G449" s="21">
        <f t="shared" si="16"/>
        <v>0</v>
      </c>
      <c r="H449" s="21"/>
      <c r="I449" s="22">
        <f t="shared" si="15"/>
        <v>0</v>
      </c>
      <c r="J449" s="14"/>
    </row>
    <row r="450" spans="1:10" ht="12.4" hidden="1" customHeight="1" x14ac:dyDescent="0.2">
      <c r="A450" s="13"/>
      <c r="B450" s="1"/>
      <c r="C450" s="36"/>
      <c r="D450" s="146"/>
      <c r="E450" s="147"/>
      <c r="F450" s="43" t="str">
        <f>VLOOKUP(C450,'[2]Acha Air Sales Price List'!$B$1:$D$65536,3,FALSE)</f>
        <v>Exchange rate :</v>
      </c>
      <c r="G450" s="21">
        <f t="shared" si="16"/>
        <v>0</v>
      </c>
      <c r="H450" s="21"/>
      <c r="I450" s="22">
        <f t="shared" si="15"/>
        <v>0</v>
      </c>
      <c r="J450" s="14"/>
    </row>
    <row r="451" spans="1:10" ht="12.4" hidden="1" customHeight="1" x14ac:dyDescent="0.2">
      <c r="A451" s="13"/>
      <c r="B451" s="1"/>
      <c r="C451" s="37"/>
      <c r="D451" s="146"/>
      <c r="E451" s="147"/>
      <c r="F451" s="43" t="str">
        <f>VLOOKUP(C451,'[2]Acha Air Sales Price List'!$B$1:$D$65536,3,FALSE)</f>
        <v>Exchange rate :</v>
      </c>
      <c r="G451" s="21">
        <f t="shared" si="16"/>
        <v>0</v>
      </c>
      <c r="H451" s="21"/>
      <c r="I451" s="22">
        <f>ROUND(IF(ISNUMBER(B451), G451*B451, 0),5)</f>
        <v>0</v>
      </c>
      <c r="J451" s="14"/>
    </row>
    <row r="452" spans="1:10" ht="12" hidden="1" customHeight="1" x14ac:dyDescent="0.2">
      <c r="A452" s="13"/>
      <c r="B452" s="1"/>
      <c r="C452" s="36"/>
      <c r="D452" s="146"/>
      <c r="E452" s="147"/>
      <c r="F452" s="43" t="str">
        <f>VLOOKUP(C452,'[2]Acha Air Sales Price List'!$B$1:$D$65536,3,FALSE)</f>
        <v>Exchange rate :</v>
      </c>
      <c r="G452" s="21">
        <f t="shared" si="16"/>
        <v>0</v>
      </c>
      <c r="H452" s="21"/>
      <c r="I452" s="22">
        <f t="shared" ref="I452:I502" si="17">ROUND(IF(ISNUMBER(B452), G452*B452, 0),5)</f>
        <v>0</v>
      </c>
      <c r="J452" s="14"/>
    </row>
    <row r="453" spans="1:10" ht="12.4" hidden="1" customHeight="1" x14ac:dyDescent="0.2">
      <c r="A453" s="13"/>
      <c r="B453" s="1"/>
      <c r="C453" s="36"/>
      <c r="D453" s="146"/>
      <c r="E453" s="147"/>
      <c r="F453" s="43" t="str">
        <f>VLOOKUP(C453,'[2]Acha Air Sales Price List'!$B$1:$D$65536,3,FALSE)</f>
        <v>Exchange rate :</v>
      </c>
      <c r="G453" s="21">
        <f t="shared" si="16"/>
        <v>0</v>
      </c>
      <c r="H453" s="21"/>
      <c r="I453" s="22">
        <f t="shared" si="17"/>
        <v>0</v>
      </c>
      <c r="J453" s="14"/>
    </row>
    <row r="454" spans="1:10" ht="12.4" hidden="1" customHeight="1" x14ac:dyDescent="0.2">
      <c r="A454" s="13"/>
      <c r="B454" s="1"/>
      <c r="C454" s="36"/>
      <c r="D454" s="146"/>
      <c r="E454" s="147"/>
      <c r="F454" s="43" t="str">
        <f>VLOOKUP(C454,'[2]Acha Air Sales Price List'!$B$1:$D$65536,3,FALSE)</f>
        <v>Exchange rate :</v>
      </c>
      <c r="G454" s="21">
        <f t="shared" si="16"/>
        <v>0</v>
      </c>
      <c r="H454" s="21"/>
      <c r="I454" s="22">
        <f t="shared" si="17"/>
        <v>0</v>
      </c>
      <c r="J454" s="14"/>
    </row>
    <row r="455" spans="1:10" ht="12.4" hidden="1" customHeight="1" x14ac:dyDescent="0.2">
      <c r="A455" s="13"/>
      <c r="B455" s="1"/>
      <c r="C455" s="36"/>
      <c r="D455" s="146"/>
      <c r="E455" s="147"/>
      <c r="F455" s="43" t="str">
        <f>VLOOKUP(C455,'[2]Acha Air Sales Price List'!$B$1:$D$65536,3,FALSE)</f>
        <v>Exchange rate :</v>
      </c>
      <c r="G455" s="21">
        <f t="shared" si="16"/>
        <v>0</v>
      </c>
      <c r="H455" s="21"/>
      <c r="I455" s="22">
        <f t="shared" si="17"/>
        <v>0</v>
      </c>
      <c r="J455" s="14"/>
    </row>
    <row r="456" spans="1:10" ht="12.4" hidden="1" customHeight="1" x14ac:dyDescent="0.2">
      <c r="A456" s="13"/>
      <c r="B456" s="1"/>
      <c r="C456" s="36"/>
      <c r="D456" s="146"/>
      <c r="E456" s="147"/>
      <c r="F456" s="43" t="str">
        <f>VLOOKUP(C456,'[2]Acha Air Sales Price List'!$B$1:$D$65536,3,FALSE)</f>
        <v>Exchange rate :</v>
      </c>
      <c r="G456" s="21">
        <f t="shared" si="16"/>
        <v>0</v>
      </c>
      <c r="H456" s="21"/>
      <c r="I456" s="22">
        <f t="shared" si="17"/>
        <v>0</v>
      </c>
      <c r="J456" s="14"/>
    </row>
    <row r="457" spans="1:10" ht="12.4" hidden="1" customHeight="1" x14ac:dyDescent="0.2">
      <c r="A457" s="13"/>
      <c r="B457" s="1"/>
      <c r="C457" s="36"/>
      <c r="D457" s="146"/>
      <c r="E457" s="147"/>
      <c r="F457" s="43" t="str">
        <f>VLOOKUP(C457,'[2]Acha Air Sales Price List'!$B$1:$D$65536,3,FALSE)</f>
        <v>Exchange rate :</v>
      </c>
      <c r="G457" s="21">
        <f t="shared" si="16"/>
        <v>0</v>
      </c>
      <c r="H457" s="21"/>
      <c r="I457" s="22">
        <f t="shared" si="17"/>
        <v>0</v>
      </c>
      <c r="J457" s="14"/>
    </row>
    <row r="458" spans="1:10" ht="12.4" hidden="1" customHeight="1" x14ac:dyDescent="0.2">
      <c r="A458" s="13"/>
      <c r="B458" s="1"/>
      <c r="C458" s="36"/>
      <c r="D458" s="146"/>
      <c r="E458" s="147"/>
      <c r="F458" s="43" t="str">
        <f>VLOOKUP(C458,'[2]Acha Air Sales Price List'!$B$1:$D$65536,3,FALSE)</f>
        <v>Exchange rate :</v>
      </c>
      <c r="G458" s="21">
        <f t="shared" si="16"/>
        <v>0</v>
      </c>
      <c r="H458" s="21"/>
      <c r="I458" s="22">
        <f t="shared" si="17"/>
        <v>0</v>
      </c>
      <c r="J458" s="14"/>
    </row>
    <row r="459" spans="1:10" ht="12.4" hidden="1" customHeight="1" x14ac:dyDescent="0.2">
      <c r="A459" s="13"/>
      <c r="B459" s="1"/>
      <c r="C459" s="36"/>
      <c r="D459" s="146"/>
      <c r="E459" s="147"/>
      <c r="F459" s="43" t="str">
        <f>VLOOKUP(C459,'[2]Acha Air Sales Price List'!$B$1:$D$65536,3,FALSE)</f>
        <v>Exchange rate :</v>
      </c>
      <c r="G459" s="21">
        <f t="shared" si="16"/>
        <v>0</v>
      </c>
      <c r="H459" s="21"/>
      <c r="I459" s="22">
        <f t="shared" si="17"/>
        <v>0</v>
      </c>
      <c r="J459" s="14"/>
    </row>
    <row r="460" spans="1:10" ht="12.4" hidden="1" customHeight="1" x14ac:dyDescent="0.2">
      <c r="A460" s="13"/>
      <c r="B460" s="1"/>
      <c r="C460" s="36"/>
      <c r="D460" s="146"/>
      <c r="E460" s="147"/>
      <c r="F460" s="43" t="str">
        <f>VLOOKUP(C460,'[2]Acha Air Sales Price List'!$B$1:$D$65536,3,FALSE)</f>
        <v>Exchange rate :</v>
      </c>
      <c r="G460" s="21">
        <f t="shared" si="16"/>
        <v>0</v>
      </c>
      <c r="H460" s="21"/>
      <c r="I460" s="22">
        <f t="shared" si="17"/>
        <v>0</v>
      </c>
      <c r="J460" s="14"/>
    </row>
    <row r="461" spans="1:10" ht="12.4" hidden="1" customHeight="1" x14ac:dyDescent="0.2">
      <c r="A461" s="13"/>
      <c r="B461" s="1"/>
      <c r="C461" s="36"/>
      <c r="D461" s="146"/>
      <c r="E461" s="147"/>
      <c r="F461" s="43" t="str">
        <f>VLOOKUP(C461,'[2]Acha Air Sales Price List'!$B$1:$D$65536,3,FALSE)</f>
        <v>Exchange rate :</v>
      </c>
      <c r="G461" s="21">
        <f t="shared" si="16"/>
        <v>0</v>
      </c>
      <c r="H461" s="21"/>
      <c r="I461" s="22">
        <f t="shared" si="17"/>
        <v>0</v>
      </c>
      <c r="J461" s="14"/>
    </row>
    <row r="462" spans="1:10" ht="12.4" hidden="1" customHeight="1" x14ac:dyDescent="0.2">
      <c r="A462" s="13"/>
      <c r="B462" s="1"/>
      <c r="C462" s="36"/>
      <c r="D462" s="146"/>
      <c r="E462" s="147"/>
      <c r="F462" s="43" t="str">
        <f>VLOOKUP(C462,'[2]Acha Air Sales Price List'!$B$1:$D$65536,3,FALSE)</f>
        <v>Exchange rate :</v>
      </c>
      <c r="G462" s="21">
        <f t="shared" si="16"/>
        <v>0</v>
      </c>
      <c r="H462" s="21"/>
      <c r="I462" s="22">
        <f t="shared" si="17"/>
        <v>0</v>
      </c>
      <c r="J462" s="14"/>
    </row>
    <row r="463" spans="1:10" ht="12.4" hidden="1" customHeight="1" x14ac:dyDescent="0.2">
      <c r="A463" s="13"/>
      <c r="B463" s="1"/>
      <c r="C463" s="36"/>
      <c r="D463" s="146"/>
      <c r="E463" s="147"/>
      <c r="F463" s="43" t="str">
        <f>VLOOKUP(C463,'[2]Acha Air Sales Price List'!$B$1:$D$65536,3,FALSE)</f>
        <v>Exchange rate :</v>
      </c>
      <c r="G463" s="21">
        <f t="shared" si="16"/>
        <v>0</v>
      </c>
      <c r="H463" s="21"/>
      <c r="I463" s="22">
        <f t="shared" si="17"/>
        <v>0</v>
      </c>
      <c r="J463" s="14"/>
    </row>
    <row r="464" spans="1:10" ht="12.4" hidden="1" customHeight="1" x14ac:dyDescent="0.2">
      <c r="A464" s="13"/>
      <c r="B464" s="1"/>
      <c r="C464" s="36"/>
      <c r="D464" s="146"/>
      <c r="E464" s="147"/>
      <c r="F464" s="43" t="str">
        <f>VLOOKUP(C464,'[2]Acha Air Sales Price List'!$B$1:$D$65536,3,FALSE)</f>
        <v>Exchange rate :</v>
      </c>
      <c r="G464" s="21">
        <f t="shared" si="16"/>
        <v>0</v>
      </c>
      <c r="H464" s="21"/>
      <c r="I464" s="22">
        <f t="shared" si="17"/>
        <v>0</v>
      </c>
      <c r="J464" s="14"/>
    </row>
    <row r="465" spans="1:10" ht="12.4" hidden="1" customHeight="1" x14ac:dyDescent="0.2">
      <c r="A465" s="13"/>
      <c r="B465" s="1"/>
      <c r="C465" s="36"/>
      <c r="D465" s="146"/>
      <c r="E465" s="147"/>
      <c r="F465" s="43" t="str">
        <f>VLOOKUP(C465,'[2]Acha Air Sales Price List'!$B$1:$D$65536,3,FALSE)</f>
        <v>Exchange rate :</v>
      </c>
      <c r="G465" s="21">
        <f t="shared" si="16"/>
        <v>0</v>
      </c>
      <c r="H465" s="21"/>
      <c r="I465" s="22">
        <f t="shared" si="17"/>
        <v>0</v>
      </c>
      <c r="J465" s="14"/>
    </row>
    <row r="466" spans="1:10" ht="12.4" hidden="1" customHeight="1" x14ac:dyDescent="0.2">
      <c r="A466" s="13"/>
      <c r="B466" s="1"/>
      <c r="C466" s="36"/>
      <c r="D466" s="146"/>
      <c r="E466" s="147"/>
      <c r="F466" s="43" t="str">
        <f>VLOOKUP(C466,'[2]Acha Air Sales Price List'!$B$1:$D$65536,3,FALSE)</f>
        <v>Exchange rate :</v>
      </c>
      <c r="G466" s="21">
        <f t="shared" si="16"/>
        <v>0</v>
      </c>
      <c r="H466" s="21"/>
      <c r="I466" s="22">
        <f t="shared" si="17"/>
        <v>0</v>
      </c>
      <c r="J466" s="14"/>
    </row>
    <row r="467" spans="1:10" ht="12.4" hidden="1" customHeight="1" x14ac:dyDescent="0.2">
      <c r="A467" s="13"/>
      <c r="B467" s="1"/>
      <c r="C467" s="36"/>
      <c r="D467" s="146"/>
      <c r="E467" s="147"/>
      <c r="F467" s="43" t="str">
        <f>VLOOKUP(C467,'[2]Acha Air Sales Price List'!$B$1:$D$65536,3,FALSE)</f>
        <v>Exchange rate :</v>
      </c>
      <c r="G467" s="21">
        <f t="shared" si="16"/>
        <v>0</v>
      </c>
      <c r="H467" s="21"/>
      <c r="I467" s="22">
        <f t="shared" si="17"/>
        <v>0</v>
      </c>
      <c r="J467" s="14"/>
    </row>
    <row r="468" spans="1:10" ht="12.4" hidden="1" customHeight="1" x14ac:dyDescent="0.2">
      <c r="A468" s="13"/>
      <c r="B468" s="1"/>
      <c r="C468" s="36"/>
      <c r="D468" s="146"/>
      <c r="E468" s="147"/>
      <c r="F468" s="43" t="str">
        <f>VLOOKUP(C468,'[2]Acha Air Sales Price List'!$B$1:$D$65536,3,FALSE)</f>
        <v>Exchange rate :</v>
      </c>
      <c r="G468" s="21">
        <f t="shared" si="16"/>
        <v>0</v>
      </c>
      <c r="H468" s="21"/>
      <c r="I468" s="22">
        <f t="shared" si="17"/>
        <v>0</v>
      </c>
      <c r="J468" s="14"/>
    </row>
    <row r="469" spans="1:10" ht="12.4" hidden="1" customHeight="1" x14ac:dyDescent="0.2">
      <c r="A469" s="13"/>
      <c r="B469" s="1"/>
      <c r="C469" s="36"/>
      <c r="D469" s="146"/>
      <c r="E469" s="147"/>
      <c r="F469" s="43" t="str">
        <f>VLOOKUP(C469,'[2]Acha Air Sales Price List'!$B$1:$D$65536,3,FALSE)</f>
        <v>Exchange rate :</v>
      </c>
      <c r="G469" s="21">
        <f t="shared" ref="G469:G532" si="18">H469/4</f>
        <v>0</v>
      </c>
      <c r="H469" s="21"/>
      <c r="I469" s="22">
        <f t="shared" si="17"/>
        <v>0</v>
      </c>
      <c r="J469" s="14"/>
    </row>
    <row r="470" spans="1:10" ht="12.4" hidden="1" customHeight="1" x14ac:dyDescent="0.2">
      <c r="A470" s="13"/>
      <c r="B470" s="1"/>
      <c r="C470" s="36"/>
      <c r="D470" s="146"/>
      <c r="E470" s="147"/>
      <c r="F470" s="43" t="str">
        <f>VLOOKUP(C470,'[2]Acha Air Sales Price List'!$B$1:$D$65536,3,FALSE)</f>
        <v>Exchange rate :</v>
      </c>
      <c r="G470" s="21">
        <f t="shared" si="18"/>
        <v>0</v>
      </c>
      <c r="H470" s="21"/>
      <c r="I470" s="22">
        <f t="shared" si="17"/>
        <v>0</v>
      </c>
      <c r="J470" s="14"/>
    </row>
    <row r="471" spans="1:10" ht="12.4" hidden="1" customHeight="1" x14ac:dyDescent="0.2">
      <c r="A471" s="13"/>
      <c r="B471" s="1"/>
      <c r="C471" s="36"/>
      <c r="D471" s="146"/>
      <c r="E471" s="147"/>
      <c r="F471" s="43" t="str">
        <f>VLOOKUP(C471,'[2]Acha Air Sales Price List'!$B$1:$D$65536,3,FALSE)</f>
        <v>Exchange rate :</v>
      </c>
      <c r="G471" s="21">
        <f t="shared" si="18"/>
        <v>0</v>
      </c>
      <c r="H471" s="21"/>
      <c r="I471" s="22">
        <f t="shared" si="17"/>
        <v>0</v>
      </c>
      <c r="J471" s="14"/>
    </row>
    <row r="472" spans="1:10" ht="12.4" hidden="1" customHeight="1" x14ac:dyDescent="0.2">
      <c r="A472" s="13"/>
      <c r="B472" s="1"/>
      <c r="C472" s="36"/>
      <c r="D472" s="146"/>
      <c r="E472" s="147"/>
      <c r="F472" s="43" t="str">
        <f>VLOOKUP(C472,'[2]Acha Air Sales Price List'!$B$1:$D$65536,3,FALSE)</f>
        <v>Exchange rate :</v>
      </c>
      <c r="G472" s="21">
        <f t="shared" si="18"/>
        <v>0</v>
      </c>
      <c r="H472" s="21"/>
      <c r="I472" s="22">
        <f t="shared" si="17"/>
        <v>0</v>
      </c>
      <c r="J472" s="14"/>
    </row>
    <row r="473" spans="1:10" ht="12.4" hidden="1" customHeight="1" x14ac:dyDescent="0.2">
      <c r="A473" s="13"/>
      <c r="B473" s="1"/>
      <c r="C473" s="36"/>
      <c r="D473" s="146"/>
      <c r="E473" s="147"/>
      <c r="F473" s="43" t="str">
        <f>VLOOKUP(C473,'[2]Acha Air Sales Price List'!$B$1:$D$65536,3,FALSE)</f>
        <v>Exchange rate :</v>
      </c>
      <c r="G473" s="21">
        <f t="shared" si="18"/>
        <v>0</v>
      </c>
      <c r="H473" s="21"/>
      <c r="I473" s="22">
        <f t="shared" si="17"/>
        <v>0</v>
      </c>
      <c r="J473" s="14"/>
    </row>
    <row r="474" spans="1:10" ht="12.4" hidden="1" customHeight="1" x14ac:dyDescent="0.2">
      <c r="A474" s="13"/>
      <c r="B474" s="1"/>
      <c r="C474" s="36"/>
      <c r="D474" s="146"/>
      <c r="E474" s="147"/>
      <c r="F474" s="43" t="str">
        <f>VLOOKUP(C474,'[2]Acha Air Sales Price List'!$B$1:$D$65536,3,FALSE)</f>
        <v>Exchange rate :</v>
      </c>
      <c r="G474" s="21">
        <f t="shared" si="18"/>
        <v>0</v>
      </c>
      <c r="H474" s="21"/>
      <c r="I474" s="22">
        <f t="shared" si="17"/>
        <v>0</v>
      </c>
      <c r="J474" s="14"/>
    </row>
    <row r="475" spans="1:10" ht="12.4" hidden="1" customHeight="1" x14ac:dyDescent="0.2">
      <c r="A475" s="13"/>
      <c r="B475" s="1"/>
      <c r="C475" s="37"/>
      <c r="D475" s="146"/>
      <c r="E475" s="147"/>
      <c r="F475" s="43" t="str">
        <f>VLOOKUP(C475,'[2]Acha Air Sales Price List'!$B$1:$D$65536,3,FALSE)</f>
        <v>Exchange rate :</v>
      </c>
      <c r="G475" s="21">
        <f t="shared" si="18"/>
        <v>0</v>
      </c>
      <c r="H475" s="21"/>
      <c r="I475" s="22">
        <f t="shared" si="17"/>
        <v>0</v>
      </c>
      <c r="J475" s="14"/>
    </row>
    <row r="476" spans="1:10" ht="12" hidden="1" customHeight="1" x14ac:dyDescent="0.2">
      <c r="A476" s="13"/>
      <c r="B476" s="1"/>
      <c r="C476" s="36"/>
      <c r="D476" s="146"/>
      <c r="E476" s="147"/>
      <c r="F476" s="43" t="str">
        <f>VLOOKUP(C476,'[2]Acha Air Sales Price List'!$B$1:$D$65536,3,FALSE)</f>
        <v>Exchange rate :</v>
      </c>
      <c r="G476" s="21">
        <f t="shared" si="18"/>
        <v>0</v>
      </c>
      <c r="H476" s="21"/>
      <c r="I476" s="22">
        <f t="shared" si="17"/>
        <v>0</v>
      </c>
      <c r="J476" s="14"/>
    </row>
    <row r="477" spans="1:10" ht="12.4" hidden="1" customHeight="1" x14ac:dyDescent="0.2">
      <c r="A477" s="13"/>
      <c r="B477" s="1"/>
      <c r="C477" s="36"/>
      <c r="D477" s="146"/>
      <c r="E477" s="147"/>
      <c r="F477" s="43" t="str">
        <f>VLOOKUP(C477,'[2]Acha Air Sales Price List'!$B$1:$D$65536,3,FALSE)</f>
        <v>Exchange rate :</v>
      </c>
      <c r="G477" s="21">
        <f t="shared" si="18"/>
        <v>0</v>
      </c>
      <c r="H477" s="21"/>
      <c r="I477" s="22">
        <f t="shared" si="17"/>
        <v>0</v>
      </c>
      <c r="J477" s="14"/>
    </row>
    <row r="478" spans="1:10" ht="12.4" hidden="1" customHeight="1" x14ac:dyDescent="0.2">
      <c r="A478" s="13"/>
      <c r="B478" s="1"/>
      <c r="C478" s="36"/>
      <c r="D478" s="146"/>
      <c r="E478" s="147"/>
      <c r="F478" s="43" t="str">
        <f>VLOOKUP(C478,'[2]Acha Air Sales Price List'!$B$1:$D$65536,3,FALSE)</f>
        <v>Exchange rate :</v>
      </c>
      <c r="G478" s="21">
        <f t="shared" si="18"/>
        <v>0</v>
      </c>
      <c r="H478" s="21"/>
      <c r="I478" s="22">
        <f t="shared" si="17"/>
        <v>0</v>
      </c>
      <c r="J478" s="14"/>
    </row>
    <row r="479" spans="1:10" ht="12.4" hidden="1" customHeight="1" x14ac:dyDescent="0.2">
      <c r="A479" s="13"/>
      <c r="B479" s="1"/>
      <c r="C479" s="36"/>
      <c r="D479" s="146"/>
      <c r="E479" s="147"/>
      <c r="F479" s="43" t="str">
        <f>VLOOKUP(C479,'[2]Acha Air Sales Price List'!$B$1:$D$65536,3,FALSE)</f>
        <v>Exchange rate :</v>
      </c>
      <c r="G479" s="21">
        <f t="shared" si="18"/>
        <v>0</v>
      </c>
      <c r="H479" s="21"/>
      <c r="I479" s="22">
        <f t="shared" si="17"/>
        <v>0</v>
      </c>
      <c r="J479" s="14"/>
    </row>
    <row r="480" spans="1:10" ht="12.4" hidden="1" customHeight="1" x14ac:dyDescent="0.2">
      <c r="A480" s="13"/>
      <c r="B480" s="1"/>
      <c r="C480" s="36"/>
      <c r="D480" s="146"/>
      <c r="E480" s="147"/>
      <c r="F480" s="43" t="str">
        <f>VLOOKUP(C480,'[2]Acha Air Sales Price List'!$B$1:$D$65536,3,FALSE)</f>
        <v>Exchange rate :</v>
      </c>
      <c r="G480" s="21">
        <f t="shared" si="18"/>
        <v>0</v>
      </c>
      <c r="H480" s="21"/>
      <c r="I480" s="22">
        <f t="shared" si="17"/>
        <v>0</v>
      </c>
      <c r="J480" s="14"/>
    </row>
    <row r="481" spans="1:10" ht="12.4" hidden="1" customHeight="1" x14ac:dyDescent="0.2">
      <c r="A481" s="13"/>
      <c r="B481" s="1"/>
      <c r="C481" s="36"/>
      <c r="D481" s="146"/>
      <c r="E481" s="147"/>
      <c r="F481" s="43" t="str">
        <f>VLOOKUP(C481,'[2]Acha Air Sales Price List'!$B$1:$D$65536,3,FALSE)</f>
        <v>Exchange rate :</v>
      </c>
      <c r="G481" s="21">
        <f t="shared" si="18"/>
        <v>0</v>
      </c>
      <c r="H481" s="21"/>
      <c r="I481" s="22">
        <f t="shared" si="17"/>
        <v>0</v>
      </c>
      <c r="J481" s="14"/>
    </row>
    <row r="482" spans="1:10" ht="12.4" hidden="1" customHeight="1" x14ac:dyDescent="0.2">
      <c r="A482" s="13"/>
      <c r="B482" s="1"/>
      <c r="C482" s="36"/>
      <c r="D482" s="146"/>
      <c r="E482" s="147"/>
      <c r="F482" s="43" t="str">
        <f>VLOOKUP(C482,'[2]Acha Air Sales Price List'!$B$1:$D$65536,3,FALSE)</f>
        <v>Exchange rate :</v>
      </c>
      <c r="G482" s="21">
        <f t="shared" si="18"/>
        <v>0</v>
      </c>
      <c r="H482" s="21"/>
      <c r="I482" s="22">
        <f t="shared" si="17"/>
        <v>0</v>
      </c>
      <c r="J482" s="14"/>
    </row>
    <row r="483" spans="1:10" ht="12.4" hidden="1" customHeight="1" x14ac:dyDescent="0.2">
      <c r="A483" s="13"/>
      <c r="B483" s="1"/>
      <c r="C483" s="36"/>
      <c r="D483" s="146"/>
      <c r="E483" s="147"/>
      <c r="F483" s="43" t="str">
        <f>VLOOKUP(C483,'[2]Acha Air Sales Price List'!$B$1:$D$65536,3,FALSE)</f>
        <v>Exchange rate :</v>
      </c>
      <c r="G483" s="21">
        <f t="shared" si="18"/>
        <v>0</v>
      </c>
      <c r="H483" s="21"/>
      <c r="I483" s="22">
        <f t="shared" si="17"/>
        <v>0</v>
      </c>
      <c r="J483" s="14"/>
    </row>
    <row r="484" spans="1:10" ht="12.4" hidden="1" customHeight="1" x14ac:dyDescent="0.2">
      <c r="A484" s="13"/>
      <c r="B484" s="1"/>
      <c r="C484" s="36"/>
      <c r="D484" s="146"/>
      <c r="E484" s="147"/>
      <c r="F484" s="43" t="str">
        <f>VLOOKUP(C484,'[2]Acha Air Sales Price List'!$B$1:$D$65536,3,FALSE)</f>
        <v>Exchange rate :</v>
      </c>
      <c r="G484" s="21">
        <f t="shared" si="18"/>
        <v>0</v>
      </c>
      <c r="H484" s="21"/>
      <c r="I484" s="22">
        <f t="shared" si="17"/>
        <v>0</v>
      </c>
      <c r="J484" s="14"/>
    </row>
    <row r="485" spans="1:10" ht="12.4" hidden="1" customHeight="1" x14ac:dyDescent="0.2">
      <c r="A485" s="13"/>
      <c r="B485" s="1"/>
      <c r="C485" s="36"/>
      <c r="D485" s="146"/>
      <c r="E485" s="147"/>
      <c r="F485" s="43" t="str">
        <f>VLOOKUP(C485,'[2]Acha Air Sales Price List'!$B$1:$D$65536,3,FALSE)</f>
        <v>Exchange rate :</v>
      </c>
      <c r="G485" s="21">
        <f t="shared" si="18"/>
        <v>0</v>
      </c>
      <c r="H485" s="21"/>
      <c r="I485" s="22">
        <f t="shared" si="17"/>
        <v>0</v>
      </c>
      <c r="J485" s="14"/>
    </row>
    <row r="486" spans="1:10" ht="12.4" hidden="1" customHeight="1" x14ac:dyDescent="0.2">
      <c r="A486" s="13"/>
      <c r="B486" s="1"/>
      <c r="C486" s="36"/>
      <c r="D486" s="146"/>
      <c r="E486" s="147"/>
      <c r="F486" s="43" t="str">
        <f>VLOOKUP(C486,'[2]Acha Air Sales Price List'!$B$1:$D$65536,3,FALSE)</f>
        <v>Exchange rate :</v>
      </c>
      <c r="G486" s="21">
        <f t="shared" si="18"/>
        <v>0</v>
      </c>
      <c r="H486" s="21"/>
      <c r="I486" s="22">
        <f t="shared" si="17"/>
        <v>0</v>
      </c>
      <c r="J486" s="14"/>
    </row>
    <row r="487" spans="1:10" ht="12.4" hidden="1" customHeight="1" x14ac:dyDescent="0.2">
      <c r="A487" s="13"/>
      <c r="B487" s="1"/>
      <c r="C487" s="36"/>
      <c r="D487" s="146"/>
      <c r="E487" s="147"/>
      <c r="F487" s="43" t="str">
        <f>VLOOKUP(C487,'[2]Acha Air Sales Price List'!$B$1:$D$65536,3,FALSE)</f>
        <v>Exchange rate :</v>
      </c>
      <c r="G487" s="21">
        <f t="shared" si="18"/>
        <v>0</v>
      </c>
      <c r="H487" s="21"/>
      <c r="I487" s="22">
        <f t="shared" si="17"/>
        <v>0</v>
      </c>
      <c r="J487" s="14"/>
    </row>
    <row r="488" spans="1:10" ht="12.4" hidden="1" customHeight="1" x14ac:dyDescent="0.2">
      <c r="A488" s="13"/>
      <c r="B488" s="1"/>
      <c r="C488" s="36"/>
      <c r="D488" s="146"/>
      <c r="E488" s="147"/>
      <c r="F488" s="43" t="str">
        <f>VLOOKUP(C488,'[2]Acha Air Sales Price List'!$B$1:$D$65536,3,FALSE)</f>
        <v>Exchange rate :</v>
      </c>
      <c r="G488" s="21">
        <f t="shared" si="18"/>
        <v>0</v>
      </c>
      <c r="H488" s="21"/>
      <c r="I488" s="22">
        <f t="shared" si="17"/>
        <v>0</v>
      </c>
      <c r="J488" s="14"/>
    </row>
    <row r="489" spans="1:10" ht="12.4" hidden="1" customHeight="1" x14ac:dyDescent="0.2">
      <c r="A489" s="13"/>
      <c r="B489" s="1"/>
      <c r="C489" s="36"/>
      <c r="D489" s="146"/>
      <c r="E489" s="147"/>
      <c r="F489" s="43" t="str">
        <f>VLOOKUP(C489,'[2]Acha Air Sales Price List'!$B$1:$D$65536,3,FALSE)</f>
        <v>Exchange rate :</v>
      </c>
      <c r="G489" s="21">
        <f t="shared" si="18"/>
        <v>0</v>
      </c>
      <c r="H489" s="21"/>
      <c r="I489" s="22">
        <f t="shared" si="17"/>
        <v>0</v>
      </c>
      <c r="J489" s="14"/>
    </row>
    <row r="490" spans="1:10" ht="12.4" hidden="1" customHeight="1" x14ac:dyDescent="0.2">
      <c r="A490" s="13"/>
      <c r="B490" s="1"/>
      <c r="C490" s="36"/>
      <c r="D490" s="146"/>
      <c r="E490" s="147"/>
      <c r="F490" s="43" t="str">
        <f>VLOOKUP(C490,'[2]Acha Air Sales Price List'!$B$1:$D$65536,3,FALSE)</f>
        <v>Exchange rate :</v>
      </c>
      <c r="G490" s="21">
        <f t="shared" si="18"/>
        <v>0</v>
      </c>
      <c r="H490" s="21"/>
      <c r="I490" s="22">
        <f t="shared" si="17"/>
        <v>0</v>
      </c>
      <c r="J490" s="14"/>
    </row>
    <row r="491" spans="1:10" ht="12.4" hidden="1" customHeight="1" x14ac:dyDescent="0.2">
      <c r="A491" s="13"/>
      <c r="B491" s="1"/>
      <c r="C491" s="36"/>
      <c r="D491" s="146"/>
      <c r="E491" s="147"/>
      <c r="F491" s="43" t="str">
        <f>VLOOKUP(C491,'[2]Acha Air Sales Price List'!$B$1:$D$65536,3,FALSE)</f>
        <v>Exchange rate :</v>
      </c>
      <c r="G491" s="21">
        <f t="shared" si="18"/>
        <v>0</v>
      </c>
      <c r="H491" s="21"/>
      <c r="I491" s="22">
        <f t="shared" si="17"/>
        <v>0</v>
      </c>
      <c r="J491" s="14"/>
    </row>
    <row r="492" spans="1:10" ht="12.4" hidden="1" customHeight="1" x14ac:dyDescent="0.2">
      <c r="A492" s="13"/>
      <c r="B492" s="1"/>
      <c r="C492" s="36"/>
      <c r="D492" s="146"/>
      <c r="E492" s="147"/>
      <c r="F492" s="43" t="str">
        <f>VLOOKUP(C492,'[2]Acha Air Sales Price List'!$B$1:$D$65536,3,FALSE)</f>
        <v>Exchange rate :</v>
      </c>
      <c r="G492" s="21">
        <f t="shared" si="18"/>
        <v>0</v>
      </c>
      <c r="H492" s="21"/>
      <c r="I492" s="22">
        <f t="shared" si="17"/>
        <v>0</v>
      </c>
      <c r="J492" s="14"/>
    </row>
    <row r="493" spans="1:10" ht="12.4" hidden="1" customHeight="1" x14ac:dyDescent="0.2">
      <c r="A493" s="13"/>
      <c r="B493" s="1"/>
      <c r="C493" s="36"/>
      <c r="D493" s="146"/>
      <c r="E493" s="147"/>
      <c r="F493" s="43" t="str">
        <f>VLOOKUP(C493,'[2]Acha Air Sales Price List'!$B$1:$D$65536,3,FALSE)</f>
        <v>Exchange rate :</v>
      </c>
      <c r="G493" s="21">
        <f t="shared" si="18"/>
        <v>0</v>
      </c>
      <c r="H493" s="21"/>
      <c r="I493" s="22">
        <f t="shared" si="17"/>
        <v>0</v>
      </c>
      <c r="J493" s="14"/>
    </row>
    <row r="494" spans="1:10" ht="12.4" hidden="1" customHeight="1" x14ac:dyDescent="0.2">
      <c r="A494" s="13"/>
      <c r="B494" s="1"/>
      <c r="C494" s="36"/>
      <c r="D494" s="146"/>
      <c r="E494" s="147"/>
      <c r="F494" s="43" t="str">
        <f>VLOOKUP(C494,'[2]Acha Air Sales Price List'!$B$1:$D$65536,3,FALSE)</f>
        <v>Exchange rate :</v>
      </c>
      <c r="G494" s="21">
        <f t="shared" si="18"/>
        <v>0</v>
      </c>
      <c r="H494" s="21"/>
      <c r="I494" s="22">
        <f t="shared" si="17"/>
        <v>0</v>
      </c>
      <c r="J494" s="14"/>
    </row>
    <row r="495" spans="1:10" ht="12.4" hidden="1" customHeight="1" x14ac:dyDescent="0.2">
      <c r="A495" s="13"/>
      <c r="B495" s="1"/>
      <c r="C495" s="36"/>
      <c r="D495" s="146"/>
      <c r="E495" s="147"/>
      <c r="F495" s="43" t="str">
        <f>VLOOKUP(C495,'[2]Acha Air Sales Price List'!$B$1:$D$65536,3,FALSE)</f>
        <v>Exchange rate :</v>
      </c>
      <c r="G495" s="21">
        <f t="shared" si="18"/>
        <v>0</v>
      </c>
      <c r="H495" s="21"/>
      <c r="I495" s="22">
        <f t="shared" si="17"/>
        <v>0</v>
      </c>
      <c r="J495" s="14"/>
    </row>
    <row r="496" spans="1:10" ht="12.4" hidden="1" customHeight="1" x14ac:dyDescent="0.2">
      <c r="A496" s="13"/>
      <c r="B496" s="1"/>
      <c r="C496" s="36"/>
      <c r="D496" s="146"/>
      <c r="E496" s="147"/>
      <c r="F496" s="43" t="str">
        <f>VLOOKUP(C496,'[2]Acha Air Sales Price List'!$B$1:$D$65536,3,FALSE)</f>
        <v>Exchange rate :</v>
      </c>
      <c r="G496" s="21">
        <f t="shared" si="18"/>
        <v>0</v>
      </c>
      <c r="H496" s="21"/>
      <c r="I496" s="22">
        <f t="shared" si="17"/>
        <v>0</v>
      </c>
      <c r="J496" s="14"/>
    </row>
    <row r="497" spans="1:10" ht="12.4" hidden="1" customHeight="1" x14ac:dyDescent="0.2">
      <c r="A497" s="13"/>
      <c r="B497" s="1"/>
      <c r="C497" s="36"/>
      <c r="D497" s="146"/>
      <c r="E497" s="147"/>
      <c r="F497" s="43" t="str">
        <f>VLOOKUP(C497,'[2]Acha Air Sales Price List'!$B$1:$D$65536,3,FALSE)</f>
        <v>Exchange rate :</v>
      </c>
      <c r="G497" s="21">
        <f t="shared" si="18"/>
        <v>0</v>
      </c>
      <c r="H497" s="21"/>
      <c r="I497" s="22">
        <f t="shared" si="17"/>
        <v>0</v>
      </c>
      <c r="J497" s="14"/>
    </row>
    <row r="498" spans="1:10" ht="12.4" hidden="1" customHeight="1" x14ac:dyDescent="0.2">
      <c r="A498" s="13"/>
      <c r="B498" s="1"/>
      <c r="C498" s="36"/>
      <c r="D498" s="146"/>
      <c r="E498" s="147"/>
      <c r="F498" s="43" t="str">
        <f>VLOOKUP(C498,'[2]Acha Air Sales Price List'!$B$1:$D$65536,3,FALSE)</f>
        <v>Exchange rate :</v>
      </c>
      <c r="G498" s="21">
        <f t="shared" si="18"/>
        <v>0</v>
      </c>
      <c r="H498" s="21"/>
      <c r="I498" s="22">
        <f t="shared" si="17"/>
        <v>0</v>
      </c>
      <c r="J498" s="14"/>
    </row>
    <row r="499" spans="1:10" ht="12.4" hidden="1" customHeight="1" x14ac:dyDescent="0.2">
      <c r="A499" s="13"/>
      <c r="B499" s="1"/>
      <c r="C499" s="36"/>
      <c r="D499" s="146"/>
      <c r="E499" s="147"/>
      <c r="F499" s="43" t="str">
        <f>VLOOKUP(C499,'[2]Acha Air Sales Price List'!$B$1:$D$65536,3,FALSE)</f>
        <v>Exchange rate :</v>
      </c>
      <c r="G499" s="21">
        <f t="shared" si="18"/>
        <v>0</v>
      </c>
      <c r="H499" s="21"/>
      <c r="I499" s="22">
        <f t="shared" si="17"/>
        <v>0</v>
      </c>
      <c r="J499" s="14"/>
    </row>
    <row r="500" spans="1:10" ht="12.4" hidden="1" customHeight="1" x14ac:dyDescent="0.2">
      <c r="A500" s="13"/>
      <c r="B500" s="1"/>
      <c r="C500" s="36"/>
      <c r="D500" s="146"/>
      <c r="E500" s="147"/>
      <c r="F500" s="43" t="str">
        <f>VLOOKUP(C500,'[2]Acha Air Sales Price List'!$B$1:$D$65536,3,FALSE)</f>
        <v>Exchange rate :</v>
      </c>
      <c r="G500" s="21">
        <f t="shared" si="18"/>
        <v>0</v>
      </c>
      <c r="H500" s="21"/>
      <c r="I500" s="22">
        <f t="shared" si="17"/>
        <v>0</v>
      </c>
      <c r="J500" s="14"/>
    </row>
    <row r="501" spans="1:10" ht="12.4" hidden="1" customHeight="1" x14ac:dyDescent="0.2">
      <c r="A501" s="13"/>
      <c r="B501" s="1"/>
      <c r="C501" s="36"/>
      <c r="D501" s="146"/>
      <c r="E501" s="147"/>
      <c r="F501" s="43" t="str">
        <f>VLOOKUP(C501,'[2]Acha Air Sales Price List'!$B$1:$D$65536,3,FALSE)</f>
        <v>Exchange rate :</v>
      </c>
      <c r="G501" s="21">
        <f t="shared" si="18"/>
        <v>0</v>
      </c>
      <c r="H501" s="21"/>
      <c r="I501" s="22">
        <f t="shared" si="17"/>
        <v>0</v>
      </c>
      <c r="J501" s="14"/>
    </row>
    <row r="502" spans="1:10" ht="12.4" hidden="1" customHeight="1" x14ac:dyDescent="0.2">
      <c r="A502" s="13"/>
      <c r="B502" s="1"/>
      <c r="C502" s="36"/>
      <c r="D502" s="146"/>
      <c r="E502" s="147"/>
      <c r="F502" s="43" t="str">
        <f>VLOOKUP(C502,'[2]Acha Air Sales Price List'!$B$1:$D$65536,3,FALSE)</f>
        <v>Exchange rate :</v>
      </c>
      <c r="G502" s="21">
        <f t="shared" si="18"/>
        <v>0</v>
      </c>
      <c r="H502" s="21"/>
      <c r="I502" s="22">
        <f t="shared" si="17"/>
        <v>0</v>
      </c>
      <c r="J502" s="14"/>
    </row>
    <row r="503" spans="1:10" ht="12.4" hidden="1" customHeight="1" x14ac:dyDescent="0.2">
      <c r="A503" s="13"/>
      <c r="B503" s="1"/>
      <c r="C503" s="37"/>
      <c r="D503" s="146"/>
      <c r="E503" s="147"/>
      <c r="F503" s="43" t="str">
        <f>VLOOKUP(C503,'[2]Acha Air Sales Price List'!$B$1:$D$65536,3,FALSE)</f>
        <v>Exchange rate :</v>
      </c>
      <c r="G503" s="21">
        <f t="shared" si="18"/>
        <v>0</v>
      </c>
      <c r="H503" s="21"/>
      <c r="I503" s="22">
        <f>ROUND(IF(ISNUMBER(B503), G503*B503, 0),5)</f>
        <v>0</v>
      </c>
      <c r="J503" s="14"/>
    </row>
    <row r="504" spans="1:10" ht="12" hidden="1" customHeight="1" x14ac:dyDescent="0.2">
      <c r="A504" s="13"/>
      <c r="B504" s="1"/>
      <c r="C504" s="36"/>
      <c r="D504" s="146"/>
      <c r="E504" s="147"/>
      <c r="F504" s="43" t="str">
        <f>VLOOKUP(C504,'[2]Acha Air Sales Price List'!$B$1:$D$65536,3,FALSE)</f>
        <v>Exchange rate :</v>
      </c>
      <c r="G504" s="21">
        <f t="shared" si="18"/>
        <v>0</v>
      </c>
      <c r="H504" s="21"/>
      <c r="I504" s="22">
        <f t="shared" ref="I504:I520" si="19">ROUND(IF(ISNUMBER(B504), G504*B504, 0),5)</f>
        <v>0</v>
      </c>
      <c r="J504" s="14"/>
    </row>
    <row r="505" spans="1:10" ht="12.4" hidden="1" customHeight="1" x14ac:dyDescent="0.2">
      <c r="A505" s="13"/>
      <c r="B505" s="1"/>
      <c r="C505" s="36"/>
      <c r="D505" s="146"/>
      <c r="E505" s="147"/>
      <c r="F505" s="43" t="str">
        <f>VLOOKUP(C505,'[2]Acha Air Sales Price List'!$B$1:$D$65536,3,FALSE)</f>
        <v>Exchange rate :</v>
      </c>
      <c r="G505" s="21">
        <f t="shared" si="18"/>
        <v>0</v>
      </c>
      <c r="H505" s="21"/>
      <c r="I505" s="22">
        <f t="shared" si="19"/>
        <v>0</v>
      </c>
      <c r="J505" s="14"/>
    </row>
    <row r="506" spans="1:10" ht="12.4" hidden="1" customHeight="1" x14ac:dyDescent="0.2">
      <c r="A506" s="13"/>
      <c r="B506" s="1"/>
      <c r="C506" s="36"/>
      <c r="D506" s="146"/>
      <c r="E506" s="147"/>
      <c r="F506" s="43" t="str">
        <f>VLOOKUP(C506,'[2]Acha Air Sales Price List'!$B$1:$D$65536,3,FALSE)</f>
        <v>Exchange rate :</v>
      </c>
      <c r="G506" s="21">
        <f t="shared" si="18"/>
        <v>0</v>
      </c>
      <c r="H506" s="21"/>
      <c r="I506" s="22">
        <f t="shared" si="19"/>
        <v>0</v>
      </c>
      <c r="J506" s="14"/>
    </row>
    <row r="507" spans="1:10" ht="12.4" hidden="1" customHeight="1" x14ac:dyDescent="0.2">
      <c r="A507" s="13"/>
      <c r="B507" s="1"/>
      <c r="C507" s="36"/>
      <c r="D507" s="146"/>
      <c r="E507" s="147"/>
      <c r="F507" s="43" t="str">
        <f>VLOOKUP(C507,'[2]Acha Air Sales Price List'!$B$1:$D$65536,3,FALSE)</f>
        <v>Exchange rate :</v>
      </c>
      <c r="G507" s="21">
        <f t="shared" si="18"/>
        <v>0</v>
      </c>
      <c r="H507" s="21"/>
      <c r="I507" s="22">
        <f t="shared" si="19"/>
        <v>0</v>
      </c>
      <c r="J507" s="14"/>
    </row>
    <row r="508" spans="1:10" ht="12.4" hidden="1" customHeight="1" x14ac:dyDescent="0.2">
      <c r="A508" s="13"/>
      <c r="B508" s="1"/>
      <c r="C508" s="36"/>
      <c r="D508" s="146"/>
      <c r="E508" s="147"/>
      <c r="F508" s="43" t="str">
        <f>VLOOKUP(C508,'[2]Acha Air Sales Price List'!$B$1:$D$65536,3,FALSE)</f>
        <v>Exchange rate :</v>
      </c>
      <c r="G508" s="21">
        <f t="shared" si="18"/>
        <v>0</v>
      </c>
      <c r="H508" s="21"/>
      <c r="I508" s="22">
        <f t="shared" si="19"/>
        <v>0</v>
      </c>
      <c r="J508" s="14"/>
    </row>
    <row r="509" spans="1:10" ht="12.4" hidden="1" customHeight="1" x14ac:dyDescent="0.2">
      <c r="A509" s="13"/>
      <c r="B509" s="1"/>
      <c r="C509" s="36"/>
      <c r="D509" s="146"/>
      <c r="E509" s="147"/>
      <c r="F509" s="43" t="str">
        <f>VLOOKUP(C509,'[2]Acha Air Sales Price List'!$B$1:$D$65536,3,FALSE)</f>
        <v>Exchange rate :</v>
      </c>
      <c r="G509" s="21">
        <f t="shared" si="18"/>
        <v>0</v>
      </c>
      <c r="H509" s="21"/>
      <c r="I509" s="22">
        <f t="shared" si="19"/>
        <v>0</v>
      </c>
      <c r="J509" s="14"/>
    </row>
    <row r="510" spans="1:10" ht="12.4" hidden="1" customHeight="1" x14ac:dyDescent="0.2">
      <c r="A510" s="13"/>
      <c r="B510" s="1"/>
      <c r="C510" s="36"/>
      <c r="D510" s="146"/>
      <c r="E510" s="147"/>
      <c r="F510" s="43" t="str">
        <f>VLOOKUP(C510,'[2]Acha Air Sales Price List'!$B$1:$D$65536,3,FALSE)</f>
        <v>Exchange rate :</v>
      </c>
      <c r="G510" s="21">
        <f t="shared" si="18"/>
        <v>0</v>
      </c>
      <c r="H510" s="21"/>
      <c r="I510" s="22">
        <f t="shared" si="19"/>
        <v>0</v>
      </c>
      <c r="J510" s="14"/>
    </row>
    <row r="511" spans="1:10" ht="12.4" hidden="1" customHeight="1" x14ac:dyDescent="0.2">
      <c r="A511" s="13"/>
      <c r="B511" s="1"/>
      <c r="C511" s="36"/>
      <c r="D511" s="146"/>
      <c r="E511" s="147"/>
      <c r="F511" s="43" t="str">
        <f>VLOOKUP(C511,'[2]Acha Air Sales Price List'!$B$1:$D$65536,3,FALSE)</f>
        <v>Exchange rate :</v>
      </c>
      <c r="G511" s="21">
        <f t="shared" si="18"/>
        <v>0</v>
      </c>
      <c r="H511" s="21"/>
      <c r="I511" s="22">
        <f t="shared" si="19"/>
        <v>0</v>
      </c>
      <c r="J511" s="14"/>
    </row>
    <row r="512" spans="1:10" ht="12.4" hidden="1" customHeight="1" x14ac:dyDescent="0.2">
      <c r="A512" s="13"/>
      <c r="B512" s="1"/>
      <c r="C512" s="36"/>
      <c r="D512" s="146"/>
      <c r="E512" s="147"/>
      <c r="F512" s="43" t="str">
        <f>VLOOKUP(C512,'[2]Acha Air Sales Price List'!$B$1:$D$65536,3,FALSE)</f>
        <v>Exchange rate :</v>
      </c>
      <c r="G512" s="21">
        <f t="shared" si="18"/>
        <v>0</v>
      </c>
      <c r="H512" s="21"/>
      <c r="I512" s="22">
        <f t="shared" si="19"/>
        <v>0</v>
      </c>
      <c r="J512" s="14"/>
    </row>
    <row r="513" spans="1:10" ht="12.4" hidden="1" customHeight="1" x14ac:dyDescent="0.2">
      <c r="A513" s="13"/>
      <c r="B513" s="1"/>
      <c r="C513" s="36"/>
      <c r="D513" s="146"/>
      <c r="E513" s="147"/>
      <c r="F513" s="43" t="str">
        <f>VLOOKUP(C513,'[2]Acha Air Sales Price List'!$B$1:$D$65536,3,FALSE)</f>
        <v>Exchange rate :</v>
      </c>
      <c r="G513" s="21">
        <f t="shared" si="18"/>
        <v>0</v>
      </c>
      <c r="H513" s="21"/>
      <c r="I513" s="22">
        <f t="shared" si="19"/>
        <v>0</v>
      </c>
      <c r="J513" s="14"/>
    </row>
    <row r="514" spans="1:10" ht="12.4" hidden="1" customHeight="1" x14ac:dyDescent="0.2">
      <c r="A514" s="13"/>
      <c r="B514" s="1"/>
      <c r="C514" s="36"/>
      <c r="D514" s="146"/>
      <c r="E514" s="147"/>
      <c r="F514" s="43" t="str">
        <f>VLOOKUP(C514,'[2]Acha Air Sales Price List'!$B$1:$D$65536,3,FALSE)</f>
        <v>Exchange rate :</v>
      </c>
      <c r="G514" s="21">
        <f t="shared" si="18"/>
        <v>0</v>
      </c>
      <c r="H514" s="21"/>
      <c r="I514" s="22">
        <f t="shared" si="19"/>
        <v>0</v>
      </c>
      <c r="J514" s="14"/>
    </row>
    <row r="515" spans="1:10" ht="12.4" hidden="1" customHeight="1" x14ac:dyDescent="0.2">
      <c r="A515" s="13"/>
      <c r="B515" s="1"/>
      <c r="C515" s="36"/>
      <c r="D515" s="146"/>
      <c r="E515" s="147"/>
      <c r="F515" s="43" t="str">
        <f>VLOOKUP(C515,'[2]Acha Air Sales Price List'!$B$1:$D$65536,3,FALSE)</f>
        <v>Exchange rate :</v>
      </c>
      <c r="G515" s="21">
        <f t="shared" si="18"/>
        <v>0</v>
      </c>
      <c r="H515" s="21"/>
      <c r="I515" s="22">
        <f t="shared" si="19"/>
        <v>0</v>
      </c>
      <c r="J515" s="14"/>
    </row>
    <row r="516" spans="1:10" ht="12.4" hidden="1" customHeight="1" x14ac:dyDescent="0.2">
      <c r="A516" s="13"/>
      <c r="B516" s="1"/>
      <c r="C516" s="36"/>
      <c r="D516" s="146"/>
      <c r="E516" s="147"/>
      <c r="F516" s="43" t="str">
        <f>VLOOKUP(C516,'[2]Acha Air Sales Price List'!$B$1:$D$65536,3,FALSE)</f>
        <v>Exchange rate :</v>
      </c>
      <c r="G516" s="21">
        <f t="shared" si="18"/>
        <v>0</v>
      </c>
      <c r="H516" s="21"/>
      <c r="I516" s="22">
        <f t="shared" si="19"/>
        <v>0</v>
      </c>
      <c r="J516" s="14"/>
    </row>
    <row r="517" spans="1:10" ht="12.4" hidden="1" customHeight="1" x14ac:dyDescent="0.2">
      <c r="A517" s="13"/>
      <c r="B517" s="1"/>
      <c r="C517" s="36"/>
      <c r="D517" s="146"/>
      <c r="E517" s="147"/>
      <c r="F517" s="43" t="str">
        <f>VLOOKUP(C517,'[2]Acha Air Sales Price List'!$B$1:$D$65536,3,FALSE)</f>
        <v>Exchange rate :</v>
      </c>
      <c r="G517" s="21">
        <f t="shared" si="18"/>
        <v>0</v>
      </c>
      <c r="H517" s="21"/>
      <c r="I517" s="22">
        <f t="shared" si="19"/>
        <v>0</v>
      </c>
      <c r="J517" s="14"/>
    </row>
    <row r="518" spans="1:10" ht="12.4" hidden="1" customHeight="1" x14ac:dyDescent="0.2">
      <c r="A518" s="13"/>
      <c r="B518" s="1"/>
      <c r="C518" s="36"/>
      <c r="D518" s="146"/>
      <c r="E518" s="147"/>
      <c r="F518" s="43" t="str">
        <f>VLOOKUP(C518,'[2]Acha Air Sales Price List'!$B$1:$D$65536,3,FALSE)</f>
        <v>Exchange rate :</v>
      </c>
      <c r="G518" s="21">
        <f t="shared" si="18"/>
        <v>0</v>
      </c>
      <c r="H518" s="21"/>
      <c r="I518" s="22">
        <f t="shared" si="19"/>
        <v>0</v>
      </c>
      <c r="J518" s="14"/>
    </row>
    <row r="519" spans="1:10" ht="12.4" hidden="1" customHeight="1" x14ac:dyDescent="0.2">
      <c r="A519" s="13"/>
      <c r="B519" s="1"/>
      <c r="C519" s="37"/>
      <c r="D519" s="146"/>
      <c r="E519" s="147"/>
      <c r="F519" s="43" t="str">
        <f>VLOOKUP(C519,'[2]Acha Air Sales Price List'!$B$1:$D$65536,3,FALSE)</f>
        <v>Exchange rate :</v>
      </c>
      <c r="G519" s="21">
        <f t="shared" si="18"/>
        <v>0</v>
      </c>
      <c r="H519" s="21"/>
      <c r="I519" s="22">
        <f t="shared" si="19"/>
        <v>0</v>
      </c>
      <c r="J519" s="14"/>
    </row>
    <row r="520" spans="1:10" ht="12.4" hidden="1" customHeight="1" x14ac:dyDescent="0.2">
      <c r="A520" s="13"/>
      <c r="B520" s="1"/>
      <c r="C520" s="37"/>
      <c r="D520" s="146"/>
      <c r="E520" s="147"/>
      <c r="F520" s="43" t="str">
        <f>VLOOKUP(C520,'[2]Acha Air Sales Price List'!$B$1:$D$65536,3,FALSE)</f>
        <v>Exchange rate :</v>
      </c>
      <c r="G520" s="21">
        <f t="shared" si="18"/>
        <v>0</v>
      </c>
      <c r="H520" s="21"/>
      <c r="I520" s="22">
        <f t="shared" si="19"/>
        <v>0</v>
      </c>
      <c r="J520" s="14"/>
    </row>
    <row r="521" spans="1:10" ht="12.4" hidden="1" customHeight="1" x14ac:dyDescent="0.2">
      <c r="A521" s="13"/>
      <c r="B521" s="1"/>
      <c r="C521" s="36"/>
      <c r="D521" s="146"/>
      <c r="E521" s="147"/>
      <c r="F521" s="43" t="str">
        <f>VLOOKUP(C521,'[2]Acha Air Sales Price List'!$B$1:$D$65536,3,FALSE)</f>
        <v>Exchange rate :</v>
      </c>
      <c r="G521" s="21">
        <f t="shared" si="18"/>
        <v>0</v>
      </c>
      <c r="H521" s="21"/>
      <c r="I521" s="22">
        <f>ROUND(IF(ISNUMBER(B521), G521*B521, 0),5)</f>
        <v>0</v>
      </c>
      <c r="J521" s="14"/>
    </row>
    <row r="522" spans="1:10" ht="12.4" hidden="1" customHeight="1" x14ac:dyDescent="0.2">
      <c r="A522" s="13"/>
      <c r="B522" s="1"/>
      <c r="C522" s="36"/>
      <c r="D522" s="146"/>
      <c r="E522" s="147"/>
      <c r="F522" s="43" t="str">
        <f>VLOOKUP(C522,'[2]Acha Air Sales Price List'!$B$1:$D$65536,3,FALSE)</f>
        <v>Exchange rate :</v>
      </c>
      <c r="G522" s="21">
        <f t="shared" si="18"/>
        <v>0</v>
      </c>
      <c r="H522" s="21"/>
      <c r="I522" s="22">
        <f t="shared" ref="I522:I559" si="20">ROUND(IF(ISNUMBER(B522), G522*B522, 0),5)</f>
        <v>0</v>
      </c>
      <c r="J522" s="14"/>
    </row>
    <row r="523" spans="1:10" ht="12.4" hidden="1" customHeight="1" x14ac:dyDescent="0.2">
      <c r="A523" s="13"/>
      <c r="B523" s="1"/>
      <c r="C523" s="36"/>
      <c r="D523" s="146"/>
      <c r="E523" s="147"/>
      <c r="F523" s="43" t="str">
        <f>VLOOKUP(C523,'[2]Acha Air Sales Price List'!$B$1:$D$65536,3,FALSE)</f>
        <v>Exchange rate :</v>
      </c>
      <c r="G523" s="21">
        <f t="shared" si="18"/>
        <v>0</v>
      </c>
      <c r="H523" s="21"/>
      <c r="I523" s="22">
        <f t="shared" si="20"/>
        <v>0</v>
      </c>
      <c r="J523" s="14"/>
    </row>
    <row r="524" spans="1:10" ht="12.4" hidden="1" customHeight="1" x14ac:dyDescent="0.2">
      <c r="A524" s="13"/>
      <c r="B524" s="1"/>
      <c r="C524" s="36"/>
      <c r="D524" s="146"/>
      <c r="E524" s="147"/>
      <c r="F524" s="43" t="str">
        <f>VLOOKUP(C524,'[2]Acha Air Sales Price List'!$B$1:$D$65536,3,FALSE)</f>
        <v>Exchange rate :</v>
      </c>
      <c r="G524" s="21">
        <f t="shared" si="18"/>
        <v>0</v>
      </c>
      <c r="H524" s="21"/>
      <c r="I524" s="22">
        <f t="shared" si="20"/>
        <v>0</v>
      </c>
      <c r="J524" s="14"/>
    </row>
    <row r="525" spans="1:10" ht="12.4" hidden="1" customHeight="1" x14ac:dyDescent="0.2">
      <c r="A525" s="13"/>
      <c r="B525" s="1"/>
      <c r="C525" s="36"/>
      <c r="D525" s="146"/>
      <c r="E525" s="147"/>
      <c r="F525" s="43" t="str">
        <f>VLOOKUP(C525,'[2]Acha Air Sales Price List'!$B$1:$D$65536,3,FALSE)</f>
        <v>Exchange rate :</v>
      </c>
      <c r="G525" s="21">
        <f t="shared" si="18"/>
        <v>0</v>
      </c>
      <c r="H525" s="21"/>
      <c r="I525" s="22">
        <f t="shared" si="20"/>
        <v>0</v>
      </c>
      <c r="J525" s="14"/>
    </row>
    <row r="526" spans="1:10" ht="12.4" hidden="1" customHeight="1" x14ac:dyDescent="0.2">
      <c r="A526" s="13"/>
      <c r="B526" s="1"/>
      <c r="C526" s="36"/>
      <c r="D526" s="146"/>
      <c r="E526" s="147"/>
      <c r="F526" s="43" t="str">
        <f>VLOOKUP(C526,'[2]Acha Air Sales Price List'!$B$1:$D$65536,3,FALSE)</f>
        <v>Exchange rate :</v>
      </c>
      <c r="G526" s="21">
        <f t="shared" si="18"/>
        <v>0</v>
      </c>
      <c r="H526" s="21"/>
      <c r="I526" s="22">
        <f t="shared" si="20"/>
        <v>0</v>
      </c>
      <c r="J526" s="14"/>
    </row>
    <row r="527" spans="1:10" ht="12.4" hidden="1" customHeight="1" x14ac:dyDescent="0.2">
      <c r="A527" s="13"/>
      <c r="B527" s="1"/>
      <c r="C527" s="36"/>
      <c r="D527" s="146"/>
      <c r="E527" s="147"/>
      <c r="F527" s="43" t="str">
        <f>VLOOKUP(C527,'[2]Acha Air Sales Price List'!$B$1:$D$65536,3,FALSE)</f>
        <v>Exchange rate :</v>
      </c>
      <c r="G527" s="21">
        <f t="shared" si="18"/>
        <v>0</v>
      </c>
      <c r="H527" s="21"/>
      <c r="I527" s="22">
        <f t="shared" si="20"/>
        <v>0</v>
      </c>
      <c r="J527" s="14"/>
    </row>
    <row r="528" spans="1:10" ht="12.4" hidden="1" customHeight="1" x14ac:dyDescent="0.2">
      <c r="A528" s="13"/>
      <c r="B528" s="1"/>
      <c r="C528" s="36"/>
      <c r="D528" s="146"/>
      <c r="E528" s="147"/>
      <c r="F528" s="43" t="str">
        <f>VLOOKUP(C528,'[2]Acha Air Sales Price List'!$B$1:$D$65536,3,FALSE)</f>
        <v>Exchange rate :</v>
      </c>
      <c r="G528" s="21">
        <f t="shared" si="18"/>
        <v>0</v>
      </c>
      <c r="H528" s="21"/>
      <c r="I528" s="22">
        <f t="shared" si="20"/>
        <v>0</v>
      </c>
      <c r="J528" s="14"/>
    </row>
    <row r="529" spans="1:10" ht="12.4" hidden="1" customHeight="1" x14ac:dyDescent="0.2">
      <c r="A529" s="13"/>
      <c r="B529" s="1"/>
      <c r="C529" s="36"/>
      <c r="D529" s="146"/>
      <c r="E529" s="147"/>
      <c r="F529" s="43" t="str">
        <f>VLOOKUP(C529,'[2]Acha Air Sales Price List'!$B$1:$D$65536,3,FALSE)</f>
        <v>Exchange rate :</v>
      </c>
      <c r="G529" s="21">
        <f t="shared" si="18"/>
        <v>0</v>
      </c>
      <c r="H529" s="21"/>
      <c r="I529" s="22">
        <f t="shared" si="20"/>
        <v>0</v>
      </c>
      <c r="J529" s="14"/>
    </row>
    <row r="530" spans="1:10" ht="12.4" hidden="1" customHeight="1" x14ac:dyDescent="0.2">
      <c r="A530" s="13"/>
      <c r="B530" s="1"/>
      <c r="C530" s="36"/>
      <c r="D530" s="146"/>
      <c r="E530" s="147"/>
      <c r="F530" s="43" t="str">
        <f>VLOOKUP(C530,'[2]Acha Air Sales Price List'!$B$1:$D$65536,3,FALSE)</f>
        <v>Exchange rate :</v>
      </c>
      <c r="G530" s="21">
        <f t="shared" si="18"/>
        <v>0</v>
      </c>
      <c r="H530" s="21"/>
      <c r="I530" s="22">
        <f t="shared" si="20"/>
        <v>0</v>
      </c>
      <c r="J530" s="14"/>
    </row>
    <row r="531" spans="1:10" ht="12.4" hidden="1" customHeight="1" x14ac:dyDescent="0.2">
      <c r="A531" s="13"/>
      <c r="B531" s="1"/>
      <c r="C531" s="36"/>
      <c r="D531" s="146"/>
      <c r="E531" s="147"/>
      <c r="F531" s="43" t="str">
        <f>VLOOKUP(C531,'[2]Acha Air Sales Price List'!$B$1:$D$65536,3,FALSE)</f>
        <v>Exchange rate :</v>
      </c>
      <c r="G531" s="21">
        <f t="shared" si="18"/>
        <v>0</v>
      </c>
      <c r="H531" s="21"/>
      <c r="I531" s="22">
        <f t="shared" si="20"/>
        <v>0</v>
      </c>
      <c r="J531" s="14"/>
    </row>
    <row r="532" spans="1:10" ht="12.4" hidden="1" customHeight="1" x14ac:dyDescent="0.2">
      <c r="A532" s="13"/>
      <c r="B532" s="1"/>
      <c r="C532" s="37"/>
      <c r="D532" s="146"/>
      <c r="E532" s="147"/>
      <c r="F532" s="43" t="str">
        <f>VLOOKUP(C532,'[2]Acha Air Sales Price List'!$B$1:$D$65536,3,FALSE)</f>
        <v>Exchange rate :</v>
      </c>
      <c r="G532" s="21">
        <f t="shared" si="18"/>
        <v>0</v>
      </c>
      <c r="H532" s="21"/>
      <c r="I532" s="22">
        <f t="shared" si="20"/>
        <v>0</v>
      </c>
      <c r="J532" s="14"/>
    </row>
    <row r="533" spans="1:10" ht="12" hidden="1" customHeight="1" x14ac:dyDescent="0.2">
      <c r="A533" s="13"/>
      <c r="B533" s="1"/>
      <c r="C533" s="36"/>
      <c r="D533" s="146"/>
      <c r="E533" s="147"/>
      <c r="F533" s="43" t="str">
        <f>VLOOKUP(C533,'[2]Acha Air Sales Price List'!$B$1:$D$65536,3,FALSE)</f>
        <v>Exchange rate :</v>
      </c>
      <c r="G533" s="21">
        <f t="shared" ref="G533:G596" si="21">H533/4</f>
        <v>0</v>
      </c>
      <c r="H533" s="21"/>
      <c r="I533" s="22">
        <f t="shared" si="20"/>
        <v>0</v>
      </c>
      <c r="J533" s="14"/>
    </row>
    <row r="534" spans="1:10" ht="12.4" hidden="1" customHeight="1" x14ac:dyDescent="0.2">
      <c r="A534" s="13"/>
      <c r="B534" s="1"/>
      <c r="C534" s="36"/>
      <c r="D534" s="146"/>
      <c r="E534" s="147"/>
      <c r="F534" s="43" t="str">
        <f>VLOOKUP(C534,'[2]Acha Air Sales Price List'!$B$1:$D$65536,3,FALSE)</f>
        <v>Exchange rate :</v>
      </c>
      <c r="G534" s="21">
        <f t="shared" si="21"/>
        <v>0</v>
      </c>
      <c r="H534" s="21"/>
      <c r="I534" s="22">
        <f t="shared" si="20"/>
        <v>0</v>
      </c>
      <c r="J534" s="14"/>
    </row>
    <row r="535" spans="1:10" ht="12.4" hidden="1" customHeight="1" x14ac:dyDescent="0.2">
      <c r="A535" s="13"/>
      <c r="B535" s="1"/>
      <c r="C535" s="36"/>
      <c r="D535" s="146"/>
      <c r="E535" s="147"/>
      <c r="F535" s="43" t="str">
        <f>VLOOKUP(C535,'[2]Acha Air Sales Price List'!$B$1:$D$65536,3,FALSE)</f>
        <v>Exchange rate :</v>
      </c>
      <c r="G535" s="21">
        <f t="shared" si="21"/>
        <v>0</v>
      </c>
      <c r="H535" s="21"/>
      <c r="I535" s="22">
        <f t="shared" si="20"/>
        <v>0</v>
      </c>
      <c r="J535" s="14"/>
    </row>
    <row r="536" spans="1:10" ht="12.4" hidden="1" customHeight="1" x14ac:dyDescent="0.2">
      <c r="A536" s="13"/>
      <c r="B536" s="1"/>
      <c r="C536" s="36"/>
      <c r="D536" s="146"/>
      <c r="E536" s="147"/>
      <c r="F536" s="43" t="str">
        <f>VLOOKUP(C536,'[2]Acha Air Sales Price List'!$B$1:$D$65536,3,FALSE)</f>
        <v>Exchange rate :</v>
      </c>
      <c r="G536" s="21">
        <f t="shared" si="21"/>
        <v>0</v>
      </c>
      <c r="H536" s="21"/>
      <c r="I536" s="22">
        <f t="shared" si="20"/>
        <v>0</v>
      </c>
      <c r="J536" s="14"/>
    </row>
    <row r="537" spans="1:10" ht="12.4" hidden="1" customHeight="1" x14ac:dyDescent="0.2">
      <c r="A537" s="13"/>
      <c r="B537" s="1"/>
      <c r="C537" s="36"/>
      <c r="D537" s="146"/>
      <c r="E537" s="147"/>
      <c r="F537" s="43" t="str">
        <f>VLOOKUP(C537,'[2]Acha Air Sales Price List'!$B$1:$D$65536,3,FALSE)</f>
        <v>Exchange rate :</v>
      </c>
      <c r="G537" s="21">
        <f t="shared" si="21"/>
        <v>0</v>
      </c>
      <c r="H537" s="21"/>
      <c r="I537" s="22">
        <f t="shared" si="20"/>
        <v>0</v>
      </c>
      <c r="J537" s="14"/>
    </row>
    <row r="538" spans="1:10" ht="12.4" hidden="1" customHeight="1" x14ac:dyDescent="0.2">
      <c r="A538" s="13"/>
      <c r="B538" s="1"/>
      <c r="C538" s="36"/>
      <c r="D538" s="146"/>
      <c r="E538" s="147"/>
      <c r="F538" s="43" t="str">
        <f>VLOOKUP(C538,'[2]Acha Air Sales Price List'!$B$1:$D$65536,3,FALSE)</f>
        <v>Exchange rate :</v>
      </c>
      <c r="G538" s="21">
        <f t="shared" si="21"/>
        <v>0</v>
      </c>
      <c r="H538" s="21"/>
      <c r="I538" s="22">
        <f t="shared" si="20"/>
        <v>0</v>
      </c>
      <c r="J538" s="14"/>
    </row>
    <row r="539" spans="1:10" ht="12.4" hidden="1" customHeight="1" x14ac:dyDescent="0.2">
      <c r="A539" s="13"/>
      <c r="B539" s="1"/>
      <c r="C539" s="36"/>
      <c r="D539" s="146"/>
      <c r="E539" s="147"/>
      <c r="F539" s="43" t="str">
        <f>VLOOKUP(C539,'[2]Acha Air Sales Price List'!$B$1:$D$65536,3,FALSE)</f>
        <v>Exchange rate :</v>
      </c>
      <c r="G539" s="21">
        <f t="shared" si="21"/>
        <v>0</v>
      </c>
      <c r="H539" s="21"/>
      <c r="I539" s="22">
        <f t="shared" si="20"/>
        <v>0</v>
      </c>
      <c r="J539" s="14"/>
    </row>
    <row r="540" spans="1:10" ht="12.4" hidden="1" customHeight="1" x14ac:dyDescent="0.2">
      <c r="A540" s="13"/>
      <c r="B540" s="1"/>
      <c r="C540" s="36"/>
      <c r="D540" s="146"/>
      <c r="E540" s="147"/>
      <c r="F540" s="43" t="str">
        <f>VLOOKUP(C540,'[2]Acha Air Sales Price List'!$B$1:$D$65536,3,FALSE)</f>
        <v>Exchange rate :</v>
      </c>
      <c r="G540" s="21">
        <f t="shared" si="21"/>
        <v>0</v>
      </c>
      <c r="H540" s="21"/>
      <c r="I540" s="22">
        <f t="shared" si="20"/>
        <v>0</v>
      </c>
      <c r="J540" s="14"/>
    </row>
    <row r="541" spans="1:10" ht="12.4" hidden="1" customHeight="1" x14ac:dyDescent="0.2">
      <c r="A541" s="13"/>
      <c r="B541" s="1"/>
      <c r="C541" s="36"/>
      <c r="D541" s="146"/>
      <c r="E541" s="147"/>
      <c r="F541" s="43" t="str">
        <f>VLOOKUP(C541,'[2]Acha Air Sales Price List'!$B$1:$D$65536,3,FALSE)</f>
        <v>Exchange rate :</v>
      </c>
      <c r="G541" s="21">
        <f t="shared" si="21"/>
        <v>0</v>
      </c>
      <c r="H541" s="21"/>
      <c r="I541" s="22">
        <f t="shared" si="20"/>
        <v>0</v>
      </c>
      <c r="J541" s="14"/>
    </row>
    <row r="542" spans="1:10" ht="12.4" hidden="1" customHeight="1" x14ac:dyDescent="0.2">
      <c r="A542" s="13"/>
      <c r="B542" s="1"/>
      <c r="C542" s="36"/>
      <c r="D542" s="146"/>
      <c r="E542" s="147"/>
      <c r="F542" s="43" t="str">
        <f>VLOOKUP(C542,'[2]Acha Air Sales Price List'!$B$1:$D$65536,3,FALSE)</f>
        <v>Exchange rate :</v>
      </c>
      <c r="G542" s="21">
        <f t="shared" si="21"/>
        <v>0</v>
      </c>
      <c r="H542" s="21"/>
      <c r="I542" s="22">
        <f t="shared" si="20"/>
        <v>0</v>
      </c>
      <c r="J542" s="14"/>
    </row>
    <row r="543" spans="1:10" ht="12.4" hidden="1" customHeight="1" x14ac:dyDescent="0.2">
      <c r="A543" s="13"/>
      <c r="B543" s="1"/>
      <c r="C543" s="36"/>
      <c r="D543" s="146"/>
      <c r="E543" s="147"/>
      <c r="F543" s="43" t="str">
        <f>VLOOKUP(C543,'[2]Acha Air Sales Price List'!$B$1:$D$65536,3,FALSE)</f>
        <v>Exchange rate :</v>
      </c>
      <c r="G543" s="21">
        <f t="shared" si="21"/>
        <v>0</v>
      </c>
      <c r="H543" s="21"/>
      <c r="I543" s="22">
        <f t="shared" si="20"/>
        <v>0</v>
      </c>
      <c r="J543" s="14"/>
    </row>
    <row r="544" spans="1:10" ht="12.4" hidden="1" customHeight="1" x14ac:dyDescent="0.2">
      <c r="A544" s="13"/>
      <c r="B544" s="1"/>
      <c r="C544" s="36"/>
      <c r="D544" s="146"/>
      <c r="E544" s="147"/>
      <c r="F544" s="43" t="str">
        <f>VLOOKUP(C544,'[2]Acha Air Sales Price List'!$B$1:$D$65536,3,FALSE)</f>
        <v>Exchange rate :</v>
      </c>
      <c r="G544" s="21">
        <f t="shared" si="21"/>
        <v>0</v>
      </c>
      <c r="H544" s="21"/>
      <c r="I544" s="22">
        <f t="shared" si="20"/>
        <v>0</v>
      </c>
      <c r="J544" s="14"/>
    </row>
    <row r="545" spans="1:10" ht="12.4" hidden="1" customHeight="1" x14ac:dyDescent="0.2">
      <c r="A545" s="13"/>
      <c r="B545" s="1"/>
      <c r="C545" s="36"/>
      <c r="D545" s="146"/>
      <c r="E545" s="147"/>
      <c r="F545" s="43" t="str">
        <f>VLOOKUP(C545,'[2]Acha Air Sales Price List'!$B$1:$D$65536,3,FALSE)</f>
        <v>Exchange rate :</v>
      </c>
      <c r="G545" s="21">
        <f t="shared" si="21"/>
        <v>0</v>
      </c>
      <c r="H545" s="21"/>
      <c r="I545" s="22">
        <f t="shared" si="20"/>
        <v>0</v>
      </c>
      <c r="J545" s="14"/>
    </row>
    <row r="546" spans="1:10" ht="12.4" hidden="1" customHeight="1" x14ac:dyDescent="0.2">
      <c r="A546" s="13"/>
      <c r="B546" s="1"/>
      <c r="C546" s="36"/>
      <c r="D546" s="146"/>
      <c r="E546" s="147"/>
      <c r="F546" s="43" t="str">
        <f>VLOOKUP(C546,'[2]Acha Air Sales Price List'!$B$1:$D$65536,3,FALSE)</f>
        <v>Exchange rate :</v>
      </c>
      <c r="G546" s="21">
        <f t="shared" si="21"/>
        <v>0</v>
      </c>
      <c r="H546" s="21"/>
      <c r="I546" s="22">
        <f t="shared" si="20"/>
        <v>0</v>
      </c>
      <c r="J546" s="14"/>
    </row>
    <row r="547" spans="1:10" ht="12.4" hidden="1" customHeight="1" x14ac:dyDescent="0.2">
      <c r="A547" s="13"/>
      <c r="B547" s="1"/>
      <c r="C547" s="36"/>
      <c r="D547" s="146"/>
      <c r="E547" s="147"/>
      <c r="F547" s="43" t="str">
        <f>VLOOKUP(C547,'[2]Acha Air Sales Price List'!$B$1:$D$65536,3,FALSE)</f>
        <v>Exchange rate :</v>
      </c>
      <c r="G547" s="21">
        <f t="shared" si="21"/>
        <v>0</v>
      </c>
      <c r="H547" s="21"/>
      <c r="I547" s="22">
        <f t="shared" si="20"/>
        <v>0</v>
      </c>
      <c r="J547" s="14"/>
    </row>
    <row r="548" spans="1:10" ht="12.4" hidden="1" customHeight="1" x14ac:dyDescent="0.2">
      <c r="A548" s="13"/>
      <c r="B548" s="1"/>
      <c r="C548" s="36"/>
      <c r="D548" s="146"/>
      <c r="E548" s="147"/>
      <c r="F548" s="43" t="str">
        <f>VLOOKUP(C548,'[2]Acha Air Sales Price List'!$B$1:$D$65536,3,FALSE)</f>
        <v>Exchange rate :</v>
      </c>
      <c r="G548" s="21">
        <f t="shared" si="21"/>
        <v>0</v>
      </c>
      <c r="H548" s="21"/>
      <c r="I548" s="22">
        <f t="shared" si="20"/>
        <v>0</v>
      </c>
      <c r="J548" s="14"/>
    </row>
    <row r="549" spans="1:10" ht="12.4" hidden="1" customHeight="1" x14ac:dyDescent="0.2">
      <c r="A549" s="13"/>
      <c r="B549" s="1"/>
      <c r="C549" s="36"/>
      <c r="D549" s="146"/>
      <c r="E549" s="147"/>
      <c r="F549" s="43" t="str">
        <f>VLOOKUP(C549,'[2]Acha Air Sales Price List'!$B$1:$D$65536,3,FALSE)</f>
        <v>Exchange rate :</v>
      </c>
      <c r="G549" s="21">
        <f t="shared" si="21"/>
        <v>0</v>
      </c>
      <c r="H549" s="21"/>
      <c r="I549" s="22">
        <f t="shared" si="20"/>
        <v>0</v>
      </c>
      <c r="J549" s="14"/>
    </row>
    <row r="550" spans="1:10" ht="12.4" hidden="1" customHeight="1" x14ac:dyDescent="0.2">
      <c r="A550" s="13"/>
      <c r="B550" s="1"/>
      <c r="C550" s="36"/>
      <c r="D550" s="146"/>
      <c r="E550" s="147"/>
      <c r="F550" s="43" t="str">
        <f>VLOOKUP(C550,'[2]Acha Air Sales Price List'!$B$1:$D$65536,3,FALSE)</f>
        <v>Exchange rate :</v>
      </c>
      <c r="G550" s="21">
        <f t="shared" si="21"/>
        <v>0</v>
      </c>
      <c r="H550" s="21"/>
      <c r="I550" s="22">
        <f t="shared" si="20"/>
        <v>0</v>
      </c>
      <c r="J550" s="14"/>
    </row>
    <row r="551" spans="1:10" ht="12.4" hidden="1" customHeight="1" x14ac:dyDescent="0.2">
      <c r="A551" s="13"/>
      <c r="B551" s="1"/>
      <c r="C551" s="36"/>
      <c r="D551" s="146"/>
      <c r="E551" s="147"/>
      <c r="F551" s="43" t="str">
        <f>VLOOKUP(C551,'[2]Acha Air Sales Price List'!$B$1:$D$65536,3,FALSE)</f>
        <v>Exchange rate :</v>
      </c>
      <c r="G551" s="21">
        <f t="shared" si="21"/>
        <v>0</v>
      </c>
      <c r="H551" s="21"/>
      <c r="I551" s="22">
        <f t="shared" si="20"/>
        <v>0</v>
      </c>
      <c r="J551" s="14"/>
    </row>
    <row r="552" spans="1:10" ht="12.4" hidden="1" customHeight="1" x14ac:dyDescent="0.2">
      <c r="A552" s="13"/>
      <c r="B552" s="1"/>
      <c r="C552" s="36"/>
      <c r="D552" s="146"/>
      <c r="E552" s="147"/>
      <c r="F552" s="43" t="str">
        <f>VLOOKUP(C552,'[2]Acha Air Sales Price List'!$B$1:$D$65536,3,FALSE)</f>
        <v>Exchange rate :</v>
      </c>
      <c r="G552" s="21">
        <f t="shared" si="21"/>
        <v>0</v>
      </c>
      <c r="H552" s="21"/>
      <c r="I552" s="22">
        <f t="shared" si="20"/>
        <v>0</v>
      </c>
      <c r="J552" s="14"/>
    </row>
    <row r="553" spans="1:10" ht="12.4" hidden="1" customHeight="1" x14ac:dyDescent="0.2">
      <c r="A553" s="13"/>
      <c r="B553" s="1"/>
      <c r="C553" s="36"/>
      <c r="D553" s="146"/>
      <c r="E553" s="147"/>
      <c r="F553" s="43" t="str">
        <f>VLOOKUP(C553,'[2]Acha Air Sales Price List'!$B$1:$D$65536,3,FALSE)</f>
        <v>Exchange rate :</v>
      </c>
      <c r="G553" s="21">
        <f t="shared" si="21"/>
        <v>0</v>
      </c>
      <c r="H553" s="21"/>
      <c r="I553" s="22">
        <f t="shared" si="20"/>
        <v>0</v>
      </c>
      <c r="J553" s="14"/>
    </row>
    <row r="554" spans="1:10" ht="12.4" hidden="1" customHeight="1" x14ac:dyDescent="0.2">
      <c r="A554" s="13"/>
      <c r="B554" s="1"/>
      <c r="C554" s="36"/>
      <c r="D554" s="146"/>
      <c r="E554" s="147"/>
      <c r="F554" s="43" t="str">
        <f>VLOOKUP(C554,'[2]Acha Air Sales Price List'!$B$1:$D$65536,3,FALSE)</f>
        <v>Exchange rate :</v>
      </c>
      <c r="G554" s="21">
        <f t="shared" si="21"/>
        <v>0</v>
      </c>
      <c r="H554" s="21"/>
      <c r="I554" s="22">
        <f t="shared" si="20"/>
        <v>0</v>
      </c>
      <c r="J554" s="14"/>
    </row>
    <row r="555" spans="1:10" ht="12.4" hidden="1" customHeight="1" x14ac:dyDescent="0.2">
      <c r="A555" s="13"/>
      <c r="B555" s="1"/>
      <c r="C555" s="36"/>
      <c r="D555" s="146"/>
      <c r="E555" s="147"/>
      <c r="F555" s="43" t="str">
        <f>VLOOKUP(C555,'[2]Acha Air Sales Price List'!$B$1:$D$65536,3,FALSE)</f>
        <v>Exchange rate :</v>
      </c>
      <c r="G555" s="21">
        <f t="shared" si="21"/>
        <v>0</v>
      </c>
      <c r="H555" s="21"/>
      <c r="I555" s="22">
        <f t="shared" si="20"/>
        <v>0</v>
      </c>
      <c r="J555" s="14"/>
    </row>
    <row r="556" spans="1:10" ht="12.4" hidden="1" customHeight="1" x14ac:dyDescent="0.2">
      <c r="A556" s="13"/>
      <c r="B556" s="1"/>
      <c r="C556" s="36"/>
      <c r="D556" s="146"/>
      <c r="E556" s="147"/>
      <c r="F556" s="43" t="str">
        <f>VLOOKUP(C556,'[2]Acha Air Sales Price List'!$B$1:$D$65536,3,FALSE)</f>
        <v>Exchange rate :</v>
      </c>
      <c r="G556" s="21">
        <f t="shared" si="21"/>
        <v>0</v>
      </c>
      <c r="H556" s="21"/>
      <c r="I556" s="22">
        <f t="shared" si="20"/>
        <v>0</v>
      </c>
      <c r="J556" s="14"/>
    </row>
    <row r="557" spans="1:10" ht="12.4" hidden="1" customHeight="1" x14ac:dyDescent="0.2">
      <c r="A557" s="13"/>
      <c r="B557" s="1"/>
      <c r="C557" s="36"/>
      <c r="D557" s="146"/>
      <c r="E557" s="147"/>
      <c r="F557" s="43" t="str">
        <f>VLOOKUP(C557,'[2]Acha Air Sales Price List'!$B$1:$D$65536,3,FALSE)</f>
        <v>Exchange rate :</v>
      </c>
      <c r="G557" s="21">
        <f t="shared" si="21"/>
        <v>0</v>
      </c>
      <c r="H557" s="21"/>
      <c r="I557" s="22">
        <f t="shared" si="20"/>
        <v>0</v>
      </c>
      <c r="J557" s="14"/>
    </row>
    <row r="558" spans="1:10" ht="12.4" hidden="1" customHeight="1" x14ac:dyDescent="0.2">
      <c r="A558" s="13"/>
      <c r="B558" s="1"/>
      <c r="C558" s="36"/>
      <c r="D558" s="146"/>
      <c r="E558" s="147"/>
      <c r="F558" s="43" t="str">
        <f>VLOOKUP(C558,'[2]Acha Air Sales Price List'!$B$1:$D$65536,3,FALSE)</f>
        <v>Exchange rate :</v>
      </c>
      <c r="G558" s="21">
        <f t="shared" si="21"/>
        <v>0</v>
      </c>
      <c r="H558" s="21"/>
      <c r="I558" s="22">
        <f t="shared" si="20"/>
        <v>0</v>
      </c>
      <c r="J558" s="14"/>
    </row>
    <row r="559" spans="1:10" ht="12.4" hidden="1" customHeight="1" x14ac:dyDescent="0.2">
      <c r="A559" s="13"/>
      <c r="B559" s="1"/>
      <c r="C559" s="36"/>
      <c r="D559" s="146"/>
      <c r="E559" s="147"/>
      <c r="F559" s="43" t="str">
        <f>VLOOKUP(C559,'[2]Acha Air Sales Price List'!$B$1:$D$65536,3,FALSE)</f>
        <v>Exchange rate :</v>
      </c>
      <c r="G559" s="21">
        <f t="shared" si="21"/>
        <v>0</v>
      </c>
      <c r="H559" s="21"/>
      <c r="I559" s="22">
        <f t="shared" si="20"/>
        <v>0</v>
      </c>
      <c r="J559" s="14"/>
    </row>
    <row r="560" spans="1:10" ht="12.4" hidden="1" customHeight="1" x14ac:dyDescent="0.2">
      <c r="A560" s="13"/>
      <c r="B560" s="1"/>
      <c r="C560" s="37"/>
      <c r="D560" s="146"/>
      <c r="E560" s="147"/>
      <c r="F560" s="43" t="str">
        <f>VLOOKUP(C560,'[2]Acha Air Sales Price List'!$B$1:$D$65536,3,FALSE)</f>
        <v>Exchange rate :</v>
      </c>
      <c r="G560" s="21">
        <f t="shared" si="21"/>
        <v>0</v>
      </c>
      <c r="H560" s="21"/>
      <c r="I560" s="22">
        <f>ROUND(IF(ISNUMBER(B560), G560*B560, 0),5)</f>
        <v>0</v>
      </c>
      <c r="J560" s="14"/>
    </row>
    <row r="561" spans="1:10" ht="12" hidden="1" customHeight="1" x14ac:dyDescent="0.2">
      <c r="A561" s="13"/>
      <c r="B561" s="1"/>
      <c r="C561" s="36"/>
      <c r="D561" s="146"/>
      <c r="E561" s="147"/>
      <c r="F561" s="43" t="str">
        <f>VLOOKUP(C561,'[2]Acha Air Sales Price List'!$B$1:$D$65536,3,FALSE)</f>
        <v>Exchange rate :</v>
      </c>
      <c r="G561" s="21">
        <f t="shared" si="21"/>
        <v>0</v>
      </c>
      <c r="H561" s="21"/>
      <c r="I561" s="22">
        <f t="shared" ref="I561:I611" si="22">ROUND(IF(ISNUMBER(B561), G561*B561, 0),5)</f>
        <v>0</v>
      </c>
      <c r="J561" s="14"/>
    </row>
    <row r="562" spans="1:10" ht="12.4" hidden="1" customHeight="1" x14ac:dyDescent="0.2">
      <c r="A562" s="13"/>
      <c r="B562" s="1"/>
      <c r="C562" s="36"/>
      <c r="D562" s="146"/>
      <c r="E562" s="147"/>
      <c r="F562" s="43" t="str">
        <f>VLOOKUP(C562,'[2]Acha Air Sales Price List'!$B$1:$D$65536,3,FALSE)</f>
        <v>Exchange rate :</v>
      </c>
      <c r="G562" s="21">
        <f t="shared" si="21"/>
        <v>0</v>
      </c>
      <c r="H562" s="21"/>
      <c r="I562" s="22">
        <f t="shared" si="22"/>
        <v>0</v>
      </c>
      <c r="J562" s="14"/>
    </row>
    <row r="563" spans="1:10" ht="12.4" hidden="1" customHeight="1" x14ac:dyDescent="0.2">
      <c r="A563" s="13"/>
      <c r="B563" s="1"/>
      <c r="C563" s="36"/>
      <c r="D563" s="146"/>
      <c r="E563" s="147"/>
      <c r="F563" s="43" t="str">
        <f>VLOOKUP(C563,'[2]Acha Air Sales Price List'!$B$1:$D$65536,3,FALSE)</f>
        <v>Exchange rate :</v>
      </c>
      <c r="G563" s="21">
        <f t="shared" si="21"/>
        <v>0</v>
      </c>
      <c r="H563" s="21"/>
      <c r="I563" s="22">
        <f t="shared" si="22"/>
        <v>0</v>
      </c>
      <c r="J563" s="14"/>
    </row>
    <row r="564" spans="1:10" ht="12.4" hidden="1" customHeight="1" x14ac:dyDescent="0.2">
      <c r="A564" s="13"/>
      <c r="B564" s="1"/>
      <c r="C564" s="36"/>
      <c r="D564" s="146"/>
      <c r="E564" s="147"/>
      <c r="F564" s="43" t="str">
        <f>VLOOKUP(C564,'[2]Acha Air Sales Price List'!$B$1:$D$65536,3,FALSE)</f>
        <v>Exchange rate :</v>
      </c>
      <c r="G564" s="21">
        <f t="shared" si="21"/>
        <v>0</v>
      </c>
      <c r="H564" s="21"/>
      <c r="I564" s="22">
        <f t="shared" si="22"/>
        <v>0</v>
      </c>
      <c r="J564" s="14"/>
    </row>
    <row r="565" spans="1:10" ht="12.4" hidden="1" customHeight="1" x14ac:dyDescent="0.2">
      <c r="A565" s="13"/>
      <c r="B565" s="1"/>
      <c r="C565" s="36"/>
      <c r="D565" s="146"/>
      <c r="E565" s="147"/>
      <c r="F565" s="43" t="str">
        <f>VLOOKUP(C565,'[2]Acha Air Sales Price List'!$B$1:$D$65536,3,FALSE)</f>
        <v>Exchange rate :</v>
      </c>
      <c r="G565" s="21">
        <f t="shared" si="21"/>
        <v>0</v>
      </c>
      <c r="H565" s="21"/>
      <c r="I565" s="22">
        <f t="shared" si="22"/>
        <v>0</v>
      </c>
      <c r="J565" s="14"/>
    </row>
    <row r="566" spans="1:10" ht="12.4" hidden="1" customHeight="1" x14ac:dyDescent="0.2">
      <c r="A566" s="13"/>
      <c r="B566" s="1"/>
      <c r="C566" s="36"/>
      <c r="D566" s="146"/>
      <c r="E566" s="147"/>
      <c r="F566" s="43" t="str">
        <f>VLOOKUP(C566,'[2]Acha Air Sales Price List'!$B$1:$D$65536,3,FALSE)</f>
        <v>Exchange rate :</v>
      </c>
      <c r="G566" s="21">
        <f t="shared" si="21"/>
        <v>0</v>
      </c>
      <c r="H566" s="21"/>
      <c r="I566" s="22">
        <f t="shared" si="22"/>
        <v>0</v>
      </c>
      <c r="J566" s="14"/>
    </row>
    <row r="567" spans="1:10" ht="12.4" hidden="1" customHeight="1" x14ac:dyDescent="0.2">
      <c r="A567" s="13"/>
      <c r="B567" s="1"/>
      <c r="C567" s="36"/>
      <c r="D567" s="146"/>
      <c r="E567" s="147"/>
      <c r="F567" s="43" t="str">
        <f>VLOOKUP(C567,'[2]Acha Air Sales Price List'!$B$1:$D$65536,3,FALSE)</f>
        <v>Exchange rate :</v>
      </c>
      <c r="G567" s="21">
        <f t="shared" si="21"/>
        <v>0</v>
      </c>
      <c r="H567" s="21"/>
      <c r="I567" s="22">
        <f t="shared" si="22"/>
        <v>0</v>
      </c>
      <c r="J567" s="14"/>
    </row>
    <row r="568" spans="1:10" ht="12.4" hidden="1" customHeight="1" x14ac:dyDescent="0.2">
      <c r="A568" s="13"/>
      <c r="B568" s="1"/>
      <c r="C568" s="36"/>
      <c r="D568" s="146"/>
      <c r="E568" s="147"/>
      <c r="F568" s="43" t="str">
        <f>VLOOKUP(C568,'[2]Acha Air Sales Price List'!$B$1:$D$65536,3,FALSE)</f>
        <v>Exchange rate :</v>
      </c>
      <c r="G568" s="21">
        <f t="shared" si="21"/>
        <v>0</v>
      </c>
      <c r="H568" s="21"/>
      <c r="I568" s="22">
        <f t="shared" si="22"/>
        <v>0</v>
      </c>
      <c r="J568" s="14"/>
    </row>
    <row r="569" spans="1:10" ht="12.4" hidden="1" customHeight="1" x14ac:dyDescent="0.2">
      <c r="A569" s="13"/>
      <c r="B569" s="1"/>
      <c r="C569" s="36"/>
      <c r="D569" s="146"/>
      <c r="E569" s="147"/>
      <c r="F569" s="43" t="str">
        <f>VLOOKUP(C569,'[2]Acha Air Sales Price List'!$B$1:$D$65536,3,FALSE)</f>
        <v>Exchange rate :</v>
      </c>
      <c r="G569" s="21">
        <f t="shared" si="21"/>
        <v>0</v>
      </c>
      <c r="H569" s="21"/>
      <c r="I569" s="22">
        <f t="shared" si="22"/>
        <v>0</v>
      </c>
      <c r="J569" s="14"/>
    </row>
    <row r="570" spans="1:10" ht="12.4" hidden="1" customHeight="1" x14ac:dyDescent="0.2">
      <c r="A570" s="13"/>
      <c r="B570" s="1"/>
      <c r="C570" s="36"/>
      <c r="D570" s="146"/>
      <c r="E570" s="147"/>
      <c r="F570" s="43" t="str">
        <f>VLOOKUP(C570,'[2]Acha Air Sales Price List'!$B$1:$D$65536,3,FALSE)</f>
        <v>Exchange rate :</v>
      </c>
      <c r="G570" s="21">
        <f t="shared" si="21"/>
        <v>0</v>
      </c>
      <c r="H570" s="21"/>
      <c r="I570" s="22">
        <f t="shared" si="22"/>
        <v>0</v>
      </c>
      <c r="J570" s="14"/>
    </row>
    <row r="571" spans="1:10" ht="12.4" hidden="1" customHeight="1" x14ac:dyDescent="0.2">
      <c r="A571" s="13"/>
      <c r="B571" s="1"/>
      <c r="C571" s="36"/>
      <c r="D571" s="146"/>
      <c r="E571" s="147"/>
      <c r="F571" s="43" t="str">
        <f>VLOOKUP(C571,'[2]Acha Air Sales Price List'!$B$1:$D$65536,3,FALSE)</f>
        <v>Exchange rate :</v>
      </c>
      <c r="G571" s="21">
        <f t="shared" si="21"/>
        <v>0</v>
      </c>
      <c r="H571" s="21"/>
      <c r="I571" s="22">
        <f t="shared" si="22"/>
        <v>0</v>
      </c>
      <c r="J571" s="14"/>
    </row>
    <row r="572" spans="1:10" ht="12.4" hidden="1" customHeight="1" x14ac:dyDescent="0.2">
      <c r="A572" s="13"/>
      <c r="B572" s="1"/>
      <c r="C572" s="36"/>
      <c r="D572" s="146"/>
      <c r="E572" s="147"/>
      <c r="F572" s="43" t="str">
        <f>VLOOKUP(C572,'[2]Acha Air Sales Price List'!$B$1:$D$65536,3,FALSE)</f>
        <v>Exchange rate :</v>
      </c>
      <c r="G572" s="21">
        <f t="shared" si="21"/>
        <v>0</v>
      </c>
      <c r="H572" s="21"/>
      <c r="I572" s="22">
        <f t="shared" si="22"/>
        <v>0</v>
      </c>
      <c r="J572" s="14"/>
    </row>
    <row r="573" spans="1:10" ht="12.4" hidden="1" customHeight="1" x14ac:dyDescent="0.2">
      <c r="A573" s="13"/>
      <c r="B573" s="1"/>
      <c r="C573" s="36"/>
      <c r="D573" s="146"/>
      <c r="E573" s="147"/>
      <c r="F573" s="43" t="str">
        <f>VLOOKUP(C573,'[2]Acha Air Sales Price List'!$B$1:$D$65536,3,FALSE)</f>
        <v>Exchange rate :</v>
      </c>
      <c r="G573" s="21">
        <f t="shared" si="21"/>
        <v>0</v>
      </c>
      <c r="H573" s="21"/>
      <c r="I573" s="22">
        <f t="shared" si="22"/>
        <v>0</v>
      </c>
      <c r="J573" s="14"/>
    </row>
    <row r="574" spans="1:10" ht="12.4" hidden="1" customHeight="1" x14ac:dyDescent="0.2">
      <c r="A574" s="13"/>
      <c r="B574" s="1"/>
      <c r="C574" s="36"/>
      <c r="D574" s="146"/>
      <c r="E574" s="147"/>
      <c r="F574" s="43" t="str">
        <f>VLOOKUP(C574,'[2]Acha Air Sales Price List'!$B$1:$D$65536,3,FALSE)</f>
        <v>Exchange rate :</v>
      </c>
      <c r="G574" s="21">
        <f t="shared" si="21"/>
        <v>0</v>
      </c>
      <c r="H574" s="21"/>
      <c r="I574" s="22">
        <f t="shared" si="22"/>
        <v>0</v>
      </c>
      <c r="J574" s="14"/>
    </row>
    <row r="575" spans="1:10" ht="12.4" hidden="1" customHeight="1" x14ac:dyDescent="0.2">
      <c r="A575" s="13"/>
      <c r="B575" s="1"/>
      <c r="C575" s="36"/>
      <c r="D575" s="146"/>
      <c r="E575" s="147"/>
      <c r="F575" s="43" t="str">
        <f>VLOOKUP(C575,'[2]Acha Air Sales Price List'!$B$1:$D$65536,3,FALSE)</f>
        <v>Exchange rate :</v>
      </c>
      <c r="G575" s="21">
        <f t="shared" si="21"/>
        <v>0</v>
      </c>
      <c r="H575" s="21"/>
      <c r="I575" s="22">
        <f t="shared" si="22"/>
        <v>0</v>
      </c>
      <c r="J575" s="14"/>
    </row>
    <row r="576" spans="1:10" ht="12.4" hidden="1" customHeight="1" x14ac:dyDescent="0.2">
      <c r="A576" s="13"/>
      <c r="B576" s="1"/>
      <c r="C576" s="36"/>
      <c r="D576" s="146"/>
      <c r="E576" s="147"/>
      <c r="F576" s="43" t="str">
        <f>VLOOKUP(C576,'[2]Acha Air Sales Price List'!$B$1:$D$65536,3,FALSE)</f>
        <v>Exchange rate :</v>
      </c>
      <c r="G576" s="21">
        <f t="shared" si="21"/>
        <v>0</v>
      </c>
      <c r="H576" s="21"/>
      <c r="I576" s="22">
        <f t="shared" si="22"/>
        <v>0</v>
      </c>
      <c r="J576" s="14"/>
    </row>
    <row r="577" spans="1:10" ht="12.4" hidden="1" customHeight="1" x14ac:dyDescent="0.2">
      <c r="A577" s="13"/>
      <c r="B577" s="1"/>
      <c r="C577" s="36"/>
      <c r="D577" s="146"/>
      <c r="E577" s="147"/>
      <c r="F577" s="43" t="str">
        <f>VLOOKUP(C577,'[2]Acha Air Sales Price List'!$B$1:$D$65536,3,FALSE)</f>
        <v>Exchange rate :</v>
      </c>
      <c r="G577" s="21">
        <f t="shared" si="21"/>
        <v>0</v>
      </c>
      <c r="H577" s="21"/>
      <c r="I577" s="22">
        <f t="shared" si="22"/>
        <v>0</v>
      </c>
      <c r="J577" s="14"/>
    </row>
    <row r="578" spans="1:10" ht="12.4" hidden="1" customHeight="1" x14ac:dyDescent="0.2">
      <c r="A578" s="13"/>
      <c r="B578" s="1"/>
      <c r="C578" s="36"/>
      <c r="D578" s="146"/>
      <c r="E578" s="147"/>
      <c r="F578" s="43" t="str">
        <f>VLOOKUP(C578,'[2]Acha Air Sales Price List'!$B$1:$D$65536,3,FALSE)</f>
        <v>Exchange rate :</v>
      </c>
      <c r="G578" s="21">
        <f t="shared" si="21"/>
        <v>0</v>
      </c>
      <c r="H578" s="21"/>
      <c r="I578" s="22">
        <f t="shared" si="22"/>
        <v>0</v>
      </c>
      <c r="J578" s="14"/>
    </row>
    <row r="579" spans="1:10" ht="12.4" hidden="1" customHeight="1" x14ac:dyDescent="0.2">
      <c r="A579" s="13"/>
      <c r="B579" s="1"/>
      <c r="C579" s="36"/>
      <c r="D579" s="146"/>
      <c r="E579" s="147"/>
      <c r="F579" s="43" t="str">
        <f>VLOOKUP(C579,'[2]Acha Air Sales Price List'!$B$1:$D$65536,3,FALSE)</f>
        <v>Exchange rate :</v>
      </c>
      <c r="G579" s="21">
        <f t="shared" si="21"/>
        <v>0</v>
      </c>
      <c r="H579" s="21"/>
      <c r="I579" s="22">
        <f t="shared" si="22"/>
        <v>0</v>
      </c>
      <c r="J579" s="14"/>
    </row>
    <row r="580" spans="1:10" ht="12.4" hidden="1" customHeight="1" x14ac:dyDescent="0.2">
      <c r="A580" s="13"/>
      <c r="B580" s="1"/>
      <c r="C580" s="36"/>
      <c r="D580" s="146"/>
      <c r="E580" s="147"/>
      <c r="F580" s="43" t="str">
        <f>VLOOKUP(C580,'[2]Acha Air Sales Price List'!$B$1:$D$65536,3,FALSE)</f>
        <v>Exchange rate :</v>
      </c>
      <c r="G580" s="21">
        <f t="shared" si="21"/>
        <v>0</v>
      </c>
      <c r="H580" s="21"/>
      <c r="I580" s="22">
        <f t="shared" si="22"/>
        <v>0</v>
      </c>
      <c r="J580" s="14"/>
    </row>
    <row r="581" spans="1:10" ht="12.4" hidden="1" customHeight="1" x14ac:dyDescent="0.2">
      <c r="A581" s="13"/>
      <c r="B581" s="1"/>
      <c r="C581" s="36"/>
      <c r="D581" s="146"/>
      <c r="E581" s="147"/>
      <c r="F581" s="43" t="str">
        <f>VLOOKUP(C581,'[2]Acha Air Sales Price List'!$B$1:$D$65536,3,FALSE)</f>
        <v>Exchange rate :</v>
      </c>
      <c r="G581" s="21">
        <f t="shared" si="21"/>
        <v>0</v>
      </c>
      <c r="H581" s="21"/>
      <c r="I581" s="22">
        <f t="shared" si="22"/>
        <v>0</v>
      </c>
      <c r="J581" s="14"/>
    </row>
    <row r="582" spans="1:10" ht="12.4" hidden="1" customHeight="1" x14ac:dyDescent="0.2">
      <c r="A582" s="13"/>
      <c r="B582" s="1"/>
      <c r="C582" s="36"/>
      <c r="D582" s="146"/>
      <c r="E582" s="147"/>
      <c r="F582" s="43" t="str">
        <f>VLOOKUP(C582,'[2]Acha Air Sales Price List'!$B$1:$D$65536,3,FALSE)</f>
        <v>Exchange rate :</v>
      </c>
      <c r="G582" s="21">
        <f t="shared" si="21"/>
        <v>0</v>
      </c>
      <c r="H582" s="21"/>
      <c r="I582" s="22">
        <f t="shared" si="22"/>
        <v>0</v>
      </c>
      <c r="J582" s="14"/>
    </row>
    <row r="583" spans="1:10" ht="12.4" hidden="1" customHeight="1" x14ac:dyDescent="0.2">
      <c r="A583" s="13"/>
      <c r="B583" s="1"/>
      <c r="C583" s="36"/>
      <c r="D583" s="146"/>
      <c r="E583" s="147"/>
      <c r="F583" s="43" t="str">
        <f>VLOOKUP(C583,'[2]Acha Air Sales Price List'!$B$1:$D$65536,3,FALSE)</f>
        <v>Exchange rate :</v>
      </c>
      <c r="G583" s="21">
        <f t="shared" si="21"/>
        <v>0</v>
      </c>
      <c r="H583" s="21"/>
      <c r="I583" s="22">
        <f t="shared" si="22"/>
        <v>0</v>
      </c>
      <c r="J583" s="14"/>
    </row>
    <row r="584" spans="1:10" ht="12.4" hidden="1" customHeight="1" x14ac:dyDescent="0.2">
      <c r="A584" s="13"/>
      <c r="B584" s="1"/>
      <c r="C584" s="37"/>
      <c r="D584" s="146"/>
      <c r="E584" s="147"/>
      <c r="F584" s="43" t="str">
        <f>VLOOKUP(C584,'[2]Acha Air Sales Price List'!$B$1:$D$65536,3,FALSE)</f>
        <v>Exchange rate :</v>
      </c>
      <c r="G584" s="21">
        <f t="shared" si="21"/>
        <v>0</v>
      </c>
      <c r="H584" s="21"/>
      <c r="I584" s="22">
        <f t="shared" si="22"/>
        <v>0</v>
      </c>
      <c r="J584" s="14"/>
    </row>
    <row r="585" spans="1:10" ht="12" hidden="1" customHeight="1" x14ac:dyDescent="0.2">
      <c r="A585" s="13"/>
      <c r="B585" s="1"/>
      <c r="C585" s="36"/>
      <c r="D585" s="146"/>
      <c r="E585" s="147"/>
      <c r="F585" s="43" t="str">
        <f>VLOOKUP(C585,'[2]Acha Air Sales Price List'!$B$1:$D$65536,3,FALSE)</f>
        <v>Exchange rate :</v>
      </c>
      <c r="G585" s="21">
        <f t="shared" si="21"/>
        <v>0</v>
      </c>
      <c r="H585" s="21"/>
      <c r="I585" s="22">
        <f t="shared" si="22"/>
        <v>0</v>
      </c>
      <c r="J585" s="14"/>
    </row>
    <row r="586" spans="1:10" ht="12.4" hidden="1" customHeight="1" x14ac:dyDescent="0.2">
      <c r="A586" s="13"/>
      <c r="B586" s="1"/>
      <c r="C586" s="36"/>
      <c r="D586" s="146"/>
      <c r="E586" s="147"/>
      <c r="F586" s="43" t="str">
        <f>VLOOKUP(C586,'[2]Acha Air Sales Price List'!$B$1:$D$65536,3,FALSE)</f>
        <v>Exchange rate :</v>
      </c>
      <c r="G586" s="21">
        <f t="shared" si="21"/>
        <v>0</v>
      </c>
      <c r="H586" s="21"/>
      <c r="I586" s="22">
        <f t="shared" si="22"/>
        <v>0</v>
      </c>
      <c r="J586" s="14"/>
    </row>
    <row r="587" spans="1:10" ht="12.4" hidden="1" customHeight="1" x14ac:dyDescent="0.2">
      <c r="A587" s="13"/>
      <c r="B587" s="1"/>
      <c r="C587" s="36"/>
      <c r="D587" s="146"/>
      <c r="E587" s="147"/>
      <c r="F587" s="43" t="str">
        <f>VLOOKUP(C587,'[2]Acha Air Sales Price List'!$B$1:$D$65536,3,FALSE)</f>
        <v>Exchange rate :</v>
      </c>
      <c r="G587" s="21">
        <f t="shared" si="21"/>
        <v>0</v>
      </c>
      <c r="H587" s="21"/>
      <c r="I587" s="22">
        <f t="shared" si="22"/>
        <v>0</v>
      </c>
      <c r="J587" s="14"/>
    </row>
    <row r="588" spans="1:10" ht="12.4" hidden="1" customHeight="1" x14ac:dyDescent="0.2">
      <c r="A588" s="13"/>
      <c r="B588" s="1"/>
      <c r="C588" s="36"/>
      <c r="D588" s="146"/>
      <c r="E588" s="147"/>
      <c r="F588" s="43" t="str">
        <f>VLOOKUP(C588,'[2]Acha Air Sales Price List'!$B$1:$D$65536,3,FALSE)</f>
        <v>Exchange rate :</v>
      </c>
      <c r="G588" s="21">
        <f t="shared" si="21"/>
        <v>0</v>
      </c>
      <c r="H588" s="21"/>
      <c r="I588" s="22">
        <f t="shared" si="22"/>
        <v>0</v>
      </c>
      <c r="J588" s="14"/>
    </row>
    <row r="589" spans="1:10" ht="12.4" hidden="1" customHeight="1" x14ac:dyDescent="0.2">
      <c r="A589" s="13"/>
      <c r="B589" s="1"/>
      <c r="C589" s="36"/>
      <c r="D589" s="146"/>
      <c r="E589" s="147"/>
      <c r="F589" s="43" t="str">
        <f>VLOOKUP(C589,'[2]Acha Air Sales Price List'!$B$1:$D$65536,3,FALSE)</f>
        <v>Exchange rate :</v>
      </c>
      <c r="G589" s="21">
        <f t="shared" si="21"/>
        <v>0</v>
      </c>
      <c r="H589" s="21"/>
      <c r="I589" s="22">
        <f t="shared" si="22"/>
        <v>0</v>
      </c>
      <c r="J589" s="14"/>
    </row>
    <row r="590" spans="1:10" ht="12.4" hidden="1" customHeight="1" x14ac:dyDescent="0.2">
      <c r="A590" s="13"/>
      <c r="B590" s="1"/>
      <c r="C590" s="36"/>
      <c r="D590" s="146"/>
      <c r="E590" s="147"/>
      <c r="F590" s="43" t="str">
        <f>VLOOKUP(C590,'[2]Acha Air Sales Price List'!$B$1:$D$65536,3,FALSE)</f>
        <v>Exchange rate :</v>
      </c>
      <c r="G590" s="21">
        <f t="shared" si="21"/>
        <v>0</v>
      </c>
      <c r="H590" s="21"/>
      <c r="I590" s="22">
        <f t="shared" si="22"/>
        <v>0</v>
      </c>
      <c r="J590" s="14"/>
    </row>
    <row r="591" spans="1:10" ht="12.4" hidden="1" customHeight="1" x14ac:dyDescent="0.2">
      <c r="A591" s="13"/>
      <c r="B591" s="1"/>
      <c r="C591" s="36"/>
      <c r="D591" s="146"/>
      <c r="E591" s="147"/>
      <c r="F591" s="43" t="str">
        <f>VLOOKUP(C591,'[2]Acha Air Sales Price List'!$B$1:$D$65536,3,FALSE)</f>
        <v>Exchange rate :</v>
      </c>
      <c r="G591" s="21">
        <f t="shared" si="21"/>
        <v>0</v>
      </c>
      <c r="H591" s="21"/>
      <c r="I591" s="22">
        <f t="shared" si="22"/>
        <v>0</v>
      </c>
      <c r="J591" s="14"/>
    </row>
    <row r="592" spans="1:10" ht="12.4" hidden="1" customHeight="1" x14ac:dyDescent="0.2">
      <c r="A592" s="13"/>
      <c r="B592" s="1"/>
      <c r="C592" s="36"/>
      <c r="D592" s="146"/>
      <c r="E592" s="147"/>
      <c r="F592" s="43" t="str">
        <f>VLOOKUP(C592,'[2]Acha Air Sales Price List'!$B$1:$D$65536,3,FALSE)</f>
        <v>Exchange rate :</v>
      </c>
      <c r="G592" s="21">
        <f t="shared" si="21"/>
        <v>0</v>
      </c>
      <c r="H592" s="21"/>
      <c r="I592" s="22">
        <f t="shared" si="22"/>
        <v>0</v>
      </c>
      <c r="J592" s="14"/>
    </row>
    <row r="593" spans="1:10" ht="12.4" hidden="1" customHeight="1" x14ac:dyDescent="0.2">
      <c r="A593" s="13"/>
      <c r="B593" s="1"/>
      <c r="C593" s="36"/>
      <c r="D593" s="146"/>
      <c r="E593" s="147"/>
      <c r="F593" s="43" t="str">
        <f>VLOOKUP(C593,'[2]Acha Air Sales Price List'!$B$1:$D$65536,3,FALSE)</f>
        <v>Exchange rate :</v>
      </c>
      <c r="G593" s="21">
        <f t="shared" si="21"/>
        <v>0</v>
      </c>
      <c r="H593" s="21"/>
      <c r="I593" s="22">
        <f t="shared" si="22"/>
        <v>0</v>
      </c>
      <c r="J593" s="14"/>
    </row>
    <row r="594" spans="1:10" ht="12.4" hidden="1" customHeight="1" x14ac:dyDescent="0.2">
      <c r="A594" s="13"/>
      <c r="B594" s="1"/>
      <c r="C594" s="36"/>
      <c r="D594" s="146"/>
      <c r="E594" s="147"/>
      <c r="F594" s="43" t="str">
        <f>VLOOKUP(C594,'[2]Acha Air Sales Price List'!$B$1:$D$65536,3,FALSE)</f>
        <v>Exchange rate :</v>
      </c>
      <c r="G594" s="21">
        <f t="shared" si="21"/>
        <v>0</v>
      </c>
      <c r="H594" s="21"/>
      <c r="I594" s="22">
        <f t="shared" si="22"/>
        <v>0</v>
      </c>
      <c r="J594" s="14"/>
    </row>
    <row r="595" spans="1:10" ht="12.4" hidden="1" customHeight="1" x14ac:dyDescent="0.2">
      <c r="A595" s="13"/>
      <c r="B595" s="1"/>
      <c r="C595" s="36"/>
      <c r="D595" s="146"/>
      <c r="E595" s="147"/>
      <c r="F595" s="43" t="str">
        <f>VLOOKUP(C595,'[2]Acha Air Sales Price List'!$B$1:$D$65536,3,FALSE)</f>
        <v>Exchange rate :</v>
      </c>
      <c r="G595" s="21">
        <f t="shared" si="21"/>
        <v>0</v>
      </c>
      <c r="H595" s="21"/>
      <c r="I595" s="22">
        <f t="shared" si="22"/>
        <v>0</v>
      </c>
      <c r="J595" s="14"/>
    </row>
    <row r="596" spans="1:10" ht="12.4" hidden="1" customHeight="1" x14ac:dyDescent="0.2">
      <c r="A596" s="13"/>
      <c r="B596" s="1"/>
      <c r="C596" s="36"/>
      <c r="D596" s="146"/>
      <c r="E596" s="147"/>
      <c r="F596" s="43" t="str">
        <f>VLOOKUP(C596,'[2]Acha Air Sales Price List'!$B$1:$D$65536,3,FALSE)</f>
        <v>Exchange rate :</v>
      </c>
      <c r="G596" s="21">
        <f t="shared" si="21"/>
        <v>0</v>
      </c>
      <c r="H596" s="21"/>
      <c r="I596" s="22">
        <f t="shared" si="22"/>
        <v>0</v>
      </c>
      <c r="J596" s="14"/>
    </row>
    <row r="597" spans="1:10" ht="12.4" hidden="1" customHeight="1" x14ac:dyDescent="0.2">
      <c r="A597" s="13"/>
      <c r="B597" s="1"/>
      <c r="C597" s="36"/>
      <c r="D597" s="146"/>
      <c r="E597" s="147"/>
      <c r="F597" s="43" t="str">
        <f>VLOOKUP(C597,'[2]Acha Air Sales Price List'!$B$1:$D$65536,3,FALSE)</f>
        <v>Exchange rate :</v>
      </c>
      <c r="G597" s="21">
        <f t="shared" ref="G597:G660" si="23">H597/4</f>
        <v>0</v>
      </c>
      <c r="H597" s="21"/>
      <c r="I597" s="22">
        <f t="shared" si="22"/>
        <v>0</v>
      </c>
      <c r="J597" s="14"/>
    </row>
    <row r="598" spans="1:10" ht="12.4" hidden="1" customHeight="1" x14ac:dyDescent="0.2">
      <c r="A598" s="13"/>
      <c r="B598" s="1"/>
      <c r="C598" s="36"/>
      <c r="D598" s="146"/>
      <c r="E598" s="147"/>
      <c r="F598" s="43" t="str">
        <f>VLOOKUP(C598,'[2]Acha Air Sales Price List'!$B$1:$D$65536,3,FALSE)</f>
        <v>Exchange rate :</v>
      </c>
      <c r="G598" s="21">
        <f t="shared" si="23"/>
        <v>0</v>
      </c>
      <c r="H598" s="21"/>
      <c r="I598" s="22">
        <f t="shared" si="22"/>
        <v>0</v>
      </c>
      <c r="J598" s="14"/>
    </row>
    <row r="599" spans="1:10" ht="12.4" hidden="1" customHeight="1" x14ac:dyDescent="0.2">
      <c r="A599" s="13"/>
      <c r="B599" s="1"/>
      <c r="C599" s="36"/>
      <c r="D599" s="146"/>
      <c r="E599" s="147"/>
      <c r="F599" s="43" t="str">
        <f>VLOOKUP(C599,'[2]Acha Air Sales Price List'!$B$1:$D$65536,3,FALSE)</f>
        <v>Exchange rate :</v>
      </c>
      <c r="G599" s="21">
        <f t="shared" si="23"/>
        <v>0</v>
      </c>
      <c r="H599" s="21"/>
      <c r="I599" s="22">
        <f t="shared" si="22"/>
        <v>0</v>
      </c>
      <c r="J599" s="14"/>
    </row>
    <row r="600" spans="1:10" ht="12.4" hidden="1" customHeight="1" x14ac:dyDescent="0.2">
      <c r="A600" s="13"/>
      <c r="B600" s="1"/>
      <c r="C600" s="36"/>
      <c r="D600" s="146"/>
      <c r="E600" s="147"/>
      <c r="F600" s="43" t="str">
        <f>VLOOKUP(C600,'[2]Acha Air Sales Price List'!$B$1:$D$65536,3,FALSE)</f>
        <v>Exchange rate :</v>
      </c>
      <c r="G600" s="21">
        <f t="shared" si="23"/>
        <v>0</v>
      </c>
      <c r="H600" s="21"/>
      <c r="I600" s="22">
        <f t="shared" si="22"/>
        <v>0</v>
      </c>
      <c r="J600" s="14"/>
    </row>
    <row r="601" spans="1:10" ht="12.4" hidden="1" customHeight="1" x14ac:dyDescent="0.2">
      <c r="A601" s="13"/>
      <c r="B601" s="1"/>
      <c r="C601" s="36"/>
      <c r="D601" s="146"/>
      <c r="E601" s="147"/>
      <c r="F601" s="43" t="str">
        <f>VLOOKUP(C601,'[2]Acha Air Sales Price List'!$B$1:$D$65536,3,FALSE)</f>
        <v>Exchange rate :</v>
      </c>
      <c r="G601" s="21">
        <f t="shared" si="23"/>
        <v>0</v>
      </c>
      <c r="H601" s="21"/>
      <c r="I601" s="22">
        <f t="shared" si="22"/>
        <v>0</v>
      </c>
      <c r="J601" s="14"/>
    </row>
    <row r="602" spans="1:10" ht="12.4" hidden="1" customHeight="1" x14ac:dyDescent="0.2">
      <c r="A602" s="13"/>
      <c r="B602" s="1"/>
      <c r="C602" s="36"/>
      <c r="D602" s="146"/>
      <c r="E602" s="147"/>
      <c r="F602" s="43" t="str">
        <f>VLOOKUP(C602,'[2]Acha Air Sales Price List'!$B$1:$D$65536,3,FALSE)</f>
        <v>Exchange rate :</v>
      </c>
      <c r="G602" s="21">
        <f t="shared" si="23"/>
        <v>0</v>
      </c>
      <c r="H602" s="21"/>
      <c r="I602" s="22">
        <f t="shared" si="22"/>
        <v>0</v>
      </c>
      <c r="J602" s="14"/>
    </row>
    <row r="603" spans="1:10" ht="12.4" hidden="1" customHeight="1" x14ac:dyDescent="0.2">
      <c r="A603" s="13"/>
      <c r="B603" s="1"/>
      <c r="C603" s="36"/>
      <c r="D603" s="146"/>
      <c r="E603" s="147"/>
      <c r="F603" s="43" t="str">
        <f>VLOOKUP(C603,'[2]Acha Air Sales Price List'!$B$1:$D$65536,3,FALSE)</f>
        <v>Exchange rate :</v>
      </c>
      <c r="G603" s="21">
        <f t="shared" si="23"/>
        <v>0</v>
      </c>
      <c r="H603" s="21"/>
      <c r="I603" s="22">
        <f t="shared" si="22"/>
        <v>0</v>
      </c>
      <c r="J603" s="14"/>
    </row>
    <row r="604" spans="1:10" ht="12.4" hidden="1" customHeight="1" x14ac:dyDescent="0.2">
      <c r="A604" s="13"/>
      <c r="B604" s="1"/>
      <c r="C604" s="36"/>
      <c r="D604" s="146"/>
      <c r="E604" s="147"/>
      <c r="F604" s="43" t="str">
        <f>VLOOKUP(C604,'[2]Acha Air Sales Price List'!$B$1:$D$65536,3,FALSE)</f>
        <v>Exchange rate :</v>
      </c>
      <c r="G604" s="21">
        <f t="shared" si="23"/>
        <v>0</v>
      </c>
      <c r="H604" s="21"/>
      <c r="I604" s="22">
        <f t="shared" si="22"/>
        <v>0</v>
      </c>
      <c r="J604" s="14"/>
    </row>
    <row r="605" spans="1:10" ht="12.4" hidden="1" customHeight="1" x14ac:dyDescent="0.2">
      <c r="A605" s="13"/>
      <c r="B605" s="1"/>
      <c r="C605" s="36"/>
      <c r="D605" s="146"/>
      <c r="E605" s="147"/>
      <c r="F605" s="43" t="str">
        <f>VLOOKUP(C605,'[2]Acha Air Sales Price List'!$B$1:$D$65536,3,FALSE)</f>
        <v>Exchange rate :</v>
      </c>
      <c r="G605" s="21">
        <f t="shared" si="23"/>
        <v>0</v>
      </c>
      <c r="H605" s="21"/>
      <c r="I605" s="22">
        <f t="shared" si="22"/>
        <v>0</v>
      </c>
      <c r="J605" s="14"/>
    </row>
    <row r="606" spans="1:10" ht="12.4" hidden="1" customHeight="1" x14ac:dyDescent="0.2">
      <c r="A606" s="13"/>
      <c r="B606" s="1"/>
      <c r="C606" s="36"/>
      <c r="D606" s="146"/>
      <c r="E606" s="147"/>
      <c r="F606" s="43" t="str">
        <f>VLOOKUP(C606,'[2]Acha Air Sales Price List'!$B$1:$D$65536,3,FALSE)</f>
        <v>Exchange rate :</v>
      </c>
      <c r="G606" s="21">
        <f t="shared" si="23"/>
        <v>0</v>
      </c>
      <c r="H606" s="21"/>
      <c r="I606" s="22">
        <f t="shared" si="22"/>
        <v>0</v>
      </c>
      <c r="J606" s="14"/>
    </row>
    <row r="607" spans="1:10" ht="12.4" hidden="1" customHeight="1" x14ac:dyDescent="0.2">
      <c r="A607" s="13"/>
      <c r="B607" s="1"/>
      <c r="C607" s="36"/>
      <c r="D607" s="146"/>
      <c r="E607" s="147"/>
      <c r="F607" s="43" t="str">
        <f>VLOOKUP(C607,'[2]Acha Air Sales Price List'!$B$1:$D$65536,3,FALSE)</f>
        <v>Exchange rate :</v>
      </c>
      <c r="G607" s="21">
        <f t="shared" si="23"/>
        <v>0</v>
      </c>
      <c r="H607" s="21"/>
      <c r="I607" s="22">
        <f t="shared" si="22"/>
        <v>0</v>
      </c>
      <c r="J607" s="14"/>
    </row>
    <row r="608" spans="1:10" ht="12.4" hidden="1" customHeight="1" x14ac:dyDescent="0.2">
      <c r="A608" s="13"/>
      <c r="B608" s="1"/>
      <c r="C608" s="36"/>
      <c r="D608" s="146"/>
      <c r="E608" s="147"/>
      <c r="F608" s="43" t="str">
        <f>VLOOKUP(C608,'[2]Acha Air Sales Price List'!$B$1:$D$65536,3,FALSE)</f>
        <v>Exchange rate :</v>
      </c>
      <c r="G608" s="21">
        <f t="shared" si="23"/>
        <v>0</v>
      </c>
      <c r="H608" s="21"/>
      <c r="I608" s="22">
        <f t="shared" si="22"/>
        <v>0</v>
      </c>
      <c r="J608" s="14"/>
    </row>
    <row r="609" spans="1:10" ht="12.4" hidden="1" customHeight="1" x14ac:dyDescent="0.2">
      <c r="A609" s="13"/>
      <c r="B609" s="1"/>
      <c r="C609" s="36"/>
      <c r="D609" s="146"/>
      <c r="E609" s="147"/>
      <c r="F609" s="43" t="str">
        <f>VLOOKUP(C609,'[2]Acha Air Sales Price List'!$B$1:$D$65536,3,FALSE)</f>
        <v>Exchange rate :</v>
      </c>
      <c r="G609" s="21">
        <f t="shared" si="23"/>
        <v>0</v>
      </c>
      <c r="H609" s="21"/>
      <c r="I609" s="22">
        <f t="shared" si="22"/>
        <v>0</v>
      </c>
      <c r="J609" s="14"/>
    </row>
    <row r="610" spans="1:10" ht="12.4" hidden="1" customHeight="1" x14ac:dyDescent="0.2">
      <c r="A610" s="13"/>
      <c r="B610" s="1"/>
      <c r="C610" s="36"/>
      <c r="D610" s="146"/>
      <c r="E610" s="147"/>
      <c r="F610" s="43" t="str">
        <f>VLOOKUP(C610,'[2]Acha Air Sales Price List'!$B$1:$D$65536,3,FALSE)</f>
        <v>Exchange rate :</v>
      </c>
      <c r="G610" s="21">
        <f t="shared" si="23"/>
        <v>0</v>
      </c>
      <c r="H610" s="21"/>
      <c r="I610" s="22">
        <f t="shared" si="22"/>
        <v>0</v>
      </c>
      <c r="J610" s="14"/>
    </row>
    <row r="611" spans="1:10" ht="12.4" hidden="1" customHeight="1" x14ac:dyDescent="0.2">
      <c r="A611" s="13"/>
      <c r="B611" s="1"/>
      <c r="C611" s="36"/>
      <c r="D611" s="146"/>
      <c r="E611" s="147"/>
      <c r="F611" s="43" t="str">
        <f>VLOOKUP(C611,'[2]Acha Air Sales Price List'!$B$1:$D$65536,3,FALSE)</f>
        <v>Exchange rate :</v>
      </c>
      <c r="G611" s="21">
        <f t="shared" si="23"/>
        <v>0</v>
      </c>
      <c r="H611" s="21"/>
      <c r="I611" s="22">
        <f t="shared" si="22"/>
        <v>0</v>
      </c>
      <c r="J611" s="14"/>
    </row>
    <row r="612" spans="1:10" ht="12.4" hidden="1" customHeight="1" x14ac:dyDescent="0.2">
      <c r="A612" s="13"/>
      <c r="B612" s="1"/>
      <c r="C612" s="37"/>
      <c r="D612" s="146"/>
      <c r="E612" s="147"/>
      <c r="F612" s="43" t="str">
        <f>VLOOKUP(C612,'[2]Acha Air Sales Price List'!$B$1:$D$65536,3,FALSE)</f>
        <v>Exchange rate :</v>
      </c>
      <c r="G612" s="21">
        <f t="shared" si="23"/>
        <v>0</v>
      </c>
      <c r="H612" s="21"/>
      <c r="I612" s="22">
        <f>ROUND(IF(ISNUMBER(B612), G612*B612, 0),5)</f>
        <v>0</v>
      </c>
      <c r="J612" s="14"/>
    </row>
    <row r="613" spans="1:10" ht="12" hidden="1" customHeight="1" x14ac:dyDescent="0.2">
      <c r="A613" s="13"/>
      <c r="B613" s="1"/>
      <c r="C613" s="36"/>
      <c r="D613" s="146"/>
      <c r="E613" s="147"/>
      <c r="F613" s="43" t="str">
        <f>VLOOKUP(C613,'[2]Acha Air Sales Price List'!$B$1:$D$65536,3,FALSE)</f>
        <v>Exchange rate :</v>
      </c>
      <c r="G613" s="21">
        <f t="shared" si="23"/>
        <v>0</v>
      </c>
      <c r="H613" s="21"/>
      <c r="I613" s="22">
        <f t="shared" ref="I613:I667" si="24">ROUND(IF(ISNUMBER(B613), G613*B613, 0),5)</f>
        <v>0</v>
      </c>
      <c r="J613" s="14"/>
    </row>
    <row r="614" spans="1:10" ht="12.4" hidden="1" customHeight="1" x14ac:dyDescent="0.2">
      <c r="A614" s="13"/>
      <c r="B614" s="1"/>
      <c r="C614" s="36"/>
      <c r="D614" s="146"/>
      <c r="E614" s="147"/>
      <c r="F614" s="43" t="str">
        <f>VLOOKUP(C614,'[2]Acha Air Sales Price List'!$B$1:$D$65536,3,FALSE)</f>
        <v>Exchange rate :</v>
      </c>
      <c r="G614" s="21">
        <f t="shared" si="23"/>
        <v>0</v>
      </c>
      <c r="H614" s="21"/>
      <c r="I614" s="22">
        <f t="shared" si="24"/>
        <v>0</v>
      </c>
      <c r="J614" s="14"/>
    </row>
    <row r="615" spans="1:10" ht="12.4" hidden="1" customHeight="1" x14ac:dyDescent="0.2">
      <c r="A615" s="13"/>
      <c r="B615" s="1"/>
      <c r="C615" s="36"/>
      <c r="D615" s="146"/>
      <c r="E615" s="147"/>
      <c r="F615" s="43" t="str">
        <f>VLOOKUP(C615,'[2]Acha Air Sales Price List'!$B$1:$D$65536,3,FALSE)</f>
        <v>Exchange rate :</v>
      </c>
      <c r="G615" s="21">
        <f t="shared" si="23"/>
        <v>0</v>
      </c>
      <c r="H615" s="21"/>
      <c r="I615" s="22">
        <f t="shared" si="24"/>
        <v>0</v>
      </c>
      <c r="J615" s="14"/>
    </row>
    <row r="616" spans="1:10" ht="12.4" hidden="1" customHeight="1" x14ac:dyDescent="0.2">
      <c r="A616" s="13"/>
      <c r="B616" s="1"/>
      <c r="C616" s="36"/>
      <c r="D616" s="146"/>
      <c r="E616" s="147"/>
      <c r="F616" s="43" t="str">
        <f>VLOOKUP(C616,'[2]Acha Air Sales Price List'!$B$1:$D$65536,3,FALSE)</f>
        <v>Exchange rate :</v>
      </c>
      <c r="G616" s="21">
        <f t="shared" si="23"/>
        <v>0</v>
      </c>
      <c r="H616" s="21"/>
      <c r="I616" s="22">
        <f t="shared" si="24"/>
        <v>0</v>
      </c>
      <c r="J616" s="14"/>
    </row>
    <row r="617" spans="1:10" ht="12.4" hidden="1" customHeight="1" x14ac:dyDescent="0.2">
      <c r="A617" s="13"/>
      <c r="B617" s="1"/>
      <c r="C617" s="36"/>
      <c r="D617" s="146"/>
      <c r="E617" s="147"/>
      <c r="F617" s="43" t="str">
        <f>VLOOKUP(C617,'[2]Acha Air Sales Price List'!$B$1:$D$65536,3,FALSE)</f>
        <v>Exchange rate :</v>
      </c>
      <c r="G617" s="21">
        <f t="shared" si="23"/>
        <v>0</v>
      </c>
      <c r="H617" s="21"/>
      <c r="I617" s="22">
        <f t="shared" si="24"/>
        <v>0</v>
      </c>
      <c r="J617" s="14"/>
    </row>
    <row r="618" spans="1:10" ht="12.4" hidden="1" customHeight="1" x14ac:dyDescent="0.2">
      <c r="A618" s="13"/>
      <c r="B618" s="1"/>
      <c r="C618" s="36"/>
      <c r="D618" s="146"/>
      <c r="E618" s="147"/>
      <c r="F618" s="43" t="str">
        <f>VLOOKUP(C618,'[2]Acha Air Sales Price List'!$B$1:$D$65536,3,FALSE)</f>
        <v>Exchange rate :</v>
      </c>
      <c r="G618" s="21">
        <f t="shared" si="23"/>
        <v>0</v>
      </c>
      <c r="H618" s="21"/>
      <c r="I618" s="22">
        <f t="shared" si="24"/>
        <v>0</v>
      </c>
      <c r="J618" s="14"/>
    </row>
    <row r="619" spans="1:10" ht="12.4" hidden="1" customHeight="1" x14ac:dyDescent="0.2">
      <c r="A619" s="13"/>
      <c r="B619" s="1"/>
      <c r="C619" s="36"/>
      <c r="D619" s="146"/>
      <c r="E619" s="147"/>
      <c r="F619" s="43" t="str">
        <f>VLOOKUP(C619,'[2]Acha Air Sales Price List'!$B$1:$D$65536,3,FALSE)</f>
        <v>Exchange rate :</v>
      </c>
      <c r="G619" s="21">
        <f t="shared" si="23"/>
        <v>0</v>
      </c>
      <c r="H619" s="21"/>
      <c r="I619" s="22">
        <f t="shared" si="24"/>
        <v>0</v>
      </c>
      <c r="J619" s="14"/>
    </row>
    <row r="620" spans="1:10" ht="12.4" hidden="1" customHeight="1" x14ac:dyDescent="0.2">
      <c r="A620" s="13"/>
      <c r="B620" s="1"/>
      <c r="C620" s="36"/>
      <c r="D620" s="146"/>
      <c r="E620" s="147"/>
      <c r="F620" s="43" t="str">
        <f>VLOOKUP(C620,'[2]Acha Air Sales Price List'!$B$1:$D$65536,3,FALSE)</f>
        <v>Exchange rate :</v>
      </c>
      <c r="G620" s="21">
        <f t="shared" si="23"/>
        <v>0</v>
      </c>
      <c r="H620" s="21"/>
      <c r="I620" s="22">
        <f t="shared" si="24"/>
        <v>0</v>
      </c>
      <c r="J620" s="14"/>
    </row>
    <row r="621" spans="1:10" ht="12.4" hidden="1" customHeight="1" x14ac:dyDescent="0.2">
      <c r="A621" s="13"/>
      <c r="B621" s="1"/>
      <c r="C621" s="36"/>
      <c r="D621" s="146"/>
      <c r="E621" s="147"/>
      <c r="F621" s="43" t="str">
        <f>VLOOKUP(C621,'[2]Acha Air Sales Price List'!$B$1:$D$65536,3,FALSE)</f>
        <v>Exchange rate :</v>
      </c>
      <c r="G621" s="21">
        <f t="shared" si="23"/>
        <v>0</v>
      </c>
      <c r="H621" s="21"/>
      <c r="I621" s="22">
        <f t="shared" si="24"/>
        <v>0</v>
      </c>
      <c r="J621" s="14"/>
    </row>
    <row r="622" spans="1:10" ht="12.4" hidden="1" customHeight="1" x14ac:dyDescent="0.2">
      <c r="A622" s="13"/>
      <c r="B622" s="1"/>
      <c r="C622" s="36"/>
      <c r="D622" s="146"/>
      <c r="E622" s="147"/>
      <c r="F622" s="43" t="str">
        <f>VLOOKUP(C622,'[2]Acha Air Sales Price List'!$B$1:$D$65536,3,FALSE)</f>
        <v>Exchange rate :</v>
      </c>
      <c r="G622" s="21">
        <f t="shared" si="23"/>
        <v>0</v>
      </c>
      <c r="H622" s="21"/>
      <c r="I622" s="22">
        <f t="shared" si="24"/>
        <v>0</v>
      </c>
      <c r="J622" s="14"/>
    </row>
    <row r="623" spans="1:10" ht="12.4" hidden="1" customHeight="1" x14ac:dyDescent="0.2">
      <c r="A623" s="13"/>
      <c r="B623" s="1"/>
      <c r="C623" s="36"/>
      <c r="D623" s="146"/>
      <c r="E623" s="147"/>
      <c r="F623" s="43" t="str">
        <f>VLOOKUP(C623,'[2]Acha Air Sales Price List'!$B$1:$D$65536,3,FALSE)</f>
        <v>Exchange rate :</v>
      </c>
      <c r="G623" s="21">
        <f t="shared" si="23"/>
        <v>0</v>
      </c>
      <c r="H623" s="21"/>
      <c r="I623" s="22">
        <f t="shared" si="24"/>
        <v>0</v>
      </c>
      <c r="J623" s="14"/>
    </row>
    <row r="624" spans="1:10" ht="12.4" hidden="1" customHeight="1" x14ac:dyDescent="0.2">
      <c r="A624" s="13"/>
      <c r="B624" s="1"/>
      <c r="C624" s="36"/>
      <c r="D624" s="146"/>
      <c r="E624" s="147"/>
      <c r="F624" s="43" t="str">
        <f>VLOOKUP(C624,'[2]Acha Air Sales Price List'!$B$1:$D$65536,3,FALSE)</f>
        <v>Exchange rate :</v>
      </c>
      <c r="G624" s="21">
        <f t="shared" si="23"/>
        <v>0</v>
      </c>
      <c r="H624" s="21"/>
      <c r="I624" s="22">
        <f t="shared" si="24"/>
        <v>0</v>
      </c>
      <c r="J624" s="14"/>
    </row>
    <row r="625" spans="1:10" ht="12.4" hidden="1" customHeight="1" x14ac:dyDescent="0.2">
      <c r="A625" s="13"/>
      <c r="B625" s="1"/>
      <c r="C625" s="36"/>
      <c r="D625" s="146"/>
      <c r="E625" s="147"/>
      <c r="F625" s="43" t="str">
        <f>VLOOKUP(C625,'[2]Acha Air Sales Price List'!$B$1:$D$65536,3,FALSE)</f>
        <v>Exchange rate :</v>
      </c>
      <c r="G625" s="21">
        <f t="shared" si="23"/>
        <v>0</v>
      </c>
      <c r="H625" s="21"/>
      <c r="I625" s="22">
        <f t="shared" si="24"/>
        <v>0</v>
      </c>
      <c r="J625" s="14"/>
    </row>
    <row r="626" spans="1:10" ht="12.4" hidden="1" customHeight="1" x14ac:dyDescent="0.2">
      <c r="A626" s="13"/>
      <c r="B626" s="1"/>
      <c r="C626" s="36"/>
      <c r="D626" s="146"/>
      <c r="E626" s="147"/>
      <c r="F626" s="43" t="str">
        <f>VLOOKUP(C626,'[2]Acha Air Sales Price List'!$B$1:$D$65536,3,FALSE)</f>
        <v>Exchange rate :</v>
      </c>
      <c r="G626" s="21">
        <f t="shared" si="23"/>
        <v>0</v>
      </c>
      <c r="H626" s="21"/>
      <c r="I626" s="22">
        <f t="shared" si="24"/>
        <v>0</v>
      </c>
      <c r="J626" s="14"/>
    </row>
    <row r="627" spans="1:10" ht="12.4" hidden="1" customHeight="1" x14ac:dyDescent="0.2">
      <c r="A627" s="13"/>
      <c r="B627" s="1"/>
      <c r="C627" s="36"/>
      <c r="D627" s="146"/>
      <c r="E627" s="147"/>
      <c r="F627" s="43" t="str">
        <f>VLOOKUP(C627,'[2]Acha Air Sales Price List'!$B$1:$D$65536,3,FALSE)</f>
        <v>Exchange rate :</v>
      </c>
      <c r="G627" s="21">
        <f t="shared" si="23"/>
        <v>0</v>
      </c>
      <c r="H627" s="21"/>
      <c r="I627" s="22">
        <f t="shared" si="24"/>
        <v>0</v>
      </c>
      <c r="J627" s="14"/>
    </row>
    <row r="628" spans="1:10" ht="12.4" hidden="1" customHeight="1" x14ac:dyDescent="0.2">
      <c r="A628" s="13"/>
      <c r="B628" s="1"/>
      <c r="C628" s="37"/>
      <c r="D628" s="146"/>
      <c r="E628" s="147"/>
      <c r="F628" s="43" t="str">
        <f>VLOOKUP(C628,'[2]Acha Air Sales Price List'!$B$1:$D$65536,3,FALSE)</f>
        <v>Exchange rate :</v>
      </c>
      <c r="G628" s="21">
        <f t="shared" si="23"/>
        <v>0</v>
      </c>
      <c r="H628" s="21"/>
      <c r="I628" s="22">
        <f t="shared" si="24"/>
        <v>0</v>
      </c>
      <c r="J628" s="14"/>
    </row>
    <row r="629" spans="1:10" ht="12.4" hidden="1" customHeight="1" x14ac:dyDescent="0.2">
      <c r="A629" s="13"/>
      <c r="B629" s="1"/>
      <c r="C629" s="37"/>
      <c r="D629" s="146"/>
      <c r="E629" s="147"/>
      <c r="F629" s="43" t="str">
        <f>VLOOKUP(C629,'[2]Acha Air Sales Price List'!$B$1:$D$65536,3,FALSE)</f>
        <v>Exchange rate :</v>
      </c>
      <c r="G629" s="21">
        <f t="shared" si="23"/>
        <v>0</v>
      </c>
      <c r="H629" s="21"/>
      <c r="I629" s="22">
        <f t="shared" si="24"/>
        <v>0</v>
      </c>
      <c r="J629" s="14"/>
    </row>
    <row r="630" spans="1:10" ht="12.4" hidden="1" customHeight="1" x14ac:dyDescent="0.2">
      <c r="A630" s="13"/>
      <c r="B630" s="1"/>
      <c r="C630" s="36"/>
      <c r="D630" s="146"/>
      <c r="E630" s="147"/>
      <c r="F630" s="43" t="str">
        <f>VLOOKUP(C630,'[2]Acha Air Sales Price List'!$B$1:$D$65536,3,FALSE)</f>
        <v>Exchange rate :</v>
      </c>
      <c r="G630" s="21">
        <f t="shared" si="23"/>
        <v>0</v>
      </c>
      <c r="H630" s="21"/>
      <c r="I630" s="22">
        <f t="shared" si="24"/>
        <v>0</v>
      </c>
      <c r="J630" s="14"/>
    </row>
    <row r="631" spans="1:10" ht="12.4" hidden="1" customHeight="1" x14ac:dyDescent="0.2">
      <c r="A631" s="13"/>
      <c r="B631" s="1"/>
      <c r="C631" s="36"/>
      <c r="D631" s="146"/>
      <c r="E631" s="147"/>
      <c r="F631" s="43" t="str">
        <f>VLOOKUP(C631,'[2]Acha Air Sales Price List'!$B$1:$D$65536,3,FALSE)</f>
        <v>Exchange rate :</v>
      </c>
      <c r="G631" s="21">
        <f t="shared" si="23"/>
        <v>0</v>
      </c>
      <c r="H631" s="21"/>
      <c r="I631" s="22">
        <f t="shared" si="24"/>
        <v>0</v>
      </c>
      <c r="J631" s="14"/>
    </row>
    <row r="632" spans="1:10" ht="12.4" hidden="1" customHeight="1" x14ac:dyDescent="0.2">
      <c r="A632" s="13"/>
      <c r="B632" s="1"/>
      <c r="C632" s="36"/>
      <c r="D632" s="146"/>
      <c r="E632" s="147"/>
      <c r="F632" s="43" t="str">
        <f>VLOOKUP(C632,'[2]Acha Air Sales Price List'!$B$1:$D$65536,3,FALSE)</f>
        <v>Exchange rate :</v>
      </c>
      <c r="G632" s="21">
        <f t="shared" si="23"/>
        <v>0</v>
      </c>
      <c r="H632" s="21"/>
      <c r="I632" s="22">
        <f t="shared" si="24"/>
        <v>0</v>
      </c>
      <c r="J632" s="14"/>
    </row>
    <row r="633" spans="1:10" ht="12.4" hidden="1" customHeight="1" x14ac:dyDescent="0.2">
      <c r="A633" s="13"/>
      <c r="B633" s="1"/>
      <c r="C633" s="36"/>
      <c r="D633" s="146"/>
      <c r="E633" s="147"/>
      <c r="F633" s="43" t="str">
        <f>VLOOKUP(C633,'[2]Acha Air Sales Price List'!$B$1:$D$65536,3,FALSE)</f>
        <v>Exchange rate :</v>
      </c>
      <c r="G633" s="21">
        <f t="shared" si="23"/>
        <v>0</v>
      </c>
      <c r="H633" s="21"/>
      <c r="I633" s="22">
        <f t="shared" si="24"/>
        <v>0</v>
      </c>
      <c r="J633" s="14"/>
    </row>
    <row r="634" spans="1:10" ht="12.4" hidden="1" customHeight="1" x14ac:dyDescent="0.2">
      <c r="A634" s="13"/>
      <c r="B634" s="1"/>
      <c r="C634" s="36"/>
      <c r="D634" s="146"/>
      <c r="E634" s="147"/>
      <c r="F634" s="43" t="str">
        <f>VLOOKUP(C634,'[2]Acha Air Sales Price List'!$B$1:$D$65536,3,FALSE)</f>
        <v>Exchange rate :</v>
      </c>
      <c r="G634" s="21">
        <f t="shared" si="23"/>
        <v>0</v>
      </c>
      <c r="H634" s="21"/>
      <c r="I634" s="22">
        <f t="shared" si="24"/>
        <v>0</v>
      </c>
      <c r="J634" s="14"/>
    </row>
    <row r="635" spans="1:10" ht="12.4" hidden="1" customHeight="1" x14ac:dyDescent="0.2">
      <c r="A635" s="13"/>
      <c r="B635" s="1"/>
      <c r="C635" s="36"/>
      <c r="D635" s="146"/>
      <c r="E635" s="147"/>
      <c r="F635" s="43" t="str">
        <f>VLOOKUP(C635,'[2]Acha Air Sales Price List'!$B$1:$D$65536,3,FALSE)</f>
        <v>Exchange rate :</v>
      </c>
      <c r="G635" s="21">
        <f t="shared" si="23"/>
        <v>0</v>
      </c>
      <c r="H635" s="21"/>
      <c r="I635" s="22">
        <f t="shared" si="24"/>
        <v>0</v>
      </c>
      <c r="J635" s="14"/>
    </row>
    <row r="636" spans="1:10" ht="12.4" hidden="1" customHeight="1" x14ac:dyDescent="0.2">
      <c r="A636" s="13"/>
      <c r="B636" s="1"/>
      <c r="C636" s="36"/>
      <c r="D636" s="146"/>
      <c r="E636" s="147"/>
      <c r="F636" s="43" t="str">
        <f>VLOOKUP(C636,'[2]Acha Air Sales Price List'!$B$1:$D$65536,3,FALSE)</f>
        <v>Exchange rate :</v>
      </c>
      <c r="G636" s="21">
        <f t="shared" si="23"/>
        <v>0</v>
      </c>
      <c r="H636" s="21"/>
      <c r="I636" s="22">
        <f t="shared" si="24"/>
        <v>0</v>
      </c>
      <c r="J636" s="14"/>
    </row>
    <row r="637" spans="1:10" ht="12.4" hidden="1" customHeight="1" x14ac:dyDescent="0.2">
      <c r="A637" s="13"/>
      <c r="B637" s="1"/>
      <c r="C637" s="36"/>
      <c r="D637" s="146"/>
      <c r="E637" s="147"/>
      <c r="F637" s="43" t="str">
        <f>VLOOKUP(C637,'[2]Acha Air Sales Price List'!$B$1:$D$65536,3,FALSE)</f>
        <v>Exchange rate :</v>
      </c>
      <c r="G637" s="21">
        <f t="shared" si="23"/>
        <v>0</v>
      </c>
      <c r="H637" s="21"/>
      <c r="I637" s="22">
        <f t="shared" si="24"/>
        <v>0</v>
      </c>
      <c r="J637" s="14"/>
    </row>
    <row r="638" spans="1:10" ht="12.4" hidden="1" customHeight="1" x14ac:dyDescent="0.2">
      <c r="A638" s="13"/>
      <c r="B638" s="1"/>
      <c r="C638" s="36"/>
      <c r="D638" s="146"/>
      <c r="E638" s="147"/>
      <c r="F638" s="43" t="str">
        <f>VLOOKUP(C638,'[2]Acha Air Sales Price List'!$B$1:$D$65536,3,FALSE)</f>
        <v>Exchange rate :</v>
      </c>
      <c r="G638" s="21">
        <f t="shared" si="23"/>
        <v>0</v>
      </c>
      <c r="H638" s="21"/>
      <c r="I638" s="22">
        <f t="shared" si="24"/>
        <v>0</v>
      </c>
      <c r="J638" s="14"/>
    </row>
    <row r="639" spans="1:10" ht="12.4" hidden="1" customHeight="1" x14ac:dyDescent="0.2">
      <c r="A639" s="13"/>
      <c r="B639" s="1"/>
      <c r="C639" s="36"/>
      <c r="D639" s="146"/>
      <c r="E639" s="147"/>
      <c r="F639" s="43" t="str">
        <f>VLOOKUP(C639,'[2]Acha Air Sales Price List'!$B$1:$D$65536,3,FALSE)</f>
        <v>Exchange rate :</v>
      </c>
      <c r="G639" s="21">
        <f t="shared" si="23"/>
        <v>0</v>
      </c>
      <c r="H639" s="21"/>
      <c r="I639" s="22">
        <f t="shared" si="24"/>
        <v>0</v>
      </c>
      <c r="J639" s="14"/>
    </row>
    <row r="640" spans="1:10" ht="12.4" hidden="1" customHeight="1" x14ac:dyDescent="0.2">
      <c r="A640" s="13"/>
      <c r="B640" s="1"/>
      <c r="C640" s="37"/>
      <c r="D640" s="146"/>
      <c r="E640" s="147"/>
      <c r="F640" s="43" t="str">
        <f>VLOOKUP(C640,'[2]Acha Air Sales Price List'!$B$1:$D$65536,3,FALSE)</f>
        <v>Exchange rate :</v>
      </c>
      <c r="G640" s="21">
        <f t="shared" si="23"/>
        <v>0</v>
      </c>
      <c r="H640" s="21"/>
      <c r="I640" s="22">
        <f t="shared" si="24"/>
        <v>0</v>
      </c>
      <c r="J640" s="14"/>
    </row>
    <row r="641" spans="1:10" ht="12" hidden="1" customHeight="1" x14ac:dyDescent="0.2">
      <c r="A641" s="13"/>
      <c r="B641" s="1"/>
      <c r="C641" s="36"/>
      <c r="D641" s="146"/>
      <c r="E641" s="147"/>
      <c r="F641" s="43" t="str">
        <f>VLOOKUP(C641,'[2]Acha Air Sales Price List'!$B$1:$D$65536,3,FALSE)</f>
        <v>Exchange rate :</v>
      </c>
      <c r="G641" s="21">
        <f t="shared" si="23"/>
        <v>0</v>
      </c>
      <c r="H641" s="21"/>
      <c r="I641" s="22">
        <f t="shared" si="24"/>
        <v>0</v>
      </c>
      <c r="J641" s="14"/>
    </row>
    <row r="642" spans="1:10" ht="12.4" hidden="1" customHeight="1" x14ac:dyDescent="0.2">
      <c r="A642" s="13"/>
      <c r="B642" s="1"/>
      <c r="C642" s="36"/>
      <c r="D642" s="146"/>
      <c r="E642" s="147"/>
      <c r="F642" s="43" t="str">
        <f>VLOOKUP(C642,'[2]Acha Air Sales Price List'!$B$1:$D$65536,3,FALSE)</f>
        <v>Exchange rate :</v>
      </c>
      <c r="G642" s="21">
        <f t="shared" si="23"/>
        <v>0</v>
      </c>
      <c r="H642" s="21"/>
      <c r="I642" s="22">
        <f t="shared" si="24"/>
        <v>0</v>
      </c>
      <c r="J642" s="14"/>
    </row>
    <row r="643" spans="1:10" ht="12.4" hidden="1" customHeight="1" x14ac:dyDescent="0.2">
      <c r="A643" s="13"/>
      <c r="B643" s="1"/>
      <c r="C643" s="36"/>
      <c r="D643" s="146"/>
      <c r="E643" s="147"/>
      <c r="F643" s="43" t="str">
        <f>VLOOKUP(C643,'[2]Acha Air Sales Price List'!$B$1:$D$65536,3,FALSE)</f>
        <v>Exchange rate :</v>
      </c>
      <c r="G643" s="21">
        <f t="shared" si="23"/>
        <v>0</v>
      </c>
      <c r="H643" s="21"/>
      <c r="I643" s="22">
        <f t="shared" si="24"/>
        <v>0</v>
      </c>
      <c r="J643" s="14"/>
    </row>
    <row r="644" spans="1:10" ht="12.4" hidden="1" customHeight="1" x14ac:dyDescent="0.2">
      <c r="A644" s="13"/>
      <c r="B644" s="1"/>
      <c r="C644" s="36"/>
      <c r="D644" s="146"/>
      <c r="E644" s="147"/>
      <c r="F644" s="43" t="str">
        <f>VLOOKUP(C644,'[2]Acha Air Sales Price List'!$B$1:$D$65536,3,FALSE)</f>
        <v>Exchange rate :</v>
      </c>
      <c r="G644" s="21">
        <f t="shared" si="23"/>
        <v>0</v>
      </c>
      <c r="H644" s="21"/>
      <c r="I644" s="22">
        <f t="shared" si="24"/>
        <v>0</v>
      </c>
      <c r="J644" s="14"/>
    </row>
    <row r="645" spans="1:10" ht="12.4" hidden="1" customHeight="1" x14ac:dyDescent="0.2">
      <c r="A645" s="13"/>
      <c r="B645" s="1"/>
      <c r="C645" s="36"/>
      <c r="D645" s="146"/>
      <c r="E645" s="147"/>
      <c r="F645" s="43" t="str">
        <f>VLOOKUP(C645,'[2]Acha Air Sales Price List'!$B$1:$D$65536,3,FALSE)</f>
        <v>Exchange rate :</v>
      </c>
      <c r="G645" s="21">
        <f t="shared" si="23"/>
        <v>0</v>
      </c>
      <c r="H645" s="21"/>
      <c r="I645" s="22">
        <f t="shared" si="24"/>
        <v>0</v>
      </c>
      <c r="J645" s="14"/>
    </row>
    <row r="646" spans="1:10" ht="12.4" hidden="1" customHeight="1" x14ac:dyDescent="0.2">
      <c r="A646" s="13"/>
      <c r="B646" s="1"/>
      <c r="C646" s="36"/>
      <c r="D646" s="146"/>
      <c r="E646" s="147"/>
      <c r="F646" s="43" t="str">
        <f>VLOOKUP(C646,'[2]Acha Air Sales Price List'!$B$1:$D$65536,3,FALSE)</f>
        <v>Exchange rate :</v>
      </c>
      <c r="G646" s="21">
        <f t="shared" si="23"/>
        <v>0</v>
      </c>
      <c r="H646" s="21"/>
      <c r="I646" s="22">
        <f t="shared" si="24"/>
        <v>0</v>
      </c>
      <c r="J646" s="14"/>
    </row>
    <row r="647" spans="1:10" ht="12.4" hidden="1" customHeight="1" x14ac:dyDescent="0.2">
      <c r="A647" s="13"/>
      <c r="B647" s="1"/>
      <c r="C647" s="36"/>
      <c r="D647" s="146"/>
      <c r="E647" s="147"/>
      <c r="F647" s="43" t="str">
        <f>VLOOKUP(C647,'[2]Acha Air Sales Price List'!$B$1:$D$65536,3,FALSE)</f>
        <v>Exchange rate :</v>
      </c>
      <c r="G647" s="21">
        <f t="shared" si="23"/>
        <v>0</v>
      </c>
      <c r="H647" s="21"/>
      <c r="I647" s="22">
        <f t="shared" si="24"/>
        <v>0</v>
      </c>
      <c r="J647" s="14"/>
    </row>
    <row r="648" spans="1:10" ht="12.4" hidden="1" customHeight="1" x14ac:dyDescent="0.2">
      <c r="A648" s="13"/>
      <c r="B648" s="1"/>
      <c r="C648" s="36"/>
      <c r="D648" s="146"/>
      <c r="E648" s="147"/>
      <c r="F648" s="43" t="str">
        <f>VLOOKUP(C648,'[2]Acha Air Sales Price List'!$B$1:$D$65536,3,FALSE)</f>
        <v>Exchange rate :</v>
      </c>
      <c r="G648" s="21">
        <f t="shared" si="23"/>
        <v>0</v>
      </c>
      <c r="H648" s="21"/>
      <c r="I648" s="22">
        <f t="shared" si="24"/>
        <v>0</v>
      </c>
      <c r="J648" s="14"/>
    </row>
    <row r="649" spans="1:10" ht="12.4" hidden="1" customHeight="1" x14ac:dyDescent="0.2">
      <c r="A649" s="13"/>
      <c r="B649" s="1"/>
      <c r="C649" s="36"/>
      <c r="D649" s="146"/>
      <c r="E649" s="147"/>
      <c r="F649" s="43" t="str">
        <f>VLOOKUP(C649,'[2]Acha Air Sales Price List'!$B$1:$D$65536,3,FALSE)</f>
        <v>Exchange rate :</v>
      </c>
      <c r="G649" s="21">
        <f t="shared" si="23"/>
        <v>0</v>
      </c>
      <c r="H649" s="21"/>
      <c r="I649" s="22">
        <f t="shared" si="24"/>
        <v>0</v>
      </c>
      <c r="J649" s="14"/>
    </row>
    <row r="650" spans="1:10" ht="12.4" hidden="1" customHeight="1" x14ac:dyDescent="0.2">
      <c r="A650" s="13"/>
      <c r="B650" s="1"/>
      <c r="C650" s="36"/>
      <c r="D650" s="146"/>
      <c r="E650" s="147"/>
      <c r="F650" s="43" t="str">
        <f>VLOOKUP(C650,'[2]Acha Air Sales Price List'!$B$1:$D$65536,3,FALSE)</f>
        <v>Exchange rate :</v>
      </c>
      <c r="G650" s="21">
        <f t="shared" si="23"/>
        <v>0</v>
      </c>
      <c r="H650" s="21"/>
      <c r="I650" s="22">
        <f t="shared" si="24"/>
        <v>0</v>
      </c>
      <c r="J650" s="14"/>
    </row>
    <row r="651" spans="1:10" ht="12.4" hidden="1" customHeight="1" x14ac:dyDescent="0.2">
      <c r="A651" s="13"/>
      <c r="B651" s="1"/>
      <c r="C651" s="36"/>
      <c r="D651" s="146"/>
      <c r="E651" s="147"/>
      <c r="F651" s="43" t="str">
        <f>VLOOKUP(C651,'[2]Acha Air Sales Price List'!$B$1:$D$65536,3,FALSE)</f>
        <v>Exchange rate :</v>
      </c>
      <c r="G651" s="21">
        <f t="shared" si="23"/>
        <v>0</v>
      </c>
      <c r="H651" s="21"/>
      <c r="I651" s="22">
        <f t="shared" si="24"/>
        <v>0</v>
      </c>
      <c r="J651" s="14"/>
    </row>
    <row r="652" spans="1:10" ht="12.4" hidden="1" customHeight="1" x14ac:dyDescent="0.2">
      <c r="A652" s="13"/>
      <c r="B652" s="1"/>
      <c r="C652" s="36"/>
      <c r="D652" s="146"/>
      <c r="E652" s="147"/>
      <c r="F652" s="43" t="str">
        <f>VLOOKUP(C652,'[2]Acha Air Sales Price List'!$B$1:$D$65536,3,FALSE)</f>
        <v>Exchange rate :</v>
      </c>
      <c r="G652" s="21">
        <f t="shared" si="23"/>
        <v>0</v>
      </c>
      <c r="H652" s="21"/>
      <c r="I652" s="22">
        <f t="shared" si="24"/>
        <v>0</v>
      </c>
      <c r="J652" s="14"/>
    </row>
    <row r="653" spans="1:10" ht="12.4" hidden="1" customHeight="1" x14ac:dyDescent="0.2">
      <c r="A653" s="13"/>
      <c r="B653" s="1"/>
      <c r="C653" s="36"/>
      <c r="D653" s="146"/>
      <c r="E653" s="147"/>
      <c r="F653" s="43" t="str">
        <f>VLOOKUP(C653,'[2]Acha Air Sales Price List'!$B$1:$D$65536,3,FALSE)</f>
        <v>Exchange rate :</v>
      </c>
      <c r="G653" s="21">
        <f t="shared" si="23"/>
        <v>0</v>
      </c>
      <c r="H653" s="21"/>
      <c r="I653" s="22">
        <f t="shared" si="24"/>
        <v>0</v>
      </c>
      <c r="J653" s="14"/>
    </row>
    <row r="654" spans="1:10" ht="12.4" hidden="1" customHeight="1" x14ac:dyDescent="0.2">
      <c r="A654" s="13"/>
      <c r="B654" s="1"/>
      <c r="C654" s="36"/>
      <c r="D654" s="146"/>
      <c r="E654" s="147"/>
      <c r="F654" s="43" t="str">
        <f>VLOOKUP(C654,'[2]Acha Air Sales Price List'!$B$1:$D$65536,3,FALSE)</f>
        <v>Exchange rate :</v>
      </c>
      <c r="G654" s="21">
        <f t="shared" si="23"/>
        <v>0</v>
      </c>
      <c r="H654" s="21"/>
      <c r="I654" s="22">
        <f t="shared" si="24"/>
        <v>0</v>
      </c>
      <c r="J654" s="14"/>
    </row>
    <row r="655" spans="1:10" ht="12.4" hidden="1" customHeight="1" x14ac:dyDescent="0.2">
      <c r="A655" s="13"/>
      <c r="B655" s="1"/>
      <c r="C655" s="36"/>
      <c r="D655" s="146"/>
      <c r="E655" s="147"/>
      <c r="F655" s="43" t="str">
        <f>VLOOKUP(C655,'[2]Acha Air Sales Price List'!$B$1:$D$65536,3,FALSE)</f>
        <v>Exchange rate :</v>
      </c>
      <c r="G655" s="21">
        <f t="shared" si="23"/>
        <v>0</v>
      </c>
      <c r="H655" s="21"/>
      <c r="I655" s="22">
        <f t="shared" si="24"/>
        <v>0</v>
      </c>
      <c r="J655" s="14"/>
    </row>
    <row r="656" spans="1:10" ht="12.4" hidden="1" customHeight="1" x14ac:dyDescent="0.2">
      <c r="A656" s="13"/>
      <c r="B656" s="1"/>
      <c r="C656" s="36"/>
      <c r="D656" s="146"/>
      <c r="E656" s="147"/>
      <c r="F656" s="43" t="str">
        <f>VLOOKUP(C656,'[2]Acha Air Sales Price List'!$B$1:$D$65536,3,FALSE)</f>
        <v>Exchange rate :</v>
      </c>
      <c r="G656" s="21">
        <f t="shared" si="23"/>
        <v>0</v>
      </c>
      <c r="H656" s="21"/>
      <c r="I656" s="22">
        <f t="shared" si="24"/>
        <v>0</v>
      </c>
      <c r="J656" s="14"/>
    </row>
    <row r="657" spans="1:10" ht="12.4" hidden="1" customHeight="1" x14ac:dyDescent="0.2">
      <c r="A657" s="13"/>
      <c r="B657" s="1"/>
      <c r="C657" s="36"/>
      <c r="D657" s="146"/>
      <c r="E657" s="147"/>
      <c r="F657" s="43" t="str">
        <f>VLOOKUP(C657,'[2]Acha Air Sales Price List'!$B$1:$D$65536,3,FALSE)</f>
        <v>Exchange rate :</v>
      </c>
      <c r="G657" s="21">
        <f t="shared" si="23"/>
        <v>0</v>
      </c>
      <c r="H657" s="21"/>
      <c r="I657" s="22">
        <f t="shared" si="24"/>
        <v>0</v>
      </c>
      <c r="J657" s="14"/>
    </row>
    <row r="658" spans="1:10" ht="12.4" hidden="1" customHeight="1" x14ac:dyDescent="0.2">
      <c r="A658" s="13"/>
      <c r="B658" s="1"/>
      <c r="C658" s="36"/>
      <c r="D658" s="146"/>
      <c r="E658" s="147"/>
      <c r="F658" s="43" t="str">
        <f>VLOOKUP(C658,'[2]Acha Air Sales Price List'!$B$1:$D$65536,3,FALSE)</f>
        <v>Exchange rate :</v>
      </c>
      <c r="G658" s="21">
        <f t="shared" si="23"/>
        <v>0</v>
      </c>
      <c r="H658" s="21"/>
      <c r="I658" s="22">
        <f t="shared" si="24"/>
        <v>0</v>
      </c>
      <c r="J658" s="14"/>
    </row>
    <row r="659" spans="1:10" ht="12.4" hidden="1" customHeight="1" x14ac:dyDescent="0.2">
      <c r="A659" s="13"/>
      <c r="B659" s="1"/>
      <c r="C659" s="36"/>
      <c r="D659" s="146"/>
      <c r="E659" s="147"/>
      <c r="F659" s="43" t="str">
        <f>VLOOKUP(C659,'[2]Acha Air Sales Price List'!$B$1:$D$65536,3,FALSE)</f>
        <v>Exchange rate :</v>
      </c>
      <c r="G659" s="21">
        <f t="shared" si="23"/>
        <v>0</v>
      </c>
      <c r="H659" s="21"/>
      <c r="I659" s="22">
        <f t="shared" si="24"/>
        <v>0</v>
      </c>
      <c r="J659" s="14"/>
    </row>
    <row r="660" spans="1:10" ht="12.4" hidden="1" customHeight="1" x14ac:dyDescent="0.2">
      <c r="A660" s="13"/>
      <c r="B660" s="1"/>
      <c r="C660" s="36"/>
      <c r="D660" s="146"/>
      <c r="E660" s="147"/>
      <c r="F660" s="43" t="str">
        <f>VLOOKUP(C660,'[2]Acha Air Sales Price List'!$B$1:$D$65536,3,FALSE)</f>
        <v>Exchange rate :</v>
      </c>
      <c r="G660" s="21">
        <f t="shared" si="23"/>
        <v>0</v>
      </c>
      <c r="H660" s="21"/>
      <c r="I660" s="22">
        <f t="shared" si="24"/>
        <v>0</v>
      </c>
      <c r="J660" s="14"/>
    </row>
    <row r="661" spans="1:10" ht="12.4" hidden="1" customHeight="1" x14ac:dyDescent="0.2">
      <c r="A661" s="13"/>
      <c r="B661" s="1"/>
      <c r="C661" s="36"/>
      <c r="D661" s="146"/>
      <c r="E661" s="147"/>
      <c r="F661" s="43" t="str">
        <f>VLOOKUP(C661,'[2]Acha Air Sales Price List'!$B$1:$D$65536,3,FALSE)</f>
        <v>Exchange rate :</v>
      </c>
      <c r="G661" s="21">
        <f t="shared" ref="G661:G724" si="25">H661/4</f>
        <v>0</v>
      </c>
      <c r="H661" s="21"/>
      <c r="I661" s="22">
        <f t="shared" si="24"/>
        <v>0</v>
      </c>
      <c r="J661" s="14"/>
    </row>
    <row r="662" spans="1:10" ht="12.4" hidden="1" customHeight="1" x14ac:dyDescent="0.2">
      <c r="A662" s="13"/>
      <c r="B662" s="1"/>
      <c r="C662" s="36"/>
      <c r="D662" s="146"/>
      <c r="E662" s="147"/>
      <c r="F662" s="43" t="str">
        <f>VLOOKUP(C662,'[2]Acha Air Sales Price List'!$B$1:$D$65536,3,FALSE)</f>
        <v>Exchange rate :</v>
      </c>
      <c r="G662" s="21">
        <f t="shared" si="25"/>
        <v>0</v>
      </c>
      <c r="H662" s="21"/>
      <c r="I662" s="22">
        <f t="shared" si="24"/>
        <v>0</v>
      </c>
      <c r="J662" s="14"/>
    </row>
    <row r="663" spans="1:10" ht="12.4" hidden="1" customHeight="1" x14ac:dyDescent="0.2">
      <c r="A663" s="13"/>
      <c r="B663" s="1"/>
      <c r="C663" s="36"/>
      <c r="D663" s="146"/>
      <c r="E663" s="147"/>
      <c r="F663" s="43" t="str">
        <f>VLOOKUP(C663,'[2]Acha Air Sales Price List'!$B$1:$D$65536,3,FALSE)</f>
        <v>Exchange rate :</v>
      </c>
      <c r="G663" s="21">
        <f t="shared" si="25"/>
        <v>0</v>
      </c>
      <c r="H663" s="21"/>
      <c r="I663" s="22">
        <f t="shared" si="24"/>
        <v>0</v>
      </c>
      <c r="J663" s="14"/>
    </row>
    <row r="664" spans="1:10" ht="12.4" hidden="1" customHeight="1" x14ac:dyDescent="0.2">
      <c r="A664" s="13"/>
      <c r="B664" s="1"/>
      <c r="C664" s="36"/>
      <c r="D664" s="146"/>
      <c r="E664" s="147"/>
      <c r="F664" s="43" t="str">
        <f>VLOOKUP(C664,'[2]Acha Air Sales Price List'!$B$1:$D$65536,3,FALSE)</f>
        <v>Exchange rate :</v>
      </c>
      <c r="G664" s="21">
        <f t="shared" si="25"/>
        <v>0</v>
      </c>
      <c r="H664" s="21"/>
      <c r="I664" s="22">
        <f t="shared" si="24"/>
        <v>0</v>
      </c>
      <c r="J664" s="14"/>
    </row>
    <row r="665" spans="1:10" ht="12.4" hidden="1" customHeight="1" x14ac:dyDescent="0.2">
      <c r="A665" s="13"/>
      <c r="B665" s="1"/>
      <c r="C665" s="36"/>
      <c r="D665" s="146"/>
      <c r="E665" s="147"/>
      <c r="F665" s="43" t="str">
        <f>VLOOKUP(C665,'[2]Acha Air Sales Price List'!$B$1:$D$65536,3,FALSE)</f>
        <v>Exchange rate :</v>
      </c>
      <c r="G665" s="21">
        <f t="shared" si="25"/>
        <v>0</v>
      </c>
      <c r="H665" s="21"/>
      <c r="I665" s="22">
        <f t="shared" si="24"/>
        <v>0</v>
      </c>
      <c r="J665" s="14"/>
    </row>
    <row r="666" spans="1:10" ht="12.4" hidden="1" customHeight="1" x14ac:dyDescent="0.2">
      <c r="A666" s="13"/>
      <c r="B666" s="1"/>
      <c r="C666" s="36"/>
      <c r="D666" s="146"/>
      <c r="E666" s="147"/>
      <c r="F666" s="43" t="str">
        <f>VLOOKUP(C666,'[2]Acha Air Sales Price List'!$B$1:$D$65536,3,FALSE)</f>
        <v>Exchange rate :</v>
      </c>
      <c r="G666" s="21">
        <f t="shared" si="25"/>
        <v>0</v>
      </c>
      <c r="H666" s="21"/>
      <c r="I666" s="22">
        <f t="shared" si="24"/>
        <v>0</v>
      </c>
      <c r="J666" s="14"/>
    </row>
    <row r="667" spans="1:10" ht="12.4" hidden="1" customHeight="1" x14ac:dyDescent="0.2">
      <c r="A667" s="13"/>
      <c r="B667" s="1"/>
      <c r="C667" s="36"/>
      <c r="D667" s="146"/>
      <c r="E667" s="147"/>
      <c r="F667" s="43" t="str">
        <f>VLOOKUP(C667,'[2]Acha Air Sales Price List'!$B$1:$D$65536,3,FALSE)</f>
        <v>Exchange rate :</v>
      </c>
      <c r="G667" s="21">
        <f t="shared" si="25"/>
        <v>0</v>
      </c>
      <c r="H667" s="21"/>
      <c r="I667" s="22">
        <f t="shared" si="24"/>
        <v>0</v>
      </c>
      <c r="J667" s="14"/>
    </row>
    <row r="668" spans="1:10" ht="12.4" hidden="1" customHeight="1" x14ac:dyDescent="0.2">
      <c r="A668" s="13"/>
      <c r="B668" s="1"/>
      <c r="C668" s="37"/>
      <c r="D668" s="146"/>
      <c r="E668" s="147"/>
      <c r="F668" s="43" t="str">
        <f>VLOOKUP(C668,'[2]Acha Air Sales Price List'!$B$1:$D$65536,3,FALSE)</f>
        <v>Exchange rate :</v>
      </c>
      <c r="G668" s="21">
        <f t="shared" si="25"/>
        <v>0</v>
      </c>
      <c r="H668" s="21"/>
      <c r="I668" s="22">
        <f>ROUND(IF(ISNUMBER(B668), G668*B668, 0),5)</f>
        <v>0</v>
      </c>
      <c r="J668" s="14"/>
    </row>
    <row r="669" spans="1:10" ht="12" hidden="1" customHeight="1" x14ac:dyDescent="0.2">
      <c r="A669" s="13"/>
      <c r="B669" s="1"/>
      <c r="C669" s="36"/>
      <c r="D669" s="146"/>
      <c r="E669" s="147"/>
      <c r="F669" s="43" t="str">
        <f>VLOOKUP(C669,'[2]Acha Air Sales Price List'!$B$1:$D$65536,3,FALSE)</f>
        <v>Exchange rate :</v>
      </c>
      <c r="G669" s="21">
        <f t="shared" si="25"/>
        <v>0</v>
      </c>
      <c r="H669" s="21"/>
      <c r="I669" s="22">
        <f t="shared" ref="I669:I719" si="26">ROUND(IF(ISNUMBER(B669), G669*B669, 0),5)</f>
        <v>0</v>
      </c>
      <c r="J669" s="14"/>
    </row>
    <row r="670" spans="1:10" ht="12.4" hidden="1" customHeight="1" x14ac:dyDescent="0.2">
      <c r="A670" s="13"/>
      <c r="B670" s="1"/>
      <c r="C670" s="36"/>
      <c r="D670" s="146"/>
      <c r="E670" s="147"/>
      <c r="F670" s="43" t="str">
        <f>VLOOKUP(C670,'[2]Acha Air Sales Price List'!$B$1:$D$65536,3,FALSE)</f>
        <v>Exchange rate :</v>
      </c>
      <c r="G670" s="21">
        <f t="shared" si="25"/>
        <v>0</v>
      </c>
      <c r="H670" s="21"/>
      <c r="I670" s="22">
        <f t="shared" si="26"/>
        <v>0</v>
      </c>
      <c r="J670" s="14"/>
    </row>
    <row r="671" spans="1:10" ht="12.4" hidden="1" customHeight="1" x14ac:dyDescent="0.2">
      <c r="A671" s="13"/>
      <c r="B671" s="1"/>
      <c r="C671" s="36"/>
      <c r="D671" s="146"/>
      <c r="E671" s="147"/>
      <c r="F671" s="43" t="str">
        <f>VLOOKUP(C671,'[2]Acha Air Sales Price List'!$B$1:$D$65536,3,FALSE)</f>
        <v>Exchange rate :</v>
      </c>
      <c r="G671" s="21">
        <f t="shared" si="25"/>
        <v>0</v>
      </c>
      <c r="H671" s="21"/>
      <c r="I671" s="22">
        <f t="shared" si="26"/>
        <v>0</v>
      </c>
      <c r="J671" s="14"/>
    </row>
    <row r="672" spans="1:10" ht="12.4" hidden="1" customHeight="1" x14ac:dyDescent="0.2">
      <c r="A672" s="13"/>
      <c r="B672" s="1"/>
      <c r="C672" s="36"/>
      <c r="D672" s="146"/>
      <c r="E672" s="147"/>
      <c r="F672" s="43" t="str">
        <f>VLOOKUP(C672,'[2]Acha Air Sales Price List'!$B$1:$D$65536,3,FALSE)</f>
        <v>Exchange rate :</v>
      </c>
      <c r="G672" s="21">
        <f t="shared" si="25"/>
        <v>0</v>
      </c>
      <c r="H672" s="21"/>
      <c r="I672" s="22">
        <f t="shared" si="26"/>
        <v>0</v>
      </c>
      <c r="J672" s="14"/>
    </row>
    <row r="673" spans="1:10" ht="12.4" hidden="1" customHeight="1" x14ac:dyDescent="0.2">
      <c r="A673" s="13"/>
      <c r="B673" s="1"/>
      <c r="C673" s="36"/>
      <c r="D673" s="146"/>
      <c r="E673" s="147"/>
      <c r="F673" s="43" t="str">
        <f>VLOOKUP(C673,'[2]Acha Air Sales Price List'!$B$1:$D$65536,3,FALSE)</f>
        <v>Exchange rate :</v>
      </c>
      <c r="G673" s="21">
        <f t="shared" si="25"/>
        <v>0</v>
      </c>
      <c r="H673" s="21"/>
      <c r="I673" s="22">
        <f t="shared" si="26"/>
        <v>0</v>
      </c>
      <c r="J673" s="14"/>
    </row>
    <row r="674" spans="1:10" ht="12.4" hidden="1" customHeight="1" x14ac:dyDescent="0.2">
      <c r="A674" s="13"/>
      <c r="B674" s="1"/>
      <c r="C674" s="36"/>
      <c r="D674" s="146"/>
      <c r="E674" s="147"/>
      <c r="F674" s="43" t="str">
        <f>VLOOKUP(C674,'[2]Acha Air Sales Price List'!$B$1:$D$65536,3,FALSE)</f>
        <v>Exchange rate :</v>
      </c>
      <c r="G674" s="21">
        <f t="shared" si="25"/>
        <v>0</v>
      </c>
      <c r="H674" s="21"/>
      <c r="I674" s="22">
        <f t="shared" si="26"/>
        <v>0</v>
      </c>
      <c r="J674" s="14"/>
    </row>
    <row r="675" spans="1:10" ht="12.4" hidden="1" customHeight="1" x14ac:dyDescent="0.2">
      <c r="A675" s="13"/>
      <c r="B675" s="1"/>
      <c r="C675" s="36"/>
      <c r="D675" s="146"/>
      <c r="E675" s="147"/>
      <c r="F675" s="43" t="str">
        <f>VLOOKUP(C675,'[2]Acha Air Sales Price List'!$B$1:$D$65536,3,FALSE)</f>
        <v>Exchange rate :</v>
      </c>
      <c r="G675" s="21">
        <f t="shared" si="25"/>
        <v>0</v>
      </c>
      <c r="H675" s="21"/>
      <c r="I675" s="22">
        <f t="shared" si="26"/>
        <v>0</v>
      </c>
      <c r="J675" s="14"/>
    </row>
    <row r="676" spans="1:10" ht="12.4" hidden="1" customHeight="1" x14ac:dyDescent="0.2">
      <c r="A676" s="13"/>
      <c r="B676" s="1"/>
      <c r="C676" s="36"/>
      <c r="D676" s="146"/>
      <c r="E676" s="147"/>
      <c r="F676" s="43" t="str">
        <f>VLOOKUP(C676,'[2]Acha Air Sales Price List'!$B$1:$D$65536,3,FALSE)</f>
        <v>Exchange rate :</v>
      </c>
      <c r="G676" s="21">
        <f t="shared" si="25"/>
        <v>0</v>
      </c>
      <c r="H676" s="21"/>
      <c r="I676" s="22">
        <f t="shared" si="26"/>
        <v>0</v>
      </c>
      <c r="J676" s="14"/>
    </row>
    <row r="677" spans="1:10" ht="12.4" hidden="1" customHeight="1" x14ac:dyDescent="0.2">
      <c r="A677" s="13"/>
      <c r="B677" s="1"/>
      <c r="C677" s="36"/>
      <c r="D677" s="146"/>
      <c r="E677" s="147"/>
      <c r="F677" s="43" t="str">
        <f>VLOOKUP(C677,'[2]Acha Air Sales Price List'!$B$1:$D$65536,3,FALSE)</f>
        <v>Exchange rate :</v>
      </c>
      <c r="G677" s="21">
        <f t="shared" si="25"/>
        <v>0</v>
      </c>
      <c r="H677" s="21"/>
      <c r="I677" s="22">
        <f t="shared" si="26"/>
        <v>0</v>
      </c>
      <c r="J677" s="14"/>
    </row>
    <row r="678" spans="1:10" ht="12.4" hidden="1" customHeight="1" x14ac:dyDescent="0.2">
      <c r="A678" s="13"/>
      <c r="B678" s="1"/>
      <c r="C678" s="36"/>
      <c r="D678" s="146"/>
      <c r="E678" s="147"/>
      <c r="F678" s="43" t="str">
        <f>VLOOKUP(C678,'[2]Acha Air Sales Price List'!$B$1:$D$65536,3,FALSE)</f>
        <v>Exchange rate :</v>
      </c>
      <c r="G678" s="21">
        <f t="shared" si="25"/>
        <v>0</v>
      </c>
      <c r="H678" s="21"/>
      <c r="I678" s="22">
        <f t="shared" si="26"/>
        <v>0</v>
      </c>
      <c r="J678" s="14"/>
    </row>
    <row r="679" spans="1:10" ht="12.4" hidden="1" customHeight="1" x14ac:dyDescent="0.2">
      <c r="A679" s="13"/>
      <c r="B679" s="1"/>
      <c r="C679" s="36"/>
      <c r="D679" s="146"/>
      <c r="E679" s="147"/>
      <c r="F679" s="43" t="str">
        <f>VLOOKUP(C679,'[2]Acha Air Sales Price List'!$B$1:$D$65536,3,FALSE)</f>
        <v>Exchange rate :</v>
      </c>
      <c r="G679" s="21">
        <f t="shared" si="25"/>
        <v>0</v>
      </c>
      <c r="H679" s="21"/>
      <c r="I679" s="22">
        <f t="shared" si="26"/>
        <v>0</v>
      </c>
      <c r="J679" s="14"/>
    </row>
    <row r="680" spans="1:10" ht="12.4" hidden="1" customHeight="1" x14ac:dyDescent="0.2">
      <c r="A680" s="13"/>
      <c r="B680" s="1"/>
      <c r="C680" s="36"/>
      <c r="D680" s="146"/>
      <c r="E680" s="147"/>
      <c r="F680" s="43" t="str">
        <f>VLOOKUP(C680,'[2]Acha Air Sales Price List'!$B$1:$D$65536,3,FALSE)</f>
        <v>Exchange rate :</v>
      </c>
      <c r="G680" s="21">
        <f t="shared" si="25"/>
        <v>0</v>
      </c>
      <c r="H680" s="21"/>
      <c r="I680" s="22">
        <f t="shared" si="26"/>
        <v>0</v>
      </c>
      <c r="J680" s="14"/>
    </row>
    <row r="681" spans="1:10" ht="12.4" hidden="1" customHeight="1" x14ac:dyDescent="0.2">
      <c r="A681" s="13"/>
      <c r="B681" s="1"/>
      <c r="C681" s="36"/>
      <c r="D681" s="146"/>
      <c r="E681" s="147"/>
      <c r="F681" s="43" t="str">
        <f>VLOOKUP(C681,'[2]Acha Air Sales Price List'!$B$1:$D$65536,3,FALSE)</f>
        <v>Exchange rate :</v>
      </c>
      <c r="G681" s="21">
        <f t="shared" si="25"/>
        <v>0</v>
      </c>
      <c r="H681" s="21"/>
      <c r="I681" s="22">
        <f t="shared" si="26"/>
        <v>0</v>
      </c>
      <c r="J681" s="14"/>
    </row>
    <row r="682" spans="1:10" ht="12.4" hidden="1" customHeight="1" x14ac:dyDescent="0.2">
      <c r="A682" s="13"/>
      <c r="B682" s="1"/>
      <c r="C682" s="36"/>
      <c r="D682" s="146"/>
      <c r="E682" s="147"/>
      <c r="F682" s="43" t="str">
        <f>VLOOKUP(C682,'[2]Acha Air Sales Price List'!$B$1:$D$65536,3,FALSE)</f>
        <v>Exchange rate :</v>
      </c>
      <c r="G682" s="21">
        <f t="shared" si="25"/>
        <v>0</v>
      </c>
      <c r="H682" s="21"/>
      <c r="I682" s="22">
        <f t="shared" si="26"/>
        <v>0</v>
      </c>
      <c r="J682" s="14"/>
    </row>
    <row r="683" spans="1:10" ht="12.4" hidden="1" customHeight="1" x14ac:dyDescent="0.2">
      <c r="A683" s="13"/>
      <c r="B683" s="1"/>
      <c r="C683" s="36"/>
      <c r="D683" s="146"/>
      <c r="E683" s="147"/>
      <c r="F683" s="43" t="str">
        <f>VLOOKUP(C683,'[2]Acha Air Sales Price List'!$B$1:$D$65536,3,FALSE)</f>
        <v>Exchange rate :</v>
      </c>
      <c r="G683" s="21">
        <f t="shared" si="25"/>
        <v>0</v>
      </c>
      <c r="H683" s="21"/>
      <c r="I683" s="22">
        <f t="shared" si="26"/>
        <v>0</v>
      </c>
      <c r="J683" s="14"/>
    </row>
    <row r="684" spans="1:10" ht="12.4" hidden="1" customHeight="1" x14ac:dyDescent="0.2">
      <c r="A684" s="13"/>
      <c r="B684" s="1"/>
      <c r="C684" s="36"/>
      <c r="D684" s="146"/>
      <c r="E684" s="147"/>
      <c r="F684" s="43" t="str">
        <f>VLOOKUP(C684,'[2]Acha Air Sales Price List'!$B$1:$D$65536,3,FALSE)</f>
        <v>Exchange rate :</v>
      </c>
      <c r="G684" s="21">
        <f t="shared" si="25"/>
        <v>0</v>
      </c>
      <c r="H684" s="21"/>
      <c r="I684" s="22">
        <f t="shared" si="26"/>
        <v>0</v>
      </c>
      <c r="J684" s="14"/>
    </row>
    <row r="685" spans="1:10" ht="12.4" hidden="1" customHeight="1" x14ac:dyDescent="0.2">
      <c r="A685" s="13"/>
      <c r="B685" s="1"/>
      <c r="C685" s="36"/>
      <c r="D685" s="146"/>
      <c r="E685" s="147"/>
      <c r="F685" s="43" t="str">
        <f>VLOOKUP(C685,'[2]Acha Air Sales Price List'!$B$1:$D$65536,3,FALSE)</f>
        <v>Exchange rate :</v>
      </c>
      <c r="G685" s="21">
        <f t="shared" si="25"/>
        <v>0</v>
      </c>
      <c r="H685" s="21"/>
      <c r="I685" s="22">
        <f t="shared" si="26"/>
        <v>0</v>
      </c>
      <c r="J685" s="14"/>
    </row>
    <row r="686" spans="1:10" ht="12.4" hidden="1" customHeight="1" x14ac:dyDescent="0.2">
      <c r="A686" s="13"/>
      <c r="B686" s="1"/>
      <c r="C686" s="36"/>
      <c r="D686" s="146"/>
      <c r="E686" s="147"/>
      <c r="F686" s="43" t="str">
        <f>VLOOKUP(C686,'[2]Acha Air Sales Price List'!$B$1:$D$65536,3,FALSE)</f>
        <v>Exchange rate :</v>
      </c>
      <c r="G686" s="21">
        <f t="shared" si="25"/>
        <v>0</v>
      </c>
      <c r="H686" s="21"/>
      <c r="I686" s="22">
        <f t="shared" si="26"/>
        <v>0</v>
      </c>
      <c r="J686" s="14"/>
    </row>
    <row r="687" spans="1:10" ht="12.4" hidden="1" customHeight="1" x14ac:dyDescent="0.2">
      <c r="A687" s="13"/>
      <c r="B687" s="1"/>
      <c r="C687" s="36"/>
      <c r="D687" s="146"/>
      <c r="E687" s="147"/>
      <c r="F687" s="43" t="str">
        <f>VLOOKUP(C687,'[2]Acha Air Sales Price List'!$B$1:$D$65536,3,FALSE)</f>
        <v>Exchange rate :</v>
      </c>
      <c r="G687" s="21">
        <f t="shared" si="25"/>
        <v>0</v>
      </c>
      <c r="H687" s="21"/>
      <c r="I687" s="22">
        <f t="shared" si="26"/>
        <v>0</v>
      </c>
      <c r="J687" s="14"/>
    </row>
    <row r="688" spans="1:10" ht="12.4" hidden="1" customHeight="1" x14ac:dyDescent="0.2">
      <c r="A688" s="13"/>
      <c r="B688" s="1"/>
      <c r="C688" s="36"/>
      <c r="D688" s="146"/>
      <c r="E688" s="147"/>
      <c r="F688" s="43" t="str">
        <f>VLOOKUP(C688,'[2]Acha Air Sales Price List'!$B$1:$D$65536,3,FALSE)</f>
        <v>Exchange rate :</v>
      </c>
      <c r="G688" s="21">
        <f t="shared" si="25"/>
        <v>0</v>
      </c>
      <c r="H688" s="21"/>
      <c r="I688" s="22">
        <f t="shared" si="26"/>
        <v>0</v>
      </c>
      <c r="J688" s="14"/>
    </row>
    <row r="689" spans="1:10" ht="12.4" hidden="1" customHeight="1" x14ac:dyDescent="0.2">
      <c r="A689" s="13"/>
      <c r="B689" s="1"/>
      <c r="C689" s="36"/>
      <c r="D689" s="146"/>
      <c r="E689" s="147"/>
      <c r="F689" s="43" t="str">
        <f>VLOOKUP(C689,'[2]Acha Air Sales Price List'!$B$1:$D$65536,3,FALSE)</f>
        <v>Exchange rate :</v>
      </c>
      <c r="G689" s="21">
        <f t="shared" si="25"/>
        <v>0</v>
      </c>
      <c r="H689" s="21"/>
      <c r="I689" s="22">
        <f t="shared" si="26"/>
        <v>0</v>
      </c>
      <c r="J689" s="14"/>
    </row>
    <row r="690" spans="1:10" ht="12.4" hidden="1" customHeight="1" x14ac:dyDescent="0.2">
      <c r="A690" s="13"/>
      <c r="B690" s="1"/>
      <c r="C690" s="36"/>
      <c r="D690" s="146"/>
      <c r="E690" s="147"/>
      <c r="F690" s="43" t="str">
        <f>VLOOKUP(C690,'[2]Acha Air Sales Price List'!$B$1:$D$65536,3,FALSE)</f>
        <v>Exchange rate :</v>
      </c>
      <c r="G690" s="21">
        <f t="shared" si="25"/>
        <v>0</v>
      </c>
      <c r="H690" s="21"/>
      <c r="I690" s="22">
        <f t="shared" si="26"/>
        <v>0</v>
      </c>
      <c r="J690" s="14"/>
    </row>
    <row r="691" spans="1:10" ht="12.4" hidden="1" customHeight="1" x14ac:dyDescent="0.2">
      <c r="A691" s="13"/>
      <c r="B691" s="1"/>
      <c r="C691" s="36"/>
      <c r="D691" s="146"/>
      <c r="E691" s="147"/>
      <c r="F691" s="43" t="str">
        <f>VLOOKUP(C691,'[2]Acha Air Sales Price List'!$B$1:$D$65536,3,FALSE)</f>
        <v>Exchange rate :</v>
      </c>
      <c r="G691" s="21">
        <f t="shared" si="25"/>
        <v>0</v>
      </c>
      <c r="H691" s="21"/>
      <c r="I691" s="22">
        <f t="shared" si="26"/>
        <v>0</v>
      </c>
      <c r="J691" s="14"/>
    </row>
    <row r="692" spans="1:10" ht="12.4" hidden="1" customHeight="1" x14ac:dyDescent="0.2">
      <c r="A692" s="13"/>
      <c r="B692" s="1"/>
      <c r="C692" s="37"/>
      <c r="D692" s="146"/>
      <c r="E692" s="147"/>
      <c r="F692" s="43" t="str">
        <f>VLOOKUP(C692,'[2]Acha Air Sales Price List'!$B$1:$D$65536,3,FALSE)</f>
        <v>Exchange rate :</v>
      </c>
      <c r="G692" s="21">
        <f t="shared" si="25"/>
        <v>0</v>
      </c>
      <c r="H692" s="21"/>
      <c r="I692" s="22">
        <f t="shared" si="26"/>
        <v>0</v>
      </c>
      <c r="J692" s="14"/>
    </row>
    <row r="693" spans="1:10" ht="12" hidden="1" customHeight="1" x14ac:dyDescent="0.2">
      <c r="A693" s="13"/>
      <c r="B693" s="1"/>
      <c r="C693" s="36"/>
      <c r="D693" s="146"/>
      <c r="E693" s="147"/>
      <c r="F693" s="43" t="str">
        <f>VLOOKUP(C693,'[2]Acha Air Sales Price List'!$B$1:$D$65536,3,FALSE)</f>
        <v>Exchange rate :</v>
      </c>
      <c r="G693" s="21">
        <f t="shared" si="25"/>
        <v>0</v>
      </c>
      <c r="H693" s="21"/>
      <c r="I693" s="22">
        <f t="shared" si="26"/>
        <v>0</v>
      </c>
      <c r="J693" s="14"/>
    </row>
    <row r="694" spans="1:10" ht="12.4" hidden="1" customHeight="1" x14ac:dyDescent="0.2">
      <c r="A694" s="13"/>
      <c r="B694" s="1"/>
      <c r="C694" s="36"/>
      <c r="D694" s="146"/>
      <c r="E694" s="147"/>
      <c r="F694" s="43" t="str">
        <f>VLOOKUP(C694,'[2]Acha Air Sales Price List'!$B$1:$D$65536,3,FALSE)</f>
        <v>Exchange rate :</v>
      </c>
      <c r="G694" s="21">
        <f t="shared" si="25"/>
        <v>0</v>
      </c>
      <c r="H694" s="21"/>
      <c r="I694" s="22">
        <f t="shared" si="26"/>
        <v>0</v>
      </c>
      <c r="J694" s="14"/>
    </row>
    <row r="695" spans="1:10" ht="12.4" hidden="1" customHeight="1" x14ac:dyDescent="0.2">
      <c r="A695" s="13"/>
      <c r="B695" s="1"/>
      <c r="C695" s="36"/>
      <c r="D695" s="146"/>
      <c r="E695" s="147"/>
      <c r="F695" s="43" t="str">
        <f>VLOOKUP(C695,'[2]Acha Air Sales Price List'!$B$1:$D$65536,3,FALSE)</f>
        <v>Exchange rate :</v>
      </c>
      <c r="G695" s="21">
        <f t="shared" si="25"/>
        <v>0</v>
      </c>
      <c r="H695" s="21"/>
      <c r="I695" s="22">
        <f t="shared" si="26"/>
        <v>0</v>
      </c>
      <c r="J695" s="14"/>
    </row>
    <row r="696" spans="1:10" ht="12.4" hidden="1" customHeight="1" x14ac:dyDescent="0.2">
      <c r="A696" s="13"/>
      <c r="B696" s="1"/>
      <c r="C696" s="36"/>
      <c r="D696" s="146"/>
      <c r="E696" s="147"/>
      <c r="F696" s="43" t="str">
        <f>VLOOKUP(C696,'[2]Acha Air Sales Price List'!$B$1:$D$65536,3,FALSE)</f>
        <v>Exchange rate :</v>
      </c>
      <c r="G696" s="21">
        <f t="shared" si="25"/>
        <v>0</v>
      </c>
      <c r="H696" s="21"/>
      <c r="I696" s="22">
        <f t="shared" si="26"/>
        <v>0</v>
      </c>
      <c r="J696" s="14"/>
    </row>
    <row r="697" spans="1:10" ht="12.4" hidden="1" customHeight="1" x14ac:dyDescent="0.2">
      <c r="A697" s="13"/>
      <c r="B697" s="1"/>
      <c r="C697" s="36"/>
      <c r="D697" s="146"/>
      <c r="E697" s="147"/>
      <c r="F697" s="43" t="str">
        <f>VLOOKUP(C697,'[2]Acha Air Sales Price List'!$B$1:$D$65536,3,FALSE)</f>
        <v>Exchange rate :</v>
      </c>
      <c r="G697" s="21">
        <f t="shared" si="25"/>
        <v>0</v>
      </c>
      <c r="H697" s="21"/>
      <c r="I697" s="22">
        <f t="shared" si="26"/>
        <v>0</v>
      </c>
      <c r="J697" s="14"/>
    </row>
    <row r="698" spans="1:10" ht="12.4" hidden="1" customHeight="1" x14ac:dyDescent="0.2">
      <c r="A698" s="13"/>
      <c r="B698" s="1"/>
      <c r="C698" s="36"/>
      <c r="D698" s="146"/>
      <c r="E698" s="147"/>
      <c r="F698" s="43" t="str">
        <f>VLOOKUP(C698,'[2]Acha Air Sales Price List'!$B$1:$D$65536,3,FALSE)</f>
        <v>Exchange rate :</v>
      </c>
      <c r="G698" s="21">
        <f t="shared" si="25"/>
        <v>0</v>
      </c>
      <c r="H698" s="21"/>
      <c r="I698" s="22">
        <f t="shared" si="26"/>
        <v>0</v>
      </c>
      <c r="J698" s="14"/>
    </row>
    <row r="699" spans="1:10" ht="12.4" hidden="1" customHeight="1" x14ac:dyDescent="0.2">
      <c r="A699" s="13"/>
      <c r="B699" s="1"/>
      <c r="C699" s="36"/>
      <c r="D699" s="146"/>
      <c r="E699" s="147"/>
      <c r="F699" s="43" t="str">
        <f>VLOOKUP(C699,'[2]Acha Air Sales Price List'!$B$1:$D$65536,3,FALSE)</f>
        <v>Exchange rate :</v>
      </c>
      <c r="G699" s="21">
        <f t="shared" si="25"/>
        <v>0</v>
      </c>
      <c r="H699" s="21"/>
      <c r="I699" s="22">
        <f t="shared" si="26"/>
        <v>0</v>
      </c>
      <c r="J699" s="14"/>
    </row>
    <row r="700" spans="1:10" ht="12.4" hidden="1" customHeight="1" x14ac:dyDescent="0.2">
      <c r="A700" s="13"/>
      <c r="B700" s="1"/>
      <c r="C700" s="36"/>
      <c r="D700" s="146"/>
      <c r="E700" s="147"/>
      <c r="F700" s="43" t="str">
        <f>VLOOKUP(C700,'[2]Acha Air Sales Price List'!$B$1:$D$65536,3,FALSE)</f>
        <v>Exchange rate :</v>
      </c>
      <c r="G700" s="21">
        <f t="shared" si="25"/>
        <v>0</v>
      </c>
      <c r="H700" s="21"/>
      <c r="I700" s="22">
        <f t="shared" si="26"/>
        <v>0</v>
      </c>
      <c r="J700" s="14"/>
    </row>
    <row r="701" spans="1:10" ht="12.4" hidden="1" customHeight="1" x14ac:dyDescent="0.2">
      <c r="A701" s="13"/>
      <c r="B701" s="1"/>
      <c r="C701" s="36"/>
      <c r="D701" s="146"/>
      <c r="E701" s="147"/>
      <c r="F701" s="43" t="str">
        <f>VLOOKUP(C701,'[2]Acha Air Sales Price List'!$B$1:$D$65536,3,FALSE)</f>
        <v>Exchange rate :</v>
      </c>
      <c r="G701" s="21">
        <f t="shared" si="25"/>
        <v>0</v>
      </c>
      <c r="H701" s="21"/>
      <c r="I701" s="22">
        <f t="shared" si="26"/>
        <v>0</v>
      </c>
      <c r="J701" s="14"/>
    </row>
    <row r="702" spans="1:10" ht="12.4" hidden="1" customHeight="1" x14ac:dyDescent="0.2">
      <c r="A702" s="13"/>
      <c r="B702" s="1"/>
      <c r="C702" s="36"/>
      <c r="D702" s="146"/>
      <c r="E702" s="147"/>
      <c r="F702" s="43" t="str">
        <f>VLOOKUP(C702,'[2]Acha Air Sales Price List'!$B$1:$D$65536,3,FALSE)</f>
        <v>Exchange rate :</v>
      </c>
      <c r="G702" s="21">
        <f t="shared" si="25"/>
        <v>0</v>
      </c>
      <c r="H702" s="21"/>
      <c r="I702" s="22">
        <f t="shared" si="26"/>
        <v>0</v>
      </c>
      <c r="J702" s="14"/>
    </row>
    <row r="703" spans="1:10" ht="12.4" hidden="1" customHeight="1" x14ac:dyDescent="0.2">
      <c r="A703" s="13"/>
      <c r="B703" s="1"/>
      <c r="C703" s="36"/>
      <c r="D703" s="146"/>
      <c r="E703" s="147"/>
      <c r="F703" s="43" t="str">
        <f>VLOOKUP(C703,'[2]Acha Air Sales Price List'!$B$1:$D$65536,3,FALSE)</f>
        <v>Exchange rate :</v>
      </c>
      <c r="G703" s="21">
        <f t="shared" si="25"/>
        <v>0</v>
      </c>
      <c r="H703" s="21"/>
      <c r="I703" s="22">
        <f t="shared" si="26"/>
        <v>0</v>
      </c>
      <c r="J703" s="14"/>
    </row>
    <row r="704" spans="1:10" ht="12.4" hidden="1" customHeight="1" x14ac:dyDescent="0.2">
      <c r="A704" s="13"/>
      <c r="B704" s="1"/>
      <c r="C704" s="36"/>
      <c r="D704" s="146"/>
      <c r="E704" s="147"/>
      <c r="F704" s="43" t="str">
        <f>VLOOKUP(C704,'[2]Acha Air Sales Price List'!$B$1:$D$65536,3,FALSE)</f>
        <v>Exchange rate :</v>
      </c>
      <c r="G704" s="21">
        <f t="shared" si="25"/>
        <v>0</v>
      </c>
      <c r="H704" s="21"/>
      <c r="I704" s="22">
        <f t="shared" si="26"/>
        <v>0</v>
      </c>
      <c r="J704" s="14"/>
    </row>
    <row r="705" spans="1:10" ht="12.4" hidden="1" customHeight="1" x14ac:dyDescent="0.2">
      <c r="A705" s="13"/>
      <c r="B705" s="1"/>
      <c r="C705" s="36"/>
      <c r="D705" s="146"/>
      <c r="E705" s="147"/>
      <c r="F705" s="43" t="str">
        <f>VLOOKUP(C705,'[2]Acha Air Sales Price List'!$B$1:$D$65536,3,FALSE)</f>
        <v>Exchange rate :</v>
      </c>
      <c r="G705" s="21">
        <f t="shared" si="25"/>
        <v>0</v>
      </c>
      <c r="H705" s="21"/>
      <c r="I705" s="22">
        <f t="shared" si="26"/>
        <v>0</v>
      </c>
      <c r="J705" s="14"/>
    </row>
    <row r="706" spans="1:10" ht="12.4" hidden="1" customHeight="1" x14ac:dyDescent="0.2">
      <c r="A706" s="13"/>
      <c r="B706" s="1"/>
      <c r="C706" s="36"/>
      <c r="D706" s="146"/>
      <c r="E706" s="147"/>
      <c r="F706" s="43" t="str">
        <f>VLOOKUP(C706,'[2]Acha Air Sales Price List'!$B$1:$D$65536,3,FALSE)</f>
        <v>Exchange rate :</v>
      </c>
      <c r="G706" s="21">
        <f t="shared" si="25"/>
        <v>0</v>
      </c>
      <c r="H706" s="21"/>
      <c r="I706" s="22">
        <f t="shared" si="26"/>
        <v>0</v>
      </c>
      <c r="J706" s="14"/>
    </row>
    <row r="707" spans="1:10" ht="12.4" hidden="1" customHeight="1" x14ac:dyDescent="0.2">
      <c r="A707" s="13"/>
      <c r="B707" s="1"/>
      <c r="C707" s="36"/>
      <c r="D707" s="146"/>
      <c r="E707" s="147"/>
      <c r="F707" s="43" t="str">
        <f>VLOOKUP(C707,'[2]Acha Air Sales Price List'!$B$1:$D$65536,3,FALSE)</f>
        <v>Exchange rate :</v>
      </c>
      <c r="G707" s="21">
        <f t="shared" si="25"/>
        <v>0</v>
      </c>
      <c r="H707" s="21"/>
      <c r="I707" s="22">
        <f t="shared" si="26"/>
        <v>0</v>
      </c>
      <c r="J707" s="14"/>
    </row>
    <row r="708" spans="1:10" ht="12.4" hidden="1" customHeight="1" x14ac:dyDescent="0.2">
      <c r="A708" s="13"/>
      <c r="B708" s="1"/>
      <c r="C708" s="36"/>
      <c r="D708" s="146"/>
      <c r="E708" s="147"/>
      <c r="F708" s="43" t="str">
        <f>VLOOKUP(C708,'[2]Acha Air Sales Price List'!$B$1:$D$65536,3,FALSE)</f>
        <v>Exchange rate :</v>
      </c>
      <c r="G708" s="21">
        <f t="shared" si="25"/>
        <v>0</v>
      </c>
      <c r="H708" s="21"/>
      <c r="I708" s="22">
        <f t="shared" si="26"/>
        <v>0</v>
      </c>
      <c r="J708" s="14"/>
    </row>
    <row r="709" spans="1:10" ht="12.4" hidden="1" customHeight="1" x14ac:dyDescent="0.2">
      <c r="A709" s="13"/>
      <c r="B709" s="1"/>
      <c r="C709" s="36"/>
      <c r="D709" s="146"/>
      <c r="E709" s="147"/>
      <c r="F709" s="43" t="str">
        <f>VLOOKUP(C709,'[2]Acha Air Sales Price List'!$B$1:$D$65536,3,FALSE)</f>
        <v>Exchange rate :</v>
      </c>
      <c r="G709" s="21">
        <f t="shared" si="25"/>
        <v>0</v>
      </c>
      <c r="H709" s="21"/>
      <c r="I709" s="22">
        <f t="shared" si="26"/>
        <v>0</v>
      </c>
      <c r="J709" s="14"/>
    </row>
    <row r="710" spans="1:10" ht="12.4" hidden="1" customHeight="1" x14ac:dyDescent="0.2">
      <c r="A710" s="13"/>
      <c r="B710" s="1"/>
      <c r="C710" s="36"/>
      <c r="D710" s="146"/>
      <c r="E710" s="147"/>
      <c r="F710" s="43" t="str">
        <f>VLOOKUP(C710,'[2]Acha Air Sales Price List'!$B$1:$D$65536,3,FALSE)</f>
        <v>Exchange rate :</v>
      </c>
      <c r="G710" s="21">
        <f t="shared" si="25"/>
        <v>0</v>
      </c>
      <c r="H710" s="21"/>
      <c r="I710" s="22">
        <f t="shared" si="26"/>
        <v>0</v>
      </c>
      <c r="J710" s="14"/>
    </row>
    <row r="711" spans="1:10" ht="12.4" hidden="1" customHeight="1" x14ac:dyDescent="0.2">
      <c r="A711" s="13"/>
      <c r="B711" s="1"/>
      <c r="C711" s="36"/>
      <c r="D711" s="146"/>
      <c r="E711" s="147"/>
      <c r="F711" s="43" t="str">
        <f>VLOOKUP(C711,'[2]Acha Air Sales Price List'!$B$1:$D$65536,3,FALSE)</f>
        <v>Exchange rate :</v>
      </c>
      <c r="G711" s="21">
        <f t="shared" si="25"/>
        <v>0</v>
      </c>
      <c r="H711" s="21"/>
      <c r="I711" s="22">
        <f t="shared" si="26"/>
        <v>0</v>
      </c>
      <c r="J711" s="14"/>
    </row>
    <row r="712" spans="1:10" ht="12.4" hidden="1" customHeight="1" x14ac:dyDescent="0.2">
      <c r="A712" s="13"/>
      <c r="B712" s="1"/>
      <c r="C712" s="36"/>
      <c r="D712" s="146"/>
      <c r="E712" s="147"/>
      <c r="F712" s="43" t="str">
        <f>VLOOKUP(C712,'[2]Acha Air Sales Price List'!$B$1:$D$65536,3,FALSE)</f>
        <v>Exchange rate :</v>
      </c>
      <c r="G712" s="21">
        <f t="shared" si="25"/>
        <v>0</v>
      </c>
      <c r="H712" s="21"/>
      <c r="I712" s="22">
        <f t="shared" si="26"/>
        <v>0</v>
      </c>
      <c r="J712" s="14"/>
    </row>
    <row r="713" spans="1:10" ht="12.4" hidden="1" customHeight="1" x14ac:dyDescent="0.2">
      <c r="A713" s="13"/>
      <c r="B713" s="1"/>
      <c r="C713" s="36"/>
      <c r="D713" s="146"/>
      <c r="E713" s="147"/>
      <c r="F713" s="43" t="str">
        <f>VLOOKUP(C713,'[2]Acha Air Sales Price List'!$B$1:$D$65536,3,FALSE)</f>
        <v>Exchange rate :</v>
      </c>
      <c r="G713" s="21">
        <f t="shared" si="25"/>
        <v>0</v>
      </c>
      <c r="H713" s="21"/>
      <c r="I713" s="22">
        <f t="shared" si="26"/>
        <v>0</v>
      </c>
      <c r="J713" s="14"/>
    </row>
    <row r="714" spans="1:10" ht="12.4" hidden="1" customHeight="1" x14ac:dyDescent="0.2">
      <c r="A714" s="13"/>
      <c r="B714" s="1"/>
      <c r="C714" s="36"/>
      <c r="D714" s="146"/>
      <c r="E714" s="147"/>
      <c r="F714" s="43" t="str">
        <f>VLOOKUP(C714,'[2]Acha Air Sales Price List'!$B$1:$D$65536,3,FALSE)</f>
        <v>Exchange rate :</v>
      </c>
      <c r="G714" s="21">
        <f t="shared" si="25"/>
        <v>0</v>
      </c>
      <c r="H714" s="21"/>
      <c r="I714" s="22">
        <f t="shared" si="26"/>
        <v>0</v>
      </c>
      <c r="J714" s="14"/>
    </row>
    <row r="715" spans="1:10" ht="12.4" hidden="1" customHeight="1" x14ac:dyDescent="0.2">
      <c r="A715" s="13"/>
      <c r="B715" s="1"/>
      <c r="C715" s="36"/>
      <c r="D715" s="146"/>
      <c r="E715" s="147"/>
      <c r="F715" s="43" t="str">
        <f>VLOOKUP(C715,'[2]Acha Air Sales Price List'!$B$1:$D$65536,3,FALSE)</f>
        <v>Exchange rate :</v>
      </c>
      <c r="G715" s="21">
        <f t="shared" si="25"/>
        <v>0</v>
      </c>
      <c r="H715" s="21"/>
      <c r="I715" s="22">
        <f t="shared" si="26"/>
        <v>0</v>
      </c>
      <c r="J715" s="14"/>
    </row>
    <row r="716" spans="1:10" ht="12.4" hidden="1" customHeight="1" x14ac:dyDescent="0.2">
      <c r="A716" s="13"/>
      <c r="B716" s="1"/>
      <c r="C716" s="36"/>
      <c r="D716" s="146"/>
      <c r="E716" s="147"/>
      <c r="F716" s="43" t="str">
        <f>VLOOKUP(C716,'[2]Acha Air Sales Price List'!$B$1:$D$65536,3,FALSE)</f>
        <v>Exchange rate :</v>
      </c>
      <c r="G716" s="21">
        <f t="shared" si="25"/>
        <v>0</v>
      </c>
      <c r="H716" s="21"/>
      <c r="I716" s="22">
        <f t="shared" si="26"/>
        <v>0</v>
      </c>
      <c r="J716" s="14"/>
    </row>
    <row r="717" spans="1:10" ht="12.4" hidden="1" customHeight="1" x14ac:dyDescent="0.2">
      <c r="A717" s="13"/>
      <c r="B717" s="1"/>
      <c r="C717" s="36"/>
      <c r="D717" s="146"/>
      <c r="E717" s="147"/>
      <c r="F717" s="43" t="str">
        <f>VLOOKUP(C717,'[2]Acha Air Sales Price List'!$B$1:$D$65536,3,FALSE)</f>
        <v>Exchange rate :</v>
      </c>
      <c r="G717" s="21">
        <f t="shared" si="25"/>
        <v>0</v>
      </c>
      <c r="H717" s="21"/>
      <c r="I717" s="22">
        <f t="shared" si="26"/>
        <v>0</v>
      </c>
      <c r="J717" s="14"/>
    </row>
    <row r="718" spans="1:10" ht="12.4" hidden="1" customHeight="1" x14ac:dyDescent="0.2">
      <c r="A718" s="13"/>
      <c r="B718" s="1"/>
      <c r="C718" s="36"/>
      <c r="D718" s="146"/>
      <c r="E718" s="147"/>
      <c r="F718" s="43" t="str">
        <f>VLOOKUP(C718,'[2]Acha Air Sales Price List'!$B$1:$D$65536,3,FALSE)</f>
        <v>Exchange rate :</v>
      </c>
      <c r="G718" s="21">
        <f t="shared" si="25"/>
        <v>0</v>
      </c>
      <c r="H718" s="21"/>
      <c r="I718" s="22">
        <f t="shared" si="26"/>
        <v>0</v>
      </c>
      <c r="J718" s="14"/>
    </row>
    <row r="719" spans="1:10" ht="12.4" hidden="1" customHeight="1" x14ac:dyDescent="0.2">
      <c r="A719" s="13"/>
      <c r="B719" s="1"/>
      <c r="C719" s="36"/>
      <c r="D719" s="146"/>
      <c r="E719" s="147"/>
      <c r="F719" s="43" t="str">
        <f>VLOOKUP(C719,'[2]Acha Air Sales Price List'!$B$1:$D$65536,3,FALSE)</f>
        <v>Exchange rate :</v>
      </c>
      <c r="G719" s="21">
        <f t="shared" si="25"/>
        <v>0</v>
      </c>
      <c r="H719" s="21"/>
      <c r="I719" s="22">
        <f t="shared" si="26"/>
        <v>0</v>
      </c>
      <c r="J719" s="14"/>
    </row>
    <row r="720" spans="1:10" ht="12.4" hidden="1" customHeight="1" x14ac:dyDescent="0.2">
      <c r="A720" s="13"/>
      <c r="B720" s="1"/>
      <c r="C720" s="37"/>
      <c r="D720" s="146"/>
      <c r="E720" s="147"/>
      <c r="F720" s="43" t="str">
        <f>VLOOKUP(C720,'[2]Acha Air Sales Price List'!$B$1:$D$65536,3,FALSE)</f>
        <v>Exchange rate :</v>
      </c>
      <c r="G720" s="21">
        <f t="shared" si="25"/>
        <v>0</v>
      </c>
      <c r="H720" s="21"/>
      <c r="I720" s="22">
        <f>ROUND(IF(ISNUMBER(B720), G720*B720, 0),5)</f>
        <v>0</v>
      </c>
      <c r="J720" s="14"/>
    </row>
    <row r="721" spans="1:10" ht="12" hidden="1" customHeight="1" x14ac:dyDescent="0.2">
      <c r="A721" s="13"/>
      <c r="B721" s="1"/>
      <c r="C721" s="36"/>
      <c r="D721" s="146"/>
      <c r="E721" s="147"/>
      <c r="F721" s="43" t="str">
        <f>VLOOKUP(C721,'[2]Acha Air Sales Price List'!$B$1:$D$65536,3,FALSE)</f>
        <v>Exchange rate :</v>
      </c>
      <c r="G721" s="21">
        <f t="shared" si="25"/>
        <v>0</v>
      </c>
      <c r="H721" s="21"/>
      <c r="I721" s="22">
        <f t="shared" ref="I721:I737" si="27">ROUND(IF(ISNUMBER(B721), G721*B721, 0),5)</f>
        <v>0</v>
      </c>
      <c r="J721" s="14"/>
    </row>
    <row r="722" spans="1:10" ht="12.4" hidden="1" customHeight="1" x14ac:dyDescent="0.2">
      <c r="A722" s="13"/>
      <c r="B722" s="1"/>
      <c r="C722" s="36"/>
      <c r="D722" s="146"/>
      <c r="E722" s="147"/>
      <c r="F722" s="43" t="str">
        <f>VLOOKUP(C722,'[2]Acha Air Sales Price List'!$B$1:$D$65536,3,FALSE)</f>
        <v>Exchange rate :</v>
      </c>
      <c r="G722" s="21">
        <f t="shared" si="25"/>
        <v>0</v>
      </c>
      <c r="H722" s="21"/>
      <c r="I722" s="22">
        <f t="shared" si="27"/>
        <v>0</v>
      </c>
      <c r="J722" s="14"/>
    </row>
    <row r="723" spans="1:10" ht="12.4" hidden="1" customHeight="1" x14ac:dyDescent="0.2">
      <c r="A723" s="13"/>
      <c r="B723" s="1"/>
      <c r="C723" s="36"/>
      <c r="D723" s="146"/>
      <c r="E723" s="147"/>
      <c r="F723" s="43" t="str">
        <f>VLOOKUP(C723,'[2]Acha Air Sales Price List'!$B$1:$D$65536,3,FALSE)</f>
        <v>Exchange rate :</v>
      </c>
      <c r="G723" s="21">
        <f t="shared" si="25"/>
        <v>0</v>
      </c>
      <c r="H723" s="21"/>
      <c r="I723" s="22">
        <f t="shared" si="27"/>
        <v>0</v>
      </c>
      <c r="J723" s="14"/>
    </row>
    <row r="724" spans="1:10" ht="12.4" hidden="1" customHeight="1" x14ac:dyDescent="0.2">
      <c r="A724" s="13"/>
      <c r="B724" s="1"/>
      <c r="C724" s="36"/>
      <c r="D724" s="146"/>
      <c r="E724" s="147"/>
      <c r="F724" s="43" t="str">
        <f>VLOOKUP(C724,'[2]Acha Air Sales Price List'!$B$1:$D$65536,3,FALSE)</f>
        <v>Exchange rate :</v>
      </c>
      <c r="G724" s="21">
        <f t="shared" si="25"/>
        <v>0</v>
      </c>
      <c r="H724" s="21"/>
      <c r="I724" s="22">
        <f t="shared" si="27"/>
        <v>0</v>
      </c>
      <c r="J724" s="14"/>
    </row>
    <row r="725" spans="1:10" ht="12.4" hidden="1" customHeight="1" x14ac:dyDescent="0.2">
      <c r="A725" s="13"/>
      <c r="B725" s="1"/>
      <c r="C725" s="36"/>
      <c r="D725" s="146"/>
      <c r="E725" s="147"/>
      <c r="F725" s="43" t="str">
        <f>VLOOKUP(C725,'[2]Acha Air Sales Price List'!$B$1:$D$65536,3,FALSE)</f>
        <v>Exchange rate :</v>
      </c>
      <c r="G725" s="21">
        <f t="shared" ref="G725:G788" si="28">H725/4</f>
        <v>0</v>
      </c>
      <c r="H725" s="21"/>
      <c r="I725" s="22">
        <f t="shared" si="27"/>
        <v>0</v>
      </c>
      <c r="J725" s="14"/>
    </row>
    <row r="726" spans="1:10" ht="12.4" hidden="1" customHeight="1" x14ac:dyDescent="0.2">
      <c r="A726" s="13"/>
      <c r="B726" s="1"/>
      <c r="C726" s="36"/>
      <c r="D726" s="146"/>
      <c r="E726" s="147"/>
      <c r="F726" s="43" t="str">
        <f>VLOOKUP(C726,'[2]Acha Air Sales Price List'!$B$1:$D$65536,3,FALSE)</f>
        <v>Exchange rate :</v>
      </c>
      <c r="G726" s="21">
        <f t="shared" si="28"/>
        <v>0</v>
      </c>
      <c r="H726" s="21"/>
      <c r="I726" s="22">
        <f t="shared" si="27"/>
        <v>0</v>
      </c>
      <c r="J726" s="14"/>
    </row>
    <row r="727" spans="1:10" ht="12.4" hidden="1" customHeight="1" x14ac:dyDescent="0.2">
      <c r="A727" s="13"/>
      <c r="B727" s="1"/>
      <c r="C727" s="36"/>
      <c r="D727" s="146"/>
      <c r="E727" s="147"/>
      <c r="F727" s="43" t="str">
        <f>VLOOKUP(C727,'[2]Acha Air Sales Price List'!$B$1:$D$65536,3,FALSE)</f>
        <v>Exchange rate :</v>
      </c>
      <c r="G727" s="21">
        <f t="shared" si="28"/>
        <v>0</v>
      </c>
      <c r="H727" s="21"/>
      <c r="I727" s="22">
        <f t="shared" si="27"/>
        <v>0</v>
      </c>
      <c r="J727" s="14"/>
    </row>
    <row r="728" spans="1:10" ht="12.4" hidden="1" customHeight="1" x14ac:dyDescent="0.2">
      <c r="A728" s="13"/>
      <c r="B728" s="1"/>
      <c r="C728" s="36"/>
      <c r="D728" s="146"/>
      <c r="E728" s="147"/>
      <c r="F728" s="43" t="str">
        <f>VLOOKUP(C728,'[2]Acha Air Sales Price List'!$B$1:$D$65536,3,FALSE)</f>
        <v>Exchange rate :</v>
      </c>
      <c r="G728" s="21">
        <f t="shared" si="28"/>
        <v>0</v>
      </c>
      <c r="H728" s="21"/>
      <c r="I728" s="22">
        <f t="shared" si="27"/>
        <v>0</v>
      </c>
      <c r="J728" s="14"/>
    </row>
    <row r="729" spans="1:10" ht="12.4" hidden="1" customHeight="1" x14ac:dyDescent="0.2">
      <c r="A729" s="13"/>
      <c r="B729" s="1"/>
      <c r="C729" s="36"/>
      <c r="D729" s="146"/>
      <c r="E729" s="147"/>
      <c r="F729" s="43" t="str">
        <f>VLOOKUP(C729,'[2]Acha Air Sales Price List'!$B$1:$D$65536,3,FALSE)</f>
        <v>Exchange rate :</v>
      </c>
      <c r="G729" s="21">
        <f t="shared" si="28"/>
        <v>0</v>
      </c>
      <c r="H729" s="21"/>
      <c r="I729" s="22">
        <f t="shared" si="27"/>
        <v>0</v>
      </c>
      <c r="J729" s="14"/>
    </row>
    <row r="730" spans="1:10" ht="12.4" hidden="1" customHeight="1" x14ac:dyDescent="0.2">
      <c r="A730" s="13"/>
      <c r="B730" s="1"/>
      <c r="C730" s="36"/>
      <c r="D730" s="146"/>
      <c r="E730" s="147"/>
      <c r="F730" s="43" t="str">
        <f>VLOOKUP(C730,'[2]Acha Air Sales Price List'!$B$1:$D$65536,3,FALSE)</f>
        <v>Exchange rate :</v>
      </c>
      <c r="G730" s="21">
        <f t="shared" si="28"/>
        <v>0</v>
      </c>
      <c r="H730" s="21"/>
      <c r="I730" s="22">
        <f t="shared" si="27"/>
        <v>0</v>
      </c>
      <c r="J730" s="14"/>
    </row>
    <row r="731" spans="1:10" ht="12.4" hidden="1" customHeight="1" x14ac:dyDescent="0.2">
      <c r="A731" s="13"/>
      <c r="B731" s="1"/>
      <c r="C731" s="36"/>
      <c r="D731" s="146"/>
      <c r="E731" s="147"/>
      <c r="F731" s="43" t="str">
        <f>VLOOKUP(C731,'[2]Acha Air Sales Price List'!$B$1:$D$65536,3,FALSE)</f>
        <v>Exchange rate :</v>
      </c>
      <c r="G731" s="21">
        <f t="shared" si="28"/>
        <v>0</v>
      </c>
      <c r="H731" s="21"/>
      <c r="I731" s="22">
        <f t="shared" si="27"/>
        <v>0</v>
      </c>
      <c r="J731" s="14"/>
    </row>
    <row r="732" spans="1:10" ht="12.4" hidden="1" customHeight="1" x14ac:dyDescent="0.2">
      <c r="A732" s="13"/>
      <c r="B732" s="1"/>
      <c r="C732" s="36"/>
      <c r="D732" s="146"/>
      <c r="E732" s="147"/>
      <c r="F732" s="43" t="str">
        <f>VLOOKUP(C732,'[2]Acha Air Sales Price List'!$B$1:$D$65536,3,FALSE)</f>
        <v>Exchange rate :</v>
      </c>
      <c r="G732" s="21">
        <f t="shared" si="28"/>
        <v>0</v>
      </c>
      <c r="H732" s="21"/>
      <c r="I732" s="22">
        <f t="shared" si="27"/>
        <v>0</v>
      </c>
      <c r="J732" s="14"/>
    </row>
    <row r="733" spans="1:10" ht="12.4" hidden="1" customHeight="1" x14ac:dyDescent="0.2">
      <c r="A733" s="13"/>
      <c r="B733" s="1"/>
      <c r="C733" s="36"/>
      <c r="D733" s="146"/>
      <c r="E733" s="147"/>
      <c r="F733" s="43" t="str">
        <f>VLOOKUP(C733,'[2]Acha Air Sales Price List'!$B$1:$D$65536,3,FALSE)</f>
        <v>Exchange rate :</v>
      </c>
      <c r="G733" s="21">
        <f t="shared" si="28"/>
        <v>0</v>
      </c>
      <c r="H733" s="21"/>
      <c r="I733" s="22">
        <f t="shared" si="27"/>
        <v>0</v>
      </c>
      <c r="J733" s="14"/>
    </row>
    <row r="734" spans="1:10" ht="12.4" hidden="1" customHeight="1" x14ac:dyDescent="0.2">
      <c r="A734" s="13"/>
      <c r="B734" s="1"/>
      <c r="C734" s="36"/>
      <c r="D734" s="146"/>
      <c r="E734" s="147"/>
      <c r="F734" s="43" t="str">
        <f>VLOOKUP(C734,'[2]Acha Air Sales Price List'!$B$1:$D$65536,3,FALSE)</f>
        <v>Exchange rate :</v>
      </c>
      <c r="G734" s="21">
        <f t="shared" si="28"/>
        <v>0</v>
      </c>
      <c r="H734" s="21"/>
      <c r="I734" s="22">
        <f t="shared" si="27"/>
        <v>0</v>
      </c>
      <c r="J734" s="14"/>
    </row>
    <row r="735" spans="1:10" ht="12.4" hidden="1" customHeight="1" x14ac:dyDescent="0.2">
      <c r="A735" s="13"/>
      <c r="B735" s="1"/>
      <c r="C735" s="36"/>
      <c r="D735" s="146"/>
      <c r="E735" s="147"/>
      <c r="F735" s="43" t="str">
        <f>VLOOKUP(C735,'[2]Acha Air Sales Price List'!$B$1:$D$65536,3,FALSE)</f>
        <v>Exchange rate :</v>
      </c>
      <c r="G735" s="21">
        <f t="shared" si="28"/>
        <v>0</v>
      </c>
      <c r="H735" s="21"/>
      <c r="I735" s="22">
        <f t="shared" si="27"/>
        <v>0</v>
      </c>
      <c r="J735" s="14"/>
    </row>
    <row r="736" spans="1:10" ht="12.4" hidden="1" customHeight="1" x14ac:dyDescent="0.2">
      <c r="A736" s="13"/>
      <c r="B736" s="1"/>
      <c r="C736" s="37"/>
      <c r="D736" s="146"/>
      <c r="E736" s="147"/>
      <c r="F736" s="43" t="str">
        <f>VLOOKUP(C736,'[2]Acha Air Sales Price List'!$B$1:$D$65536,3,FALSE)</f>
        <v>Exchange rate :</v>
      </c>
      <c r="G736" s="21">
        <f t="shared" si="28"/>
        <v>0</v>
      </c>
      <c r="H736" s="21"/>
      <c r="I736" s="22">
        <f t="shared" si="27"/>
        <v>0</v>
      </c>
      <c r="J736" s="14"/>
    </row>
    <row r="737" spans="1:10" ht="12.4" hidden="1" customHeight="1" x14ac:dyDescent="0.2">
      <c r="A737" s="13"/>
      <c r="B737" s="1"/>
      <c r="C737" s="37"/>
      <c r="D737" s="146"/>
      <c r="E737" s="147"/>
      <c r="F737" s="43" t="str">
        <f>VLOOKUP(C737,'[2]Acha Air Sales Price List'!$B$1:$D$65536,3,FALSE)</f>
        <v>Exchange rate :</v>
      </c>
      <c r="G737" s="21">
        <f t="shared" si="28"/>
        <v>0</v>
      </c>
      <c r="H737" s="21"/>
      <c r="I737" s="22">
        <f t="shared" si="27"/>
        <v>0</v>
      </c>
      <c r="J737" s="14"/>
    </row>
    <row r="738" spans="1:10" ht="12.4" hidden="1" customHeight="1" x14ac:dyDescent="0.2">
      <c r="A738" s="13"/>
      <c r="B738" s="1"/>
      <c r="C738" s="36"/>
      <c r="D738" s="146"/>
      <c r="E738" s="147"/>
      <c r="F738" s="43" t="str">
        <f>VLOOKUP(C738,'[2]Acha Air Sales Price List'!$B$1:$D$65536,3,FALSE)</f>
        <v>Exchange rate :</v>
      </c>
      <c r="G738" s="21">
        <f t="shared" si="28"/>
        <v>0</v>
      </c>
      <c r="H738" s="21"/>
      <c r="I738" s="22">
        <f>ROUND(IF(ISNUMBER(B738), G738*B738, 0),5)</f>
        <v>0</v>
      </c>
      <c r="J738" s="14"/>
    </row>
    <row r="739" spans="1:10" ht="12.4" hidden="1" customHeight="1" x14ac:dyDescent="0.2">
      <c r="A739" s="13"/>
      <c r="B739" s="1"/>
      <c r="C739" s="36"/>
      <c r="D739" s="146"/>
      <c r="E739" s="147"/>
      <c r="F739" s="43" t="str">
        <f>VLOOKUP(C739,'[2]Acha Air Sales Price List'!$B$1:$D$65536,3,FALSE)</f>
        <v>Exchange rate :</v>
      </c>
      <c r="G739" s="21">
        <f t="shared" si="28"/>
        <v>0</v>
      </c>
      <c r="H739" s="21"/>
      <c r="I739" s="22">
        <f t="shared" ref="I739:I776" si="29">ROUND(IF(ISNUMBER(B739), G739*B739, 0),5)</f>
        <v>0</v>
      </c>
      <c r="J739" s="14"/>
    </row>
    <row r="740" spans="1:10" ht="12.4" hidden="1" customHeight="1" x14ac:dyDescent="0.2">
      <c r="A740" s="13"/>
      <c r="B740" s="1"/>
      <c r="C740" s="36"/>
      <c r="D740" s="146"/>
      <c r="E740" s="147"/>
      <c r="F740" s="43" t="str">
        <f>VLOOKUP(C740,'[2]Acha Air Sales Price List'!$B$1:$D$65536,3,FALSE)</f>
        <v>Exchange rate :</v>
      </c>
      <c r="G740" s="21">
        <f t="shared" si="28"/>
        <v>0</v>
      </c>
      <c r="H740" s="21"/>
      <c r="I740" s="22">
        <f t="shared" si="29"/>
        <v>0</v>
      </c>
      <c r="J740" s="14"/>
    </row>
    <row r="741" spans="1:10" ht="12.4" hidden="1" customHeight="1" x14ac:dyDescent="0.2">
      <c r="A741" s="13"/>
      <c r="B741" s="1"/>
      <c r="C741" s="36"/>
      <c r="D741" s="146"/>
      <c r="E741" s="147"/>
      <c r="F741" s="43" t="str">
        <f>VLOOKUP(C741,'[2]Acha Air Sales Price List'!$B$1:$D$65536,3,FALSE)</f>
        <v>Exchange rate :</v>
      </c>
      <c r="G741" s="21">
        <f t="shared" si="28"/>
        <v>0</v>
      </c>
      <c r="H741" s="21"/>
      <c r="I741" s="22">
        <f t="shared" si="29"/>
        <v>0</v>
      </c>
      <c r="J741" s="14"/>
    </row>
    <row r="742" spans="1:10" ht="12.4" hidden="1" customHeight="1" x14ac:dyDescent="0.2">
      <c r="A742" s="13"/>
      <c r="B742" s="1"/>
      <c r="C742" s="36"/>
      <c r="D742" s="146"/>
      <c r="E742" s="147"/>
      <c r="F742" s="43" t="str">
        <f>VLOOKUP(C742,'[2]Acha Air Sales Price List'!$B$1:$D$65536,3,FALSE)</f>
        <v>Exchange rate :</v>
      </c>
      <c r="G742" s="21">
        <f t="shared" si="28"/>
        <v>0</v>
      </c>
      <c r="H742" s="21"/>
      <c r="I742" s="22">
        <f t="shared" si="29"/>
        <v>0</v>
      </c>
      <c r="J742" s="14"/>
    </row>
    <row r="743" spans="1:10" ht="12.4" hidden="1" customHeight="1" x14ac:dyDescent="0.2">
      <c r="A743" s="13"/>
      <c r="B743" s="1"/>
      <c r="C743" s="36"/>
      <c r="D743" s="146"/>
      <c r="E743" s="147"/>
      <c r="F743" s="43" t="str">
        <f>VLOOKUP(C743,'[2]Acha Air Sales Price List'!$B$1:$D$65536,3,FALSE)</f>
        <v>Exchange rate :</v>
      </c>
      <c r="G743" s="21">
        <f t="shared" si="28"/>
        <v>0</v>
      </c>
      <c r="H743" s="21"/>
      <c r="I743" s="22">
        <f t="shared" si="29"/>
        <v>0</v>
      </c>
      <c r="J743" s="14"/>
    </row>
    <row r="744" spans="1:10" ht="12.4" hidden="1" customHeight="1" x14ac:dyDescent="0.2">
      <c r="A744" s="13"/>
      <c r="B744" s="1"/>
      <c r="C744" s="36"/>
      <c r="D744" s="146"/>
      <c r="E744" s="147"/>
      <c r="F744" s="43" t="str">
        <f>VLOOKUP(C744,'[2]Acha Air Sales Price List'!$B$1:$D$65536,3,FALSE)</f>
        <v>Exchange rate :</v>
      </c>
      <c r="G744" s="21">
        <f t="shared" si="28"/>
        <v>0</v>
      </c>
      <c r="H744" s="21"/>
      <c r="I744" s="22">
        <f t="shared" si="29"/>
        <v>0</v>
      </c>
      <c r="J744" s="14"/>
    </row>
    <row r="745" spans="1:10" ht="12.4" hidden="1" customHeight="1" x14ac:dyDescent="0.2">
      <c r="A745" s="13"/>
      <c r="B745" s="1"/>
      <c r="C745" s="36"/>
      <c r="D745" s="146"/>
      <c r="E745" s="147"/>
      <c r="F745" s="43" t="str">
        <f>VLOOKUP(C745,'[2]Acha Air Sales Price List'!$B$1:$D$65536,3,FALSE)</f>
        <v>Exchange rate :</v>
      </c>
      <c r="G745" s="21">
        <f t="shared" si="28"/>
        <v>0</v>
      </c>
      <c r="H745" s="21"/>
      <c r="I745" s="22">
        <f t="shared" si="29"/>
        <v>0</v>
      </c>
      <c r="J745" s="14"/>
    </row>
    <row r="746" spans="1:10" ht="12.4" hidden="1" customHeight="1" x14ac:dyDescent="0.2">
      <c r="A746" s="13"/>
      <c r="B746" s="1"/>
      <c r="C746" s="36"/>
      <c r="D746" s="146"/>
      <c r="E746" s="147"/>
      <c r="F746" s="43" t="str">
        <f>VLOOKUP(C746,'[2]Acha Air Sales Price List'!$B$1:$D$65536,3,FALSE)</f>
        <v>Exchange rate :</v>
      </c>
      <c r="G746" s="21">
        <f t="shared" si="28"/>
        <v>0</v>
      </c>
      <c r="H746" s="21"/>
      <c r="I746" s="22">
        <f t="shared" si="29"/>
        <v>0</v>
      </c>
      <c r="J746" s="14"/>
    </row>
    <row r="747" spans="1:10" ht="12.4" hidden="1" customHeight="1" x14ac:dyDescent="0.2">
      <c r="A747" s="13"/>
      <c r="B747" s="1"/>
      <c r="C747" s="36"/>
      <c r="D747" s="146"/>
      <c r="E747" s="147"/>
      <c r="F747" s="43" t="str">
        <f>VLOOKUP(C747,'[2]Acha Air Sales Price List'!$B$1:$D$65536,3,FALSE)</f>
        <v>Exchange rate :</v>
      </c>
      <c r="G747" s="21">
        <f t="shared" si="28"/>
        <v>0</v>
      </c>
      <c r="H747" s="21"/>
      <c r="I747" s="22">
        <f t="shared" si="29"/>
        <v>0</v>
      </c>
      <c r="J747" s="14"/>
    </row>
    <row r="748" spans="1:10" ht="12.4" hidden="1" customHeight="1" x14ac:dyDescent="0.2">
      <c r="A748" s="13"/>
      <c r="B748" s="1"/>
      <c r="C748" s="36"/>
      <c r="D748" s="146"/>
      <c r="E748" s="147"/>
      <c r="F748" s="43" t="str">
        <f>VLOOKUP(C748,'[2]Acha Air Sales Price List'!$B$1:$D$65536,3,FALSE)</f>
        <v>Exchange rate :</v>
      </c>
      <c r="G748" s="21">
        <f t="shared" si="28"/>
        <v>0</v>
      </c>
      <c r="H748" s="21"/>
      <c r="I748" s="22">
        <f t="shared" si="29"/>
        <v>0</v>
      </c>
      <c r="J748" s="14"/>
    </row>
    <row r="749" spans="1:10" ht="12.4" hidden="1" customHeight="1" x14ac:dyDescent="0.2">
      <c r="A749" s="13"/>
      <c r="B749" s="1"/>
      <c r="C749" s="37"/>
      <c r="D749" s="146"/>
      <c r="E749" s="147"/>
      <c r="F749" s="43" t="str">
        <f>VLOOKUP(C749,'[2]Acha Air Sales Price List'!$B$1:$D$65536,3,FALSE)</f>
        <v>Exchange rate :</v>
      </c>
      <c r="G749" s="21">
        <f t="shared" si="28"/>
        <v>0</v>
      </c>
      <c r="H749" s="21"/>
      <c r="I749" s="22">
        <f t="shared" si="29"/>
        <v>0</v>
      </c>
      <c r="J749" s="14"/>
    </row>
    <row r="750" spans="1:10" ht="12" hidden="1" customHeight="1" x14ac:dyDescent="0.2">
      <c r="A750" s="13"/>
      <c r="B750" s="1"/>
      <c r="C750" s="36"/>
      <c r="D750" s="146"/>
      <c r="E750" s="147"/>
      <c r="F750" s="43" t="str">
        <f>VLOOKUP(C750,'[2]Acha Air Sales Price List'!$B$1:$D$65536,3,FALSE)</f>
        <v>Exchange rate :</v>
      </c>
      <c r="G750" s="21">
        <f t="shared" si="28"/>
        <v>0</v>
      </c>
      <c r="H750" s="21"/>
      <c r="I750" s="22">
        <f t="shared" si="29"/>
        <v>0</v>
      </c>
      <c r="J750" s="14"/>
    </row>
    <row r="751" spans="1:10" ht="12.4" hidden="1" customHeight="1" x14ac:dyDescent="0.2">
      <c r="A751" s="13"/>
      <c r="B751" s="1"/>
      <c r="C751" s="36"/>
      <c r="D751" s="146"/>
      <c r="E751" s="147"/>
      <c r="F751" s="43" t="str">
        <f>VLOOKUP(C751,'[2]Acha Air Sales Price List'!$B$1:$D$65536,3,FALSE)</f>
        <v>Exchange rate :</v>
      </c>
      <c r="G751" s="21">
        <f t="shared" si="28"/>
        <v>0</v>
      </c>
      <c r="H751" s="21"/>
      <c r="I751" s="22">
        <f t="shared" si="29"/>
        <v>0</v>
      </c>
      <c r="J751" s="14"/>
    </row>
    <row r="752" spans="1:10" ht="12.4" hidden="1" customHeight="1" x14ac:dyDescent="0.2">
      <c r="A752" s="13"/>
      <c r="B752" s="1"/>
      <c r="C752" s="36"/>
      <c r="D752" s="146"/>
      <c r="E752" s="147"/>
      <c r="F752" s="43" t="str">
        <f>VLOOKUP(C752,'[2]Acha Air Sales Price List'!$B$1:$D$65536,3,FALSE)</f>
        <v>Exchange rate :</v>
      </c>
      <c r="G752" s="21">
        <f t="shared" si="28"/>
        <v>0</v>
      </c>
      <c r="H752" s="21"/>
      <c r="I752" s="22">
        <f t="shared" si="29"/>
        <v>0</v>
      </c>
      <c r="J752" s="14"/>
    </row>
    <row r="753" spans="1:10" ht="12.4" hidden="1" customHeight="1" x14ac:dyDescent="0.2">
      <c r="A753" s="13"/>
      <c r="B753" s="1"/>
      <c r="C753" s="36"/>
      <c r="D753" s="146"/>
      <c r="E753" s="147"/>
      <c r="F753" s="43" t="str">
        <f>VLOOKUP(C753,'[2]Acha Air Sales Price List'!$B$1:$D$65536,3,FALSE)</f>
        <v>Exchange rate :</v>
      </c>
      <c r="G753" s="21">
        <f t="shared" si="28"/>
        <v>0</v>
      </c>
      <c r="H753" s="21"/>
      <c r="I753" s="22">
        <f t="shared" si="29"/>
        <v>0</v>
      </c>
      <c r="J753" s="14"/>
    </row>
    <row r="754" spans="1:10" ht="12.4" hidden="1" customHeight="1" x14ac:dyDescent="0.2">
      <c r="A754" s="13"/>
      <c r="B754" s="1"/>
      <c r="C754" s="36"/>
      <c r="D754" s="146"/>
      <c r="E754" s="147"/>
      <c r="F754" s="43" t="str">
        <f>VLOOKUP(C754,'[2]Acha Air Sales Price List'!$B$1:$D$65536,3,FALSE)</f>
        <v>Exchange rate :</v>
      </c>
      <c r="G754" s="21">
        <f t="shared" si="28"/>
        <v>0</v>
      </c>
      <c r="H754" s="21"/>
      <c r="I754" s="22">
        <f t="shared" si="29"/>
        <v>0</v>
      </c>
      <c r="J754" s="14"/>
    </row>
    <row r="755" spans="1:10" ht="12.4" hidden="1" customHeight="1" x14ac:dyDescent="0.2">
      <c r="A755" s="13"/>
      <c r="B755" s="1"/>
      <c r="C755" s="36"/>
      <c r="D755" s="146"/>
      <c r="E755" s="147"/>
      <c r="F755" s="43" t="str">
        <f>VLOOKUP(C755,'[2]Acha Air Sales Price List'!$B$1:$D$65536,3,FALSE)</f>
        <v>Exchange rate :</v>
      </c>
      <c r="G755" s="21">
        <f t="shared" si="28"/>
        <v>0</v>
      </c>
      <c r="H755" s="21"/>
      <c r="I755" s="22">
        <f t="shared" si="29"/>
        <v>0</v>
      </c>
      <c r="J755" s="14"/>
    </row>
    <row r="756" spans="1:10" ht="12.4" hidden="1" customHeight="1" x14ac:dyDescent="0.2">
      <c r="A756" s="13"/>
      <c r="B756" s="1"/>
      <c r="C756" s="36"/>
      <c r="D756" s="146"/>
      <c r="E756" s="147"/>
      <c r="F756" s="43" t="str">
        <f>VLOOKUP(C756,'[2]Acha Air Sales Price List'!$B$1:$D$65536,3,FALSE)</f>
        <v>Exchange rate :</v>
      </c>
      <c r="G756" s="21">
        <f t="shared" si="28"/>
        <v>0</v>
      </c>
      <c r="H756" s="21"/>
      <c r="I756" s="22">
        <f t="shared" si="29"/>
        <v>0</v>
      </c>
      <c r="J756" s="14"/>
    </row>
    <row r="757" spans="1:10" ht="12.4" hidden="1" customHeight="1" x14ac:dyDescent="0.2">
      <c r="A757" s="13"/>
      <c r="B757" s="1"/>
      <c r="C757" s="36"/>
      <c r="D757" s="146"/>
      <c r="E757" s="147"/>
      <c r="F757" s="43" t="str">
        <f>VLOOKUP(C757,'[2]Acha Air Sales Price List'!$B$1:$D$65536,3,FALSE)</f>
        <v>Exchange rate :</v>
      </c>
      <c r="G757" s="21">
        <f t="shared" si="28"/>
        <v>0</v>
      </c>
      <c r="H757" s="21"/>
      <c r="I757" s="22">
        <f t="shared" si="29"/>
        <v>0</v>
      </c>
      <c r="J757" s="14"/>
    </row>
    <row r="758" spans="1:10" ht="12.4" hidden="1" customHeight="1" x14ac:dyDescent="0.2">
      <c r="A758" s="13"/>
      <c r="B758" s="1"/>
      <c r="C758" s="36"/>
      <c r="D758" s="146"/>
      <c r="E758" s="147"/>
      <c r="F758" s="43" t="str">
        <f>VLOOKUP(C758,'[2]Acha Air Sales Price List'!$B$1:$D$65536,3,FALSE)</f>
        <v>Exchange rate :</v>
      </c>
      <c r="G758" s="21">
        <f t="shared" si="28"/>
        <v>0</v>
      </c>
      <c r="H758" s="21"/>
      <c r="I758" s="22">
        <f t="shared" si="29"/>
        <v>0</v>
      </c>
      <c r="J758" s="14"/>
    </row>
    <row r="759" spans="1:10" ht="12.4" hidden="1" customHeight="1" x14ac:dyDescent="0.2">
      <c r="A759" s="13"/>
      <c r="B759" s="1"/>
      <c r="C759" s="36"/>
      <c r="D759" s="146"/>
      <c r="E759" s="147"/>
      <c r="F759" s="43" t="str">
        <f>VLOOKUP(C759,'[2]Acha Air Sales Price List'!$B$1:$D$65536,3,FALSE)</f>
        <v>Exchange rate :</v>
      </c>
      <c r="G759" s="21">
        <f t="shared" si="28"/>
        <v>0</v>
      </c>
      <c r="H759" s="21"/>
      <c r="I759" s="22">
        <f t="shared" si="29"/>
        <v>0</v>
      </c>
      <c r="J759" s="14"/>
    </row>
    <row r="760" spans="1:10" ht="12.4" hidden="1" customHeight="1" x14ac:dyDescent="0.2">
      <c r="A760" s="13"/>
      <c r="B760" s="1"/>
      <c r="C760" s="36"/>
      <c r="D760" s="146"/>
      <c r="E760" s="147"/>
      <c r="F760" s="43" t="str">
        <f>VLOOKUP(C760,'[2]Acha Air Sales Price List'!$B$1:$D$65536,3,FALSE)</f>
        <v>Exchange rate :</v>
      </c>
      <c r="G760" s="21">
        <f t="shared" si="28"/>
        <v>0</v>
      </c>
      <c r="H760" s="21"/>
      <c r="I760" s="22">
        <f t="shared" si="29"/>
        <v>0</v>
      </c>
      <c r="J760" s="14"/>
    </row>
    <row r="761" spans="1:10" ht="12.4" hidden="1" customHeight="1" x14ac:dyDescent="0.2">
      <c r="A761" s="13"/>
      <c r="B761" s="1"/>
      <c r="C761" s="36"/>
      <c r="D761" s="146"/>
      <c r="E761" s="147"/>
      <c r="F761" s="43" t="str">
        <f>VLOOKUP(C761,'[2]Acha Air Sales Price List'!$B$1:$D$65536,3,FALSE)</f>
        <v>Exchange rate :</v>
      </c>
      <c r="G761" s="21">
        <f t="shared" si="28"/>
        <v>0</v>
      </c>
      <c r="H761" s="21"/>
      <c r="I761" s="22">
        <f t="shared" si="29"/>
        <v>0</v>
      </c>
      <c r="J761" s="14"/>
    </row>
    <row r="762" spans="1:10" ht="12.4" hidden="1" customHeight="1" x14ac:dyDescent="0.2">
      <c r="A762" s="13"/>
      <c r="B762" s="1"/>
      <c r="C762" s="36"/>
      <c r="D762" s="146"/>
      <c r="E762" s="147"/>
      <c r="F762" s="43" t="str">
        <f>VLOOKUP(C762,'[2]Acha Air Sales Price List'!$B$1:$D$65536,3,FALSE)</f>
        <v>Exchange rate :</v>
      </c>
      <c r="G762" s="21">
        <f t="shared" si="28"/>
        <v>0</v>
      </c>
      <c r="H762" s="21"/>
      <c r="I762" s="22">
        <f t="shared" si="29"/>
        <v>0</v>
      </c>
      <c r="J762" s="14"/>
    </row>
    <row r="763" spans="1:10" ht="12.4" hidden="1" customHeight="1" x14ac:dyDescent="0.2">
      <c r="A763" s="13"/>
      <c r="B763" s="1"/>
      <c r="C763" s="36"/>
      <c r="D763" s="146"/>
      <c r="E763" s="147"/>
      <c r="F763" s="43" t="str">
        <f>VLOOKUP(C763,'[2]Acha Air Sales Price List'!$B$1:$D$65536,3,FALSE)</f>
        <v>Exchange rate :</v>
      </c>
      <c r="G763" s="21">
        <f t="shared" si="28"/>
        <v>0</v>
      </c>
      <c r="H763" s="21"/>
      <c r="I763" s="22">
        <f t="shared" si="29"/>
        <v>0</v>
      </c>
      <c r="J763" s="14"/>
    </row>
    <row r="764" spans="1:10" ht="12.4" hidden="1" customHeight="1" x14ac:dyDescent="0.2">
      <c r="A764" s="13"/>
      <c r="B764" s="1"/>
      <c r="C764" s="36"/>
      <c r="D764" s="146"/>
      <c r="E764" s="147"/>
      <c r="F764" s="43" t="str">
        <f>VLOOKUP(C764,'[2]Acha Air Sales Price List'!$B$1:$D$65536,3,FALSE)</f>
        <v>Exchange rate :</v>
      </c>
      <c r="G764" s="21">
        <f t="shared" si="28"/>
        <v>0</v>
      </c>
      <c r="H764" s="21"/>
      <c r="I764" s="22">
        <f t="shared" si="29"/>
        <v>0</v>
      </c>
      <c r="J764" s="14"/>
    </row>
    <row r="765" spans="1:10" ht="12.4" hidden="1" customHeight="1" x14ac:dyDescent="0.2">
      <c r="A765" s="13"/>
      <c r="B765" s="1"/>
      <c r="C765" s="36"/>
      <c r="D765" s="146"/>
      <c r="E765" s="147"/>
      <c r="F765" s="43" t="str">
        <f>VLOOKUP(C765,'[2]Acha Air Sales Price List'!$B$1:$D$65536,3,FALSE)</f>
        <v>Exchange rate :</v>
      </c>
      <c r="G765" s="21">
        <f t="shared" si="28"/>
        <v>0</v>
      </c>
      <c r="H765" s="21"/>
      <c r="I765" s="22">
        <f t="shared" si="29"/>
        <v>0</v>
      </c>
      <c r="J765" s="14"/>
    </row>
    <row r="766" spans="1:10" ht="12.4" hidden="1" customHeight="1" x14ac:dyDescent="0.2">
      <c r="A766" s="13"/>
      <c r="B766" s="1"/>
      <c r="C766" s="36"/>
      <c r="D766" s="146"/>
      <c r="E766" s="147"/>
      <c r="F766" s="43" t="str">
        <f>VLOOKUP(C766,'[2]Acha Air Sales Price List'!$B$1:$D$65536,3,FALSE)</f>
        <v>Exchange rate :</v>
      </c>
      <c r="G766" s="21">
        <f t="shared" si="28"/>
        <v>0</v>
      </c>
      <c r="H766" s="21"/>
      <c r="I766" s="22">
        <f t="shared" si="29"/>
        <v>0</v>
      </c>
      <c r="J766" s="14"/>
    </row>
    <row r="767" spans="1:10" ht="12.4" hidden="1" customHeight="1" x14ac:dyDescent="0.2">
      <c r="A767" s="13"/>
      <c r="B767" s="1"/>
      <c r="C767" s="36"/>
      <c r="D767" s="146"/>
      <c r="E767" s="147"/>
      <c r="F767" s="43" t="str">
        <f>VLOOKUP(C767,'[2]Acha Air Sales Price List'!$B$1:$D$65536,3,FALSE)</f>
        <v>Exchange rate :</v>
      </c>
      <c r="G767" s="21">
        <f t="shared" si="28"/>
        <v>0</v>
      </c>
      <c r="H767" s="21"/>
      <c r="I767" s="22">
        <f t="shared" si="29"/>
        <v>0</v>
      </c>
      <c r="J767" s="14"/>
    </row>
    <row r="768" spans="1:10" ht="12.4" hidden="1" customHeight="1" x14ac:dyDescent="0.2">
      <c r="A768" s="13"/>
      <c r="B768" s="1"/>
      <c r="C768" s="36"/>
      <c r="D768" s="146"/>
      <c r="E768" s="147"/>
      <c r="F768" s="43" t="str">
        <f>VLOOKUP(C768,'[2]Acha Air Sales Price List'!$B$1:$D$65536,3,FALSE)</f>
        <v>Exchange rate :</v>
      </c>
      <c r="G768" s="21">
        <f t="shared" si="28"/>
        <v>0</v>
      </c>
      <c r="H768" s="21"/>
      <c r="I768" s="22">
        <f t="shared" si="29"/>
        <v>0</v>
      </c>
      <c r="J768" s="14"/>
    </row>
    <row r="769" spans="1:10" ht="12.4" hidden="1" customHeight="1" x14ac:dyDescent="0.2">
      <c r="A769" s="13"/>
      <c r="B769" s="1"/>
      <c r="C769" s="36"/>
      <c r="D769" s="146"/>
      <c r="E769" s="147"/>
      <c r="F769" s="43" t="str">
        <f>VLOOKUP(C769,'[2]Acha Air Sales Price List'!$B$1:$D$65536,3,FALSE)</f>
        <v>Exchange rate :</v>
      </c>
      <c r="G769" s="21">
        <f t="shared" si="28"/>
        <v>0</v>
      </c>
      <c r="H769" s="21"/>
      <c r="I769" s="22">
        <f t="shared" si="29"/>
        <v>0</v>
      </c>
      <c r="J769" s="14"/>
    </row>
    <row r="770" spans="1:10" ht="12.4" hidden="1" customHeight="1" x14ac:dyDescent="0.2">
      <c r="A770" s="13"/>
      <c r="B770" s="1"/>
      <c r="C770" s="36"/>
      <c r="D770" s="146"/>
      <c r="E770" s="147"/>
      <c r="F770" s="43" t="str">
        <f>VLOOKUP(C770,'[2]Acha Air Sales Price List'!$B$1:$D$65536,3,FALSE)</f>
        <v>Exchange rate :</v>
      </c>
      <c r="G770" s="21">
        <f t="shared" si="28"/>
        <v>0</v>
      </c>
      <c r="H770" s="21"/>
      <c r="I770" s="22">
        <f t="shared" si="29"/>
        <v>0</v>
      </c>
      <c r="J770" s="14"/>
    </row>
    <row r="771" spans="1:10" ht="12.4" hidden="1" customHeight="1" x14ac:dyDescent="0.2">
      <c r="A771" s="13"/>
      <c r="B771" s="1"/>
      <c r="C771" s="36"/>
      <c r="D771" s="146"/>
      <c r="E771" s="147"/>
      <c r="F771" s="43" t="str">
        <f>VLOOKUP(C771,'[2]Acha Air Sales Price List'!$B$1:$D$65536,3,FALSE)</f>
        <v>Exchange rate :</v>
      </c>
      <c r="G771" s="21">
        <f t="shared" si="28"/>
        <v>0</v>
      </c>
      <c r="H771" s="21"/>
      <c r="I771" s="22">
        <f t="shared" si="29"/>
        <v>0</v>
      </c>
      <c r="J771" s="14"/>
    </row>
    <row r="772" spans="1:10" ht="12.4" hidden="1" customHeight="1" x14ac:dyDescent="0.2">
      <c r="A772" s="13"/>
      <c r="B772" s="1"/>
      <c r="C772" s="36"/>
      <c r="D772" s="146"/>
      <c r="E772" s="147"/>
      <c r="F772" s="43" t="str">
        <f>VLOOKUP(C772,'[2]Acha Air Sales Price List'!$B$1:$D$65536,3,FALSE)</f>
        <v>Exchange rate :</v>
      </c>
      <c r="G772" s="21">
        <f t="shared" si="28"/>
        <v>0</v>
      </c>
      <c r="H772" s="21"/>
      <c r="I772" s="22">
        <f t="shared" si="29"/>
        <v>0</v>
      </c>
      <c r="J772" s="14"/>
    </row>
    <row r="773" spans="1:10" ht="12.4" hidden="1" customHeight="1" x14ac:dyDescent="0.2">
      <c r="A773" s="13"/>
      <c r="B773" s="1"/>
      <c r="C773" s="36"/>
      <c r="D773" s="146"/>
      <c r="E773" s="147"/>
      <c r="F773" s="43" t="str">
        <f>VLOOKUP(C773,'[2]Acha Air Sales Price List'!$B$1:$D$65536,3,FALSE)</f>
        <v>Exchange rate :</v>
      </c>
      <c r="G773" s="21">
        <f t="shared" si="28"/>
        <v>0</v>
      </c>
      <c r="H773" s="21"/>
      <c r="I773" s="22">
        <f t="shared" si="29"/>
        <v>0</v>
      </c>
      <c r="J773" s="14"/>
    </row>
    <row r="774" spans="1:10" ht="12.4" hidden="1" customHeight="1" x14ac:dyDescent="0.2">
      <c r="A774" s="13"/>
      <c r="B774" s="1"/>
      <c r="C774" s="36"/>
      <c r="D774" s="146"/>
      <c r="E774" s="147"/>
      <c r="F774" s="43" t="str">
        <f>VLOOKUP(C774,'[2]Acha Air Sales Price List'!$B$1:$D$65536,3,FALSE)</f>
        <v>Exchange rate :</v>
      </c>
      <c r="G774" s="21">
        <f t="shared" si="28"/>
        <v>0</v>
      </c>
      <c r="H774" s="21"/>
      <c r="I774" s="22">
        <f t="shared" si="29"/>
        <v>0</v>
      </c>
      <c r="J774" s="14"/>
    </row>
    <row r="775" spans="1:10" ht="12.4" hidden="1" customHeight="1" x14ac:dyDescent="0.2">
      <c r="A775" s="13"/>
      <c r="B775" s="1"/>
      <c r="C775" s="36"/>
      <c r="D775" s="146"/>
      <c r="E775" s="147"/>
      <c r="F775" s="43" t="str">
        <f>VLOOKUP(C775,'[2]Acha Air Sales Price List'!$B$1:$D$65536,3,FALSE)</f>
        <v>Exchange rate :</v>
      </c>
      <c r="G775" s="21">
        <f t="shared" si="28"/>
        <v>0</v>
      </c>
      <c r="H775" s="21"/>
      <c r="I775" s="22">
        <f t="shared" si="29"/>
        <v>0</v>
      </c>
      <c r="J775" s="14"/>
    </row>
    <row r="776" spans="1:10" ht="12.4" hidden="1" customHeight="1" x14ac:dyDescent="0.2">
      <c r="A776" s="13"/>
      <c r="B776" s="1"/>
      <c r="C776" s="36"/>
      <c r="D776" s="146"/>
      <c r="E776" s="147"/>
      <c r="F776" s="43" t="str">
        <f>VLOOKUP(C776,'[2]Acha Air Sales Price List'!$B$1:$D$65536,3,FALSE)</f>
        <v>Exchange rate :</v>
      </c>
      <c r="G776" s="21">
        <f t="shared" si="28"/>
        <v>0</v>
      </c>
      <c r="H776" s="21"/>
      <c r="I776" s="22">
        <f t="shared" si="29"/>
        <v>0</v>
      </c>
      <c r="J776" s="14"/>
    </row>
    <row r="777" spans="1:10" ht="12.4" hidden="1" customHeight="1" x14ac:dyDescent="0.2">
      <c r="A777" s="13"/>
      <c r="B777" s="1"/>
      <c r="C777" s="37"/>
      <c r="D777" s="146"/>
      <c r="E777" s="147"/>
      <c r="F777" s="43" t="str">
        <f>VLOOKUP(C777,'[2]Acha Air Sales Price List'!$B$1:$D$65536,3,FALSE)</f>
        <v>Exchange rate :</v>
      </c>
      <c r="G777" s="21">
        <f t="shared" si="28"/>
        <v>0</v>
      </c>
      <c r="H777" s="21"/>
      <c r="I777" s="22">
        <f>ROUND(IF(ISNUMBER(B777), G777*B777, 0),5)</f>
        <v>0</v>
      </c>
      <c r="J777" s="14"/>
    </row>
    <row r="778" spans="1:10" ht="12" hidden="1" customHeight="1" x14ac:dyDescent="0.2">
      <c r="A778" s="13"/>
      <c r="B778" s="1"/>
      <c r="C778" s="36"/>
      <c r="D778" s="146"/>
      <c r="E778" s="147"/>
      <c r="F778" s="43" t="str">
        <f>VLOOKUP(C778,'[2]Acha Air Sales Price List'!$B$1:$D$65536,3,FALSE)</f>
        <v>Exchange rate :</v>
      </c>
      <c r="G778" s="21">
        <f t="shared" si="28"/>
        <v>0</v>
      </c>
      <c r="H778" s="21"/>
      <c r="I778" s="22">
        <f t="shared" ref="I778:I841" si="30">ROUND(IF(ISNUMBER(B778), G778*B778, 0),5)</f>
        <v>0</v>
      </c>
      <c r="J778" s="14"/>
    </row>
    <row r="779" spans="1:10" ht="12.4" hidden="1" customHeight="1" x14ac:dyDescent="0.2">
      <c r="A779" s="13"/>
      <c r="B779" s="1"/>
      <c r="C779" s="36"/>
      <c r="D779" s="146"/>
      <c r="E779" s="147"/>
      <c r="F779" s="43" t="str">
        <f>VLOOKUP(C779,'[2]Acha Air Sales Price List'!$B$1:$D$65536,3,FALSE)</f>
        <v>Exchange rate :</v>
      </c>
      <c r="G779" s="21">
        <f t="shared" si="28"/>
        <v>0</v>
      </c>
      <c r="H779" s="21"/>
      <c r="I779" s="22">
        <f t="shared" si="30"/>
        <v>0</v>
      </c>
      <c r="J779" s="14"/>
    </row>
    <row r="780" spans="1:10" ht="12.4" hidden="1" customHeight="1" x14ac:dyDescent="0.2">
      <c r="A780" s="13"/>
      <c r="B780" s="1"/>
      <c r="C780" s="36"/>
      <c r="D780" s="146"/>
      <c r="E780" s="147"/>
      <c r="F780" s="43" t="str">
        <f>VLOOKUP(C780,'[2]Acha Air Sales Price List'!$B$1:$D$65536,3,FALSE)</f>
        <v>Exchange rate :</v>
      </c>
      <c r="G780" s="21">
        <f t="shared" si="28"/>
        <v>0</v>
      </c>
      <c r="H780" s="21"/>
      <c r="I780" s="22">
        <f t="shared" si="30"/>
        <v>0</v>
      </c>
      <c r="J780" s="14"/>
    </row>
    <row r="781" spans="1:10" ht="12.4" hidden="1" customHeight="1" x14ac:dyDescent="0.2">
      <c r="A781" s="13"/>
      <c r="B781" s="1"/>
      <c r="C781" s="36"/>
      <c r="D781" s="146"/>
      <c r="E781" s="147"/>
      <c r="F781" s="43" t="str">
        <f>VLOOKUP(C781,'[2]Acha Air Sales Price List'!$B$1:$D$65536,3,FALSE)</f>
        <v>Exchange rate :</v>
      </c>
      <c r="G781" s="21">
        <f t="shared" si="28"/>
        <v>0</v>
      </c>
      <c r="H781" s="21"/>
      <c r="I781" s="22">
        <f t="shared" si="30"/>
        <v>0</v>
      </c>
      <c r="J781" s="14"/>
    </row>
    <row r="782" spans="1:10" ht="12.4" hidden="1" customHeight="1" x14ac:dyDescent="0.2">
      <c r="A782" s="13"/>
      <c r="B782" s="1"/>
      <c r="C782" s="36"/>
      <c r="D782" s="146"/>
      <c r="E782" s="147"/>
      <c r="F782" s="43" t="str">
        <f>VLOOKUP(C782,'[2]Acha Air Sales Price List'!$B$1:$D$65536,3,FALSE)</f>
        <v>Exchange rate :</v>
      </c>
      <c r="G782" s="21">
        <f t="shared" si="28"/>
        <v>0</v>
      </c>
      <c r="H782" s="21"/>
      <c r="I782" s="22">
        <f t="shared" si="30"/>
        <v>0</v>
      </c>
      <c r="J782" s="14"/>
    </row>
    <row r="783" spans="1:10" ht="12.4" hidden="1" customHeight="1" x14ac:dyDescent="0.2">
      <c r="A783" s="13"/>
      <c r="B783" s="1"/>
      <c r="C783" s="36"/>
      <c r="D783" s="146"/>
      <c r="E783" s="147"/>
      <c r="F783" s="43" t="str">
        <f>VLOOKUP(C783,'[2]Acha Air Sales Price List'!$B$1:$D$65536,3,FALSE)</f>
        <v>Exchange rate :</v>
      </c>
      <c r="G783" s="21">
        <f t="shared" si="28"/>
        <v>0</v>
      </c>
      <c r="H783" s="21"/>
      <c r="I783" s="22">
        <f t="shared" si="30"/>
        <v>0</v>
      </c>
      <c r="J783" s="14"/>
    </row>
    <row r="784" spans="1:10" ht="12.4" hidden="1" customHeight="1" x14ac:dyDescent="0.2">
      <c r="A784" s="13"/>
      <c r="B784" s="1"/>
      <c r="C784" s="36"/>
      <c r="D784" s="146"/>
      <c r="E784" s="147"/>
      <c r="F784" s="43" t="str">
        <f>VLOOKUP(C784,'[2]Acha Air Sales Price List'!$B$1:$D$65536,3,FALSE)</f>
        <v>Exchange rate :</v>
      </c>
      <c r="G784" s="21">
        <f t="shared" si="28"/>
        <v>0</v>
      </c>
      <c r="H784" s="21"/>
      <c r="I784" s="22">
        <f t="shared" si="30"/>
        <v>0</v>
      </c>
      <c r="J784" s="14"/>
    </row>
    <row r="785" spans="1:10" ht="12.4" hidden="1" customHeight="1" x14ac:dyDescent="0.2">
      <c r="A785" s="13"/>
      <c r="B785" s="1"/>
      <c r="C785" s="36"/>
      <c r="D785" s="146"/>
      <c r="E785" s="147"/>
      <c r="F785" s="43" t="str">
        <f>VLOOKUP(C785,'[2]Acha Air Sales Price List'!$B$1:$D$65536,3,FALSE)</f>
        <v>Exchange rate :</v>
      </c>
      <c r="G785" s="21">
        <f t="shared" si="28"/>
        <v>0</v>
      </c>
      <c r="H785" s="21"/>
      <c r="I785" s="22">
        <f t="shared" si="30"/>
        <v>0</v>
      </c>
      <c r="J785" s="14"/>
    </row>
    <row r="786" spans="1:10" ht="12.4" hidden="1" customHeight="1" x14ac:dyDescent="0.2">
      <c r="A786" s="13"/>
      <c r="B786" s="1"/>
      <c r="C786" s="36"/>
      <c r="D786" s="146"/>
      <c r="E786" s="147"/>
      <c r="F786" s="43" t="str">
        <f>VLOOKUP(C786,'[2]Acha Air Sales Price List'!$B$1:$D$65536,3,FALSE)</f>
        <v>Exchange rate :</v>
      </c>
      <c r="G786" s="21">
        <f t="shared" si="28"/>
        <v>0</v>
      </c>
      <c r="H786" s="21"/>
      <c r="I786" s="22">
        <f t="shared" si="30"/>
        <v>0</v>
      </c>
      <c r="J786" s="14"/>
    </row>
    <row r="787" spans="1:10" ht="12.4" hidden="1" customHeight="1" x14ac:dyDescent="0.2">
      <c r="A787" s="13"/>
      <c r="B787" s="1"/>
      <c r="C787" s="36"/>
      <c r="D787" s="146"/>
      <c r="E787" s="147"/>
      <c r="F787" s="43" t="str">
        <f>VLOOKUP(C787,'[2]Acha Air Sales Price List'!$B$1:$D$65536,3,FALSE)</f>
        <v>Exchange rate :</v>
      </c>
      <c r="G787" s="21">
        <f t="shared" si="28"/>
        <v>0</v>
      </c>
      <c r="H787" s="21"/>
      <c r="I787" s="22">
        <f t="shared" si="30"/>
        <v>0</v>
      </c>
      <c r="J787" s="14"/>
    </row>
    <row r="788" spans="1:10" ht="12.4" hidden="1" customHeight="1" x14ac:dyDescent="0.2">
      <c r="A788" s="13"/>
      <c r="B788" s="1"/>
      <c r="C788" s="36"/>
      <c r="D788" s="146"/>
      <c r="E788" s="147"/>
      <c r="F788" s="43" t="str">
        <f>VLOOKUP(C788,'[2]Acha Air Sales Price List'!$B$1:$D$65536,3,FALSE)</f>
        <v>Exchange rate :</v>
      </c>
      <c r="G788" s="21">
        <f t="shared" si="28"/>
        <v>0</v>
      </c>
      <c r="H788" s="21"/>
      <c r="I788" s="22">
        <f t="shared" si="30"/>
        <v>0</v>
      </c>
      <c r="J788" s="14"/>
    </row>
    <row r="789" spans="1:10" ht="12.4" hidden="1" customHeight="1" x14ac:dyDescent="0.2">
      <c r="A789" s="13"/>
      <c r="B789" s="1"/>
      <c r="C789" s="36"/>
      <c r="D789" s="146"/>
      <c r="E789" s="147"/>
      <c r="F789" s="43" t="str">
        <f>VLOOKUP(C789,'[2]Acha Air Sales Price List'!$B$1:$D$65536,3,FALSE)</f>
        <v>Exchange rate :</v>
      </c>
      <c r="G789" s="21">
        <f t="shared" ref="G789:G852" si="31">H789/4</f>
        <v>0</v>
      </c>
      <c r="H789" s="21"/>
      <c r="I789" s="22">
        <f t="shared" si="30"/>
        <v>0</v>
      </c>
      <c r="J789" s="14"/>
    </row>
    <row r="790" spans="1:10" ht="12.4" hidden="1" customHeight="1" x14ac:dyDescent="0.2">
      <c r="A790" s="13"/>
      <c r="B790" s="1"/>
      <c r="C790" s="36"/>
      <c r="D790" s="146"/>
      <c r="E790" s="147"/>
      <c r="F790" s="43" t="str">
        <f>VLOOKUP(C790,'[2]Acha Air Sales Price List'!$B$1:$D$65536,3,FALSE)</f>
        <v>Exchange rate :</v>
      </c>
      <c r="G790" s="21">
        <f t="shared" si="31"/>
        <v>0</v>
      </c>
      <c r="H790" s="21"/>
      <c r="I790" s="22">
        <f t="shared" si="30"/>
        <v>0</v>
      </c>
      <c r="J790" s="14"/>
    </row>
    <row r="791" spans="1:10" ht="12.4" hidden="1" customHeight="1" x14ac:dyDescent="0.2">
      <c r="A791" s="13"/>
      <c r="B791" s="1"/>
      <c r="C791" s="36"/>
      <c r="D791" s="146"/>
      <c r="E791" s="147"/>
      <c r="F791" s="43" t="str">
        <f>VLOOKUP(C791,'[2]Acha Air Sales Price List'!$B$1:$D$65536,3,FALSE)</f>
        <v>Exchange rate :</v>
      </c>
      <c r="G791" s="21">
        <f t="shared" si="31"/>
        <v>0</v>
      </c>
      <c r="H791" s="21"/>
      <c r="I791" s="22">
        <f t="shared" si="30"/>
        <v>0</v>
      </c>
      <c r="J791" s="14"/>
    </row>
    <row r="792" spans="1:10" ht="12.4" hidden="1" customHeight="1" x14ac:dyDescent="0.2">
      <c r="A792" s="13"/>
      <c r="B792" s="1"/>
      <c r="C792" s="36"/>
      <c r="D792" s="146"/>
      <c r="E792" s="147"/>
      <c r="F792" s="43" t="str">
        <f>VLOOKUP(C792,'[2]Acha Air Sales Price List'!$B$1:$D$65536,3,FALSE)</f>
        <v>Exchange rate :</v>
      </c>
      <c r="G792" s="21">
        <f t="shared" si="31"/>
        <v>0</v>
      </c>
      <c r="H792" s="21"/>
      <c r="I792" s="22">
        <f t="shared" si="30"/>
        <v>0</v>
      </c>
      <c r="J792" s="14"/>
    </row>
    <row r="793" spans="1:10" ht="12.4" hidden="1" customHeight="1" x14ac:dyDescent="0.2">
      <c r="A793" s="13"/>
      <c r="B793" s="1"/>
      <c r="C793" s="36"/>
      <c r="D793" s="146"/>
      <c r="E793" s="147"/>
      <c r="F793" s="43" t="str">
        <f>VLOOKUP(C793,'[2]Acha Air Sales Price List'!$B$1:$D$65536,3,FALSE)</f>
        <v>Exchange rate :</v>
      </c>
      <c r="G793" s="21">
        <f t="shared" si="31"/>
        <v>0</v>
      </c>
      <c r="H793" s="21"/>
      <c r="I793" s="22">
        <f t="shared" si="30"/>
        <v>0</v>
      </c>
      <c r="J793" s="14"/>
    </row>
    <row r="794" spans="1:10" ht="12.4" hidden="1" customHeight="1" x14ac:dyDescent="0.2">
      <c r="A794" s="13"/>
      <c r="B794" s="1"/>
      <c r="C794" s="36"/>
      <c r="D794" s="146"/>
      <c r="E794" s="147"/>
      <c r="F794" s="43" t="str">
        <f>VLOOKUP(C794,'[2]Acha Air Sales Price List'!$B$1:$D$65536,3,FALSE)</f>
        <v>Exchange rate :</v>
      </c>
      <c r="G794" s="21">
        <f t="shared" si="31"/>
        <v>0</v>
      </c>
      <c r="H794" s="21"/>
      <c r="I794" s="22">
        <f t="shared" si="30"/>
        <v>0</v>
      </c>
      <c r="J794" s="14"/>
    </row>
    <row r="795" spans="1:10" ht="12.4" hidden="1" customHeight="1" x14ac:dyDescent="0.2">
      <c r="A795" s="13"/>
      <c r="B795" s="1"/>
      <c r="C795" s="36"/>
      <c r="D795" s="146"/>
      <c r="E795" s="147"/>
      <c r="F795" s="43" t="str">
        <f>VLOOKUP(C795,'[2]Acha Air Sales Price List'!$B$1:$D$65536,3,FALSE)</f>
        <v>Exchange rate :</v>
      </c>
      <c r="G795" s="21">
        <f t="shared" si="31"/>
        <v>0</v>
      </c>
      <c r="H795" s="21"/>
      <c r="I795" s="22">
        <f t="shared" si="30"/>
        <v>0</v>
      </c>
      <c r="J795" s="14"/>
    </row>
    <row r="796" spans="1:10" ht="12.4" hidden="1" customHeight="1" x14ac:dyDescent="0.2">
      <c r="A796" s="13"/>
      <c r="B796" s="1"/>
      <c r="C796" s="36"/>
      <c r="D796" s="146"/>
      <c r="E796" s="147"/>
      <c r="F796" s="43" t="str">
        <f>VLOOKUP(C796,'[2]Acha Air Sales Price List'!$B$1:$D$65536,3,FALSE)</f>
        <v>Exchange rate :</v>
      </c>
      <c r="G796" s="21">
        <f t="shared" si="31"/>
        <v>0</v>
      </c>
      <c r="H796" s="21"/>
      <c r="I796" s="22">
        <f t="shared" si="30"/>
        <v>0</v>
      </c>
      <c r="J796" s="14"/>
    </row>
    <row r="797" spans="1:10" ht="12.4" hidden="1" customHeight="1" x14ac:dyDescent="0.2">
      <c r="A797" s="13"/>
      <c r="B797" s="1"/>
      <c r="C797" s="36"/>
      <c r="D797" s="146"/>
      <c r="E797" s="147"/>
      <c r="F797" s="43" t="str">
        <f>VLOOKUP(C797,'[2]Acha Air Sales Price List'!$B$1:$D$65536,3,FALSE)</f>
        <v>Exchange rate :</v>
      </c>
      <c r="G797" s="21">
        <f t="shared" si="31"/>
        <v>0</v>
      </c>
      <c r="H797" s="21"/>
      <c r="I797" s="22">
        <f t="shared" si="30"/>
        <v>0</v>
      </c>
      <c r="J797" s="14"/>
    </row>
    <row r="798" spans="1:10" ht="12.4" hidden="1" customHeight="1" x14ac:dyDescent="0.2">
      <c r="A798" s="13"/>
      <c r="B798" s="1"/>
      <c r="C798" s="36"/>
      <c r="D798" s="146"/>
      <c r="E798" s="147"/>
      <c r="F798" s="43" t="str">
        <f>VLOOKUP(C798,'[2]Acha Air Sales Price List'!$B$1:$D$65536,3,FALSE)</f>
        <v>Exchange rate :</v>
      </c>
      <c r="G798" s="21">
        <f t="shared" si="31"/>
        <v>0</v>
      </c>
      <c r="H798" s="21"/>
      <c r="I798" s="22">
        <f t="shared" si="30"/>
        <v>0</v>
      </c>
      <c r="J798" s="14"/>
    </row>
    <row r="799" spans="1:10" ht="12.4" hidden="1" customHeight="1" x14ac:dyDescent="0.2">
      <c r="A799" s="13"/>
      <c r="B799" s="1"/>
      <c r="C799" s="36"/>
      <c r="D799" s="146"/>
      <c r="E799" s="147"/>
      <c r="F799" s="43" t="str">
        <f>VLOOKUP(C799,'[2]Acha Air Sales Price List'!$B$1:$D$65536,3,FALSE)</f>
        <v>Exchange rate :</v>
      </c>
      <c r="G799" s="21">
        <f t="shared" si="31"/>
        <v>0</v>
      </c>
      <c r="H799" s="21"/>
      <c r="I799" s="22">
        <f t="shared" si="30"/>
        <v>0</v>
      </c>
      <c r="J799" s="14"/>
    </row>
    <row r="800" spans="1:10" ht="12.4" hidden="1" customHeight="1" x14ac:dyDescent="0.2">
      <c r="A800" s="13"/>
      <c r="B800" s="1"/>
      <c r="C800" s="36"/>
      <c r="D800" s="146"/>
      <c r="E800" s="147"/>
      <c r="F800" s="43" t="str">
        <f>VLOOKUP(C800,'[2]Acha Air Sales Price List'!$B$1:$D$65536,3,FALSE)</f>
        <v>Exchange rate :</v>
      </c>
      <c r="G800" s="21">
        <f t="shared" si="31"/>
        <v>0</v>
      </c>
      <c r="H800" s="21"/>
      <c r="I800" s="22">
        <f t="shared" si="30"/>
        <v>0</v>
      </c>
      <c r="J800" s="14"/>
    </row>
    <row r="801" spans="1:10" ht="12.4" hidden="1" customHeight="1" x14ac:dyDescent="0.2">
      <c r="A801" s="13"/>
      <c r="B801" s="1"/>
      <c r="C801" s="37"/>
      <c r="D801" s="146"/>
      <c r="E801" s="147"/>
      <c r="F801" s="43" t="str">
        <f>VLOOKUP(C801,'[2]Acha Air Sales Price List'!$B$1:$D$65536,3,FALSE)</f>
        <v>Exchange rate :</v>
      </c>
      <c r="G801" s="21">
        <f t="shared" si="31"/>
        <v>0</v>
      </c>
      <c r="H801" s="21"/>
      <c r="I801" s="22">
        <f t="shared" si="30"/>
        <v>0</v>
      </c>
      <c r="J801" s="14"/>
    </row>
    <row r="802" spans="1:10" ht="12" hidden="1" customHeight="1" x14ac:dyDescent="0.2">
      <c r="A802" s="13"/>
      <c r="B802" s="1"/>
      <c r="C802" s="36"/>
      <c r="D802" s="146"/>
      <c r="E802" s="147"/>
      <c r="F802" s="43" t="str">
        <f>VLOOKUP(C802,'[2]Acha Air Sales Price List'!$B$1:$D$65536,3,FALSE)</f>
        <v>Exchange rate :</v>
      </c>
      <c r="G802" s="21">
        <f t="shared" si="31"/>
        <v>0</v>
      </c>
      <c r="H802" s="21"/>
      <c r="I802" s="22">
        <f t="shared" si="30"/>
        <v>0</v>
      </c>
      <c r="J802" s="14"/>
    </row>
    <row r="803" spans="1:10" ht="12.4" hidden="1" customHeight="1" x14ac:dyDescent="0.2">
      <c r="A803" s="13"/>
      <c r="B803" s="1"/>
      <c r="C803" s="36"/>
      <c r="D803" s="146"/>
      <c r="E803" s="147"/>
      <c r="F803" s="43" t="str">
        <f>VLOOKUP(C803,'[2]Acha Air Sales Price List'!$B$1:$D$65536,3,FALSE)</f>
        <v>Exchange rate :</v>
      </c>
      <c r="G803" s="21">
        <f t="shared" si="31"/>
        <v>0</v>
      </c>
      <c r="H803" s="21"/>
      <c r="I803" s="22">
        <f t="shared" si="30"/>
        <v>0</v>
      </c>
      <c r="J803" s="14"/>
    </row>
    <row r="804" spans="1:10" ht="12.4" hidden="1" customHeight="1" x14ac:dyDescent="0.2">
      <c r="A804" s="13"/>
      <c r="B804" s="1"/>
      <c r="C804" s="36"/>
      <c r="D804" s="146"/>
      <c r="E804" s="147"/>
      <c r="F804" s="43" t="str">
        <f>VLOOKUP(C804,'[2]Acha Air Sales Price List'!$B$1:$D$65536,3,FALSE)</f>
        <v>Exchange rate :</v>
      </c>
      <c r="G804" s="21">
        <f t="shared" si="31"/>
        <v>0</v>
      </c>
      <c r="H804" s="21"/>
      <c r="I804" s="22">
        <f t="shared" si="30"/>
        <v>0</v>
      </c>
      <c r="J804" s="14"/>
    </row>
    <row r="805" spans="1:10" ht="12.4" hidden="1" customHeight="1" x14ac:dyDescent="0.2">
      <c r="A805" s="13"/>
      <c r="B805" s="1"/>
      <c r="C805" s="36"/>
      <c r="D805" s="146"/>
      <c r="E805" s="147"/>
      <c r="F805" s="43" t="str">
        <f>VLOOKUP(C805,'[2]Acha Air Sales Price List'!$B$1:$D$65536,3,FALSE)</f>
        <v>Exchange rate :</v>
      </c>
      <c r="G805" s="21">
        <f t="shared" si="31"/>
        <v>0</v>
      </c>
      <c r="H805" s="21"/>
      <c r="I805" s="22">
        <f t="shared" si="30"/>
        <v>0</v>
      </c>
      <c r="J805" s="14"/>
    </row>
    <row r="806" spans="1:10" ht="12.4" hidden="1" customHeight="1" x14ac:dyDescent="0.2">
      <c r="A806" s="13"/>
      <c r="B806" s="1"/>
      <c r="C806" s="36"/>
      <c r="D806" s="146"/>
      <c r="E806" s="147"/>
      <c r="F806" s="43" t="str">
        <f>VLOOKUP(C806,'[2]Acha Air Sales Price List'!$B$1:$D$65536,3,FALSE)</f>
        <v>Exchange rate :</v>
      </c>
      <c r="G806" s="21">
        <f t="shared" si="31"/>
        <v>0</v>
      </c>
      <c r="H806" s="21"/>
      <c r="I806" s="22">
        <f t="shared" si="30"/>
        <v>0</v>
      </c>
      <c r="J806" s="14"/>
    </row>
    <row r="807" spans="1:10" ht="12.4" hidden="1" customHeight="1" x14ac:dyDescent="0.2">
      <c r="A807" s="13"/>
      <c r="B807" s="1"/>
      <c r="C807" s="36"/>
      <c r="D807" s="146"/>
      <c r="E807" s="147"/>
      <c r="F807" s="43" t="str">
        <f>VLOOKUP(C807,'[2]Acha Air Sales Price List'!$B$1:$D$65536,3,FALSE)</f>
        <v>Exchange rate :</v>
      </c>
      <c r="G807" s="21">
        <f t="shared" si="31"/>
        <v>0</v>
      </c>
      <c r="H807" s="21"/>
      <c r="I807" s="22">
        <f t="shared" si="30"/>
        <v>0</v>
      </c>
      <c r="J807" s="14"/>
    </row>
    <row r="808" spans="1:10" ht="12.4" hidden="1" customHeight="1" x14ac:dyDescent="0.2">
      <c r="A808" s="13"/>
      <c r="B808" s="1"/>
      <c r="C808" s="36"/>
      <c r="D808" s="146"/>
      <c r="E808" s="147"/>
      <c r="F808" s="43" t="str">
        <f>VLOOKUP(C808,'[2]Acha Air Sales Price List'!$B$1:$D$65536,3,FALSE)</f>
        <v>Exchange rate :</v>
      </c>
      <c r="G808" s="21">
        <f t="shared" si="31"/>
        <v>0</v>
      </c>
      <c r="H808" s="21"/>
      <c r="I808" s="22">
        <f t="shared" si="30"/>
        <v>0</v>
      </c>
      <c r="J808" s="14"/>
    </row>
    <row r="809" spans="1:10" ht="12.4" hidden="1" customHeight="1" x14ac:dyDescent="0.2">
      <c r="A809" s="13"/>
      <c r="B809" s="1"/>
      <c r="C809" s="36"/>
      <c r="D809" s="146"/>
      <c r="E809" s="147"/>
      <c r="F809" s="43" t="str">
        <f>VLOOKUP(C809,'[2]Acha Air Sales Price List'!$B$1:$D$65536,3,FALSE)</f>
        <v>Exchange rate :</v>
      </c>
      <c r="G809" s="21">
        <f t="shared" si="31"/>
        <v>0</v>
      </c>
      <c r="H809" s="21"/>
      <c r="I809" s="22">
        <f t="shared" si="30"/>
        <v>0</v>
      </c>
      <c r="J809" s="14"/>
    </row>
    <row r="810" spans="1:10" ht="12.4" hidden="1" customHeight="1" x14ac:dyDescent="0.2">
      <c r="A810" s="13"/>
      <c r="B810" s="1"/>
      <c r="C810" s="36"/>
      <c r="D810" s="146"/>
      <c r="E810" s="147"/>
      <c r="F810" s="43" t="str">
        <f>VLOOKUP(C810,'[2]Acha Air Sales Price List'!$B$1:$D$65536,3,FALSE)</f>
        <v>Exchange rate :</v>
      </c>
      <c r="G810" s="21">
        <f t="shared" si="31"/>
        <v>0</v>
      </c>
      <c r="H810" s="21"/>
      <c r="I810" s="22">
        <f t="shared" si="30"/>
        <v>0</v>
      </c>
      <c r="J810" s="14"/>
    </row>
    <row r="811" spans="1:10" ht="12.4" hidden="1" customHeight="1" x14ac:dyDescent="0.2">
      <c r="A811" s="13"/>
      <c r="B811" s="1"/>
      <c r="C811" s="36"/>
      <c r="D811" s="146"/>
      <c r="E811" s="147"/>
      <c r="F811" s="43" t="str">
        <f>VLOOKUP(C811,'[2]Acha Air Sales Price List'!$B$1:$D$65536,3,FALSE)</f>
        <v>Exchange rate :</v>
      </c>
      <c r="G811" s="21">
        <f t="shared" si="31"/>
        <v>0</v>
      </c>
      <c r="H811" s="21"/>
      <c r="I811" s="22">
        <f t="shared" si="30"/>
        <v>0</v>
      </c>
      <c r="J811" s="14"/>
    </row>
    <row r="812" spans="1:10" ht="12.4" hidden="1" customHeight="1" x14ac:dyDescent="0.2">
      <c r="A812" s="13"/>
      <c r="B812" s="1"/>
      <c r="C812" s="36"/>
      <c r="D812" s="146"/>
      <c r="E812" s="147"/>
      <c r="F812" s="43" t="str">
        <f>VLOOKUP(C812,'[2]Acha Air Sales Price List'!$B$1:$D$65536,3,FALSE)</f>
        <v>Exchange rate :</v>
      </c>
      <c r="G812" s="21">
        <f t="shared" si="31"/>
        <v>0</v>
      </c>
      <c r="H812" s="21"/>
      <c r="I812" s="22">
        <f t="shared" si="30"/>
        <v>0</v>
      </c>
      <c r="J812" s="14"/>
    </row>
    <row r="813" spans="1:10" ht="12.4" hidden="1" customHeight="1" x14ac:dyDescent="0.2">
      <c r="A813" s="13"/>
      <c r="B813" s="1"/>
      <c r="C813" s="36"/>
      <c r="D813" s="146"/>
      <c r="E813" s="147"/>
      <c r="F813" s="43" t="str">
        <f>VLOOKUP(C813,'[2]Acha Air Sales Price List'!$B$1:$D$65536,3,FALSE)</f>
        <v>Exchange rate :</v>
      </c>
      <c r="G813" s="21">
        <f t="shared" si="31"/>
        <v>0</v>
      </c>
      <c r="H813" s="21"/>
      <c r="I813" s="22">
        <f t="shared" si="30"/>
        <v>0</v>
      </c>
      <c r="J813" s="14"/>
    </row>
    <row r="814" spans="1:10" ht="12.4" hidden="1" customHeight="1" x14ac:dyDescent="0.2">
      <c r="A814" s="13"/>
      <c r="B814" s="1"/>
      <c r="C814" s="36"/>
      <c r="D814" s="146"/>
      <c r="E814" s="147"/>
      <c r="F814" s="43" t="str">
        <f>VLOOKUP(C814,'[2]Acha Air Sales Price List'!$B$1:$D$65536,3,FALSE)</f>
        <v>Exchange rate :</v>
      </c>
      <c r="G814" s="21">
        <f t="shared" si="31"/>
        <v>0</v>
      </c>
      <c r="H814" s="21"/>
      <c r="I814" s="22">
        <f t="shared" si="30"/>
        <v>0</v>
      </c>
      <c r="J814" s="14"/>
    </row>
    <row r="815" spans="1:10" ht="12.4" hidden="1" customHeight="1" x14ac:dyDescent="0.2">
      <c r="A815" s="13"/>
      <c r="B815" s="1"/>
      <c r="C815" s="36"/>
      <c r="D815" s="146"/>
      <c r="E815" s="147"/>
      <c r="F815" s="43" t="str">
        <f>VLOOKUP(C815,'[2]Acha Air Sales Price List'!$B$1:$D$65536,3,FALSE)</f>
        <v>Exchange rate :</v>
      </c>
      <c r="G815" s="21">
        <f t="shared" si="31"/>
        <v>0</v>
      </c>
      <c r="H815" s="21"/>
      <c r="I815" s="22">
        <f t="shared" si="30"/>
        <v>0</v>
      </c>
      <c r="J815" s="14"/>
    </row>
    <row r="816" spans="1:10" ht="12.4" hidden="1" customHeight="1" x14ac:dyDescent="0.2">
      <c r="A816" s="13"/>
      <c r="B816" s="1"/>
      <c r="C816" s="36"/>
      <c r="D816" s="146"/>
      <c r="E816" s="147"/>
      <c r="F816" s="43" t="str">
        <f>VLOOKUP(C816,'[2]Acha Air Sales Price List'!$B$1:$D$65536,3,FALSE)</f>
        <v>Exchange rate :</v>
      </c>
      <c r="G816" s="21">
        <f t="shared" si="31"/>
        <v>0</v>
      </c>
      <c r="H816" s="21"/>
      <c r="I816" s="22">
        <f t="shared" si="30"/>
        <v>0</v>
      </c>
      <c r="J816" s="14"/>
    </row>
    <row r="817" spans="1:10" ht="12.4" hidden="1" customHeight="1" x14ac:dyDescent="0.2">
      <c r="A817" s="13"/>
      <c r="B817" s="1"/>
      <c r="C817" s="36"/>
      <c r="D817" s="146"/>
      <c r="E817" s="147"/>
      <c r="F817" s="43" t="str">
        <f>VLOOKUP(C817,'[2]Acha Air Sales Price List'!$B$1:$D$65536,3,FALSE)</f>
        <v>Exchange rate :</v>
      </c>
      <c r="G817" s="21">
        <f t="shared" si="31"/>
        <v>0</v>
      </c>
      <c r="H817" s="21"/>
      <c r="I817" s="22">
        <f t="shared" si="30"/>
        <v>0</v>
      </c>
      <c r="J817" s="14"/>
    </row>
    <row r="818" spans="1:10" ht="12.4" hidden="1" customHeight="1" x14ac:dyDescent="0.2">
      <c r="A818" s="13"/>
      <c r="B818" s="1"/>
      <c r="C818" s="36"/>
      <c r="D818" s="146"/>
      <c r="E818" s="147"/>
      <c r="F818" s="43" t="str">
        <f>VLOOKUP(C818,'[2]Acha Air Sales Price List'!$B$1:$D$65536,3,FALSE)</f>
        <v>Exchange rate :</v>
      </c>
      <c r="G818" s="21">
        <f t="shared" si="31"/>
        <v>0</v>
      </c>
      <c r="H818" s="21"/>
      <c r="I818" s="22">
        <f t="shared" si="30"/>
        <v>0</v>
      </c>
      <c r="J818" s="14"/>
    </row>
    <row r="819" spans="1:10" ht="12.4" hidden="1" customHeight="1" x14ac:dyDescent="0.2">
      <c r="A819" s="13"/>
      <c r="B819" s="1"/>
      <c r="C819" s="36"/>
      <c r="D819" s="146"/>
      <c r="E819" s="147"/>
      <c r="F819" s="43" t="str">
        <f>VLOOKUP(C819,'[2]Acha Air Sales Price List'!$B$1:$D$65536,3,FALSE)</f>
        <v>Exchange rate :</v>
      </c>
      <c r="G819" s="21">
        <f t="shared" si="31"/>
        <v>0</v>
      </c>
      <c r="H819" s="21"/>
      <c r="I819" s="22">
        <f t="shared" si="30"/>
        <v>0</v>
      </c>
      <c r="J819" s="14"/>
    </row>
    <row r="820" spans="1:10" ht="12.4" hidden="1" customHeight="1" x14ac:dyDescent="0.2">
      <c r="A820" s="13"/>
      <c r="B820" s="1"/>
      <c r="C820" s="36"/>
      <c r="D820" s="146"/>
      <c r="E820" s="147"/>
      <c r="F820" s="43" t="str">
        <f>VLOOKUP(C820,'[2]Acha Air Sales Price List'!$B$1:$D$65536,3,FALSE)</f>
        <v>Exchange rate :</v>
      </c>
      <c r="G820" s="21">
        <f t="shared" si="31"/>
        <v>0</v>
      </c>
      <c r="H820" s="21"/>
      <c r="I820" s="22">
        <f t="shared" si="30"/>
        <v>0</v>
      </c>
      <c r="J820" s="14"/>
    </row>
    <row r="821" spans="1:10" ht="12.4" hidden="1" customHeight="1" x14ac:dyDescent="0.2">
      <c r="A821" s="13"/>
      <c r="B821" s="1"/>
      <c r="C821" s="36"/>
      <c r="D821" s="146"/>
      <c r="E821" s="147"/>
      <c r="F821" s="43" t="str">
        <f>VLOOKUP(C821,'[2]Acha Air Sales Price List'!$B$1:$D$65536,3,FALSE)</f>
        <v>Exchange rate :</v>
      </c>
      <c r="G821" s="21">
        <f t="shared" si="31"/>
        <v>0</v>
      </c>
      <c r="H821" s="21"/>
      <c r="I821" s="22">
        <f t="shared" si="30"/>
        <v>0</v>
      </c>
      <c r="J821" s="14"/>
    </row>
    <row r="822" spans="1:10" ht="12.4" hidden="1" customHeight="1" x14ac:dyDescent="0.2">
      <c r="A822" s="13"/>
      <c r="B822" s="1"/>
      <c r="C822" s="36"/>
      <c r="D822" s="146"/>
      <c r="E822" s="147"/>
      <c r="F822" s="43" t="str">
        <f>VLOOKUP(C822,'[2]Acha Air Sales Price List'!$B$1:$D$65536,3,FALSE)</f>
        <v>Exchange rate :</v>
      </c>
      <c r="G822" s="21">
        <f t="shared" si="31"/>
        <v>0</v>
      </c>
      <c r="H822" s="21"/>
      <c r="I822" s="22">
        <f t="shared" si="30"/>
        <v>0</v>
      </c>
      <c r="J822" s="14"/>
    </row>
    <row r="823" spans="1:10" ht="12.4" hidden="1" customHeight="1" x14ac:dyDescent="0.2">
      <c r="A823" s="13"/>
      <c r="B823" s="1"/>
      <c r="C823" s="36"/>
      <c r="D823" s="146"/>
      <c r="E823" s="147"/>
      <c r="F823" s="43" t="str">
        <f>VLOOKUP(C823,'[2]Acha Air Sales Price List'!$B$1:$D$65536,3,FALSE)</f>
        <v>Exchange rate :</v>
      </c>
      <c r="G823" s="21">
        <f t="shared" si="31"/>
        <v>0</v>
      </c>
      <c r="H823" s="21"/>
      <c r="I823" s="22">
        <f t="shared" si="30"/>
        <v>0</v>
      </c>
      <c r="J823" s="14"/>
    </row>
    <row r="824" spans="1:10" ht="12.4" hidden="1" customHeight="1" x14ac:dyDescent="0.2">
      <c r="A824" s="13"/>
      <c r="B824" s="1"/>
      <c r="C824" s="36"/>
      <c r="D824" s="146"/>
      <c r="E824" s="147"/>
      <c r="F824" s="43" t="str">
        <f>VLOOKUP(C824,'[2]Acha Air Sales Price List'!$B$1:$D$65536,3,FALSE)</f>
        <v>Exchange rate :</v>
      </c>
      <c r="G824" s="21">
        <f t="shared" si="31"/>
        <v>0</v>
      </c>
      <c r="H824" s="21"/>
      <c r="I824" s="22">
        <f t="shared" si="30"/>
        <v>0</v>
      </c>
      <c r="J824" s="14"/>
    </row>
    <row r="825" spans="1:10" ht="12.4" hidden="1" customHeight="1" x14ac:dyDescent="0.2">
      <c r="A825" s="13"/>
      <c r="B825" s="1"/>
      <c r="C825" s="36"/>
      <c r="D825" s="146"/>
      <c r="E825" s="147"/>
      <c r="F825" s="43" t="str">
        <f>VLOOKUP(C825,'[2]Acha Air Sales Price List'!$B$1:$D$65536,3,FALSE)</f>
        <v>Exchange rate :</v>
      </c>
      <c r="G825" s="21">
        <f t="shared" si="31"/>
        <v>0</v>
      </c>
      <c r="H825" s="21"/>
      <c r="I825" s="22">
        <f t="shared" si="30"/>
        <v>0</v>
      </c>
      <c r="J825" s="14"/>
    </row>
    <row r="826" spans="1:10" ht="12.4" hidden="1" customHeight="1" x14ac:dyDescent="0.2">
      <c r="A826" s="13"/>
      <c r="B826" s="1"/>
      <c r="C826" s="36"/>
      <c r="D826" s="146"/>
      <c r="E826" s="147"/>
      <c r="F826" s="43" t="str">
        <f>VLOOKUP(C826,'[2]Acha Air Sales Price List'!$B$1:$D$65536,3,FALSE)</f>
        <v>Exchange rate :</v>
      </c>
      <c r="G826" s="21">
        <f t="shared" si="31"/>
        <v>0</v>
      </c>
      <c r="H826" s="21"/>
      <c r="I826" s="22">
        <f t="shared" si="30"/>
        <v>0</v>
      </c>
      <c r="J826" s="14"/>
    </row>
    <row r="827" spans="1:10" ht="12.4" hidden="1" customHeight="1" x14ac:dyDescent="0.2">
      <c r="A827" s="13"/>
      <c r="B827" s="1"/>
      <c r="C827" s="36"/>
      <c r="D827" s="146"/>
      <c r="E827" s="147"/>
      <c r="F827" s="43" t="str">
        <f>VLOOKUP(C827,'[2]Acha Air Sales Price List'!$B$1:$D$65536,3,FALSE)</f>
        <v>Exchange rate :</v>
      </c>
      <c r="G827" s="21">
        <f t="shared" si="31"/>
        <v>0</v>
      </c>
      <c r="H827" s="21"/>
      <c r="I827" s="22">
        <f t="shared" si="30"/>
        <v>0</v>
      </c>
      <c r="J827" s="14"/>
    </row>
    <row r="828" spans="1:10" ht="12.4" hidden="1" customHeight="1" x14ac:dyDescent="0.2">
      <c r="A828" s="13"/>
      <c r="B828" s="1"/>
      <c r="C828" s="36"/>
      <c r="D828" s="146"/>
      <c r="E828" s="147"/>
      <c r="F828" s="43" t="str">
        <f>VLOOKUP(C828,'[2]Acha Air Sales Price List'!$B$1:$D$65536,3,FALSE)</f>
        <v>Exchange rate :</v>
      </c>
      <c r="G828" s="21">
        <f t="shared" si="31"/>
        <v>0</v>
      </c>
      <c r="H828" s="21"/>
      <c r="I828" s="22">
        <f t="shared" si="30"/>
        <v>0</v>
      </c>
      <c r="J828" s="14"/>
    </row>
    <row r="829" spans="1:10" ht="12.4" hidden="1" customHeight="1" x14ac:dyDescent="0.2">
      <c r="A829" s="13"/>
      <c r="B829" s="1"/>
      <c r="C829" s="37"/>
      <c r="D829" s="146"/>
      <c r="E829" s="147"/>
      <c r="F829" s="43" t="str">
        <f>VLOOKUP(C829,'[2]Acha Air Sales Price List'!$B$1:$D$65536,3,FALSE)</f>
        <v>Exchange rate :</v>
      </c>
      <c r="G829" s="21">
        <f t="shared" si="31"/>
        <v>0</v>
      </c>
      <c r="H829" s="21"/>
      <c r="I829" s="22">
        <f t="shared" si="30"/>
        <v>0</v>
      </c>
      <c r="J829" s="14"/>
    </row>
    <row r="830" spans="1:10" ht="12" hidden="1" customHeight="1" x14ac:dyDescent="0.2">
      <c r="A830" s="13"/>
      <c r="B830" s="1"/>
      <c r="C830" s="36"/>
      <c r="D830" s="146"/>
      <c r="E830" s="147"/>
      <c r="F830" s="43" t="str">
        <f>VLOOKUP(C830,'[2]Acha Air Sales Price List'!$B$1:$D$65536,3,FALSE)</f>
        <v>Exchange rate :</v>
      </c>
      <c r="G830" s="21">
        <f t="shared" si="31"/>
        <v>0</v>
      </c>
      <c r="H830" s="21"/>
      <c r="I830" s="22">
        <f t="shared" si="30"/>
        <v>0</v>
      </c>
      <c r="J830" s="14"/>
    </row>
    <row r="831" spans="1:10" ht="12.4" hidden="1" customHeight="1" x14ac:dyDescent="0.2">
      <c r="A831" s="13"/>
      <c r="B831" s="1"/>
      <c r="C831" s="36"/>
      <c r="D831" s="146"/>
      <c r="E831" s="147"/>
      <c r="F831" s="43" t="str">
        <f>VLOOKUP(C831,'[2]Acha Air Sales Price List'!$B$1:$D$65536,3,FALSE)</f>
        <v>Exchange rate :</v>
      </c>
      <c r="G831" s="21">
        <f t="shared" si="31"/>
        <v>0</v>
      </c>
      <c r="H831" s="21"/>
      <c r="I831" s="22">
        <f t="shared" si="30"/>
        <v>0</v>
      </c>
      <c r="J831" s="14"/>
    </row>
    <row r="832" spans="1:10" ht="12.4" hidden="1" customHeight="1" x14ac:dyDescent="0.2">
      <c r="A832" s="13"/>
      <c r="B832" s="1"/>
      <c r="C832" s="36"/>
      <c r="D832" s="146"/>
      <c r="E832" s="147"/>
      <c r="F832" s="43" t="str">
        <f>VLOOKUP(C832,'[2]Acha Air Sales Price List'!$B$1:$D$65536,3,FALSE)</f>
        <v>Exchange rate :</v>
      </c>
      <c r="G832" s="21">
        <f t="shared" si="31"/>
        <v>0</v>
      </c>
      <c r="H832" s="21"/>
      <c r="I832" s="22">
        <f t="shared" si="30"/>
        <v>0</v>
      </c>
      <c r="J832" s="14"/>
    </row>
    <row r="833" spans="1:10" ht="12.4" hidden="1" customHeight="1" x14ac:dyDescent="0.2">
      <c r="A833" s="13"/>
      <c r="B833" s="1"/>
      <c r="C833" s="36"/>
      <c r="D833" s="146"/>
      <c r="E833" s="147"/>
      <c r="F833" s="43" t="str">
        <f>VLOOKUP(C833,'[2]Acha Air Sales Price List'!$B$1:$D$65536,3,FALSE)</f>
        <v>Exchange rate :</v>
      </c>
      <c r="G833" s="21">
        <f t="shared" si="31"/>
        <v>0</v>
      </c>
      <c r="H833" s="21"/>
      <c r="I833" s="22">
        <f t="shared" si="30"/>
        <v>0</v>
      </c>
      <c r="J833" s="14"/>
    </row>
    <row r="834" spans="1:10" ht="12.4" hidden="1" customHeight="1" x14ac:dyDescent="0.2">
      <c r="A834" s="13"/>
      <c r="B834" s="1"/>
      <c r="C834" s="36"/>
      <c r="D834" s="146"/>
      <c r="E834" s="147"/>
      <c r="F834" s="43" t="str">
        <f>VLOOKUP(C834,'[2]Acha Air Sales Price List'!$B$1:$D$65536,3,FALSE)</f>
        <v>Exchange rate :</v>
      </c>
      <c r="G834" s="21">
        <f t="shared" si="31"/>
        <v>0</v>
      </c>
      <c r="H834" s="21"/>
      <c r="I834" s="22">
        <f t="shared" si="30"/>
        <v>0</v>
      </c>
      <c r="J834" s="14"/>
    </row>
    <row r="835" spans="1:10" ht="12.4" hidden="1" customHeight="1" x14ac:dyDescent="0.2">
      <c r="A835" s="13"/>
      <c r="B835" s="1"/>
      <c r="C835" s="36"/>
      <c r="D835" s="146"/>
      <c r="E835" s="147"/>
      <c r="F835" s="43" t="str">
        <f>VLOOKUP(C835,'[2]Acha Air Sales Price List'!$B$1:$D$65536,3,FALSE)</f>
        <v>Exchange rate :</v>
      </c>
      <c r="G835" s="21">
        <f t="shared" si="31"/>
        <v>0</v>
      </c>
      <c r="H835" s="21"/>
      <c r="I835" s="22">
        <f t="shared" si="30"/>
        <v>0</v>
      </c>
      <c r="J835" s="14"/>
    </row>
    <row r="836" spans="1:10" ht="12.4" hidden="1" customHeight="1" x14ac:dyDescent="0.2">
      <c r="A836" s="13"/>
      <c r="B836" s="1"/>
      <c r="C836" s="36"/>
      <c r="D836" s="146"/>
      <c r="E836" s="147"/>
      <c r="F836" s="43" t="str">
        <f>VLOOKUP(C836,'[2]Acha Air Sales Price List'!$B$1:$D$65536,3,FALSE)</f>
        <v>Exchange rate :</v>
      </c>
      <c r="G836" s="21">
        <f t="shared" si="31"/>
        <v>0</v>
      </c>
      <c r="H836" s="21"/>
      <c r="I836" s="22">
        <f t="shared" si="30"/>
        <v>0</v>
      </c>
      <c r="J836" s="14"/>
    </row>
    <row r="837" spans="1:10" ht="12.4" hidden="1" customHeight="1" x14ac:dyDescent="0.2">
      <c r="A837" s="13"/>
      <c r="B837" s="1"/>
      <c r="C837" s="36"/>
      <c r="D837" s="146"/>
      <c r="E837" s="147"/>
      <c r="F837" s="43" t="str">
        <f>VLOOKUP(C837,'[2]Acha Air Sales Price List'!$B$1:$D$65536,3,FALSE)</f>
        <v>Exchange rate :</v>
      </c>
      <c r="G837" s="21">
        <f t="shared" si="31"/>
        <v>0</v>
      </c>
      <c r="H837" s="21"/>
      <c r="I837" s="22">
        <f t="shared" si="30"/>
        <v>0</v>
      </c>
      <c r="J837" s="14"/>
    </row>
    <row r="838" spans="1:10" ht="12.4" hidden="1" customHeight="1" x14ac:dyDescent="0.2">
      <c r="A838" s="13"/>
      <c r="B838" s="1"/>
      <c r="C838" s="36"/>
      <c r="D838" s="146"/>
      <c r="E838" s="147"/>
      <c r="F838" s="43" t="str">
        <f>VLOOKUP(C838,'[2]Acha Air Sales Price List'!$B$1:$D$65536,3,FALSE)</f>
        <v>Exchange rate :</v>
      </c>
      <c r="G838" s="21">
        <f t="shared" si="31"/>
        <v>0</v>
      </c>
      <c r="H838" s="21"/>
      <c r="I838" s="22">
        <f t="shared" si="30"/>
        <v>0</v>
      </c>
      <c r="J838" s="14"/>
    </row>
    <row r="839" spans="1:10" ht="12.4" hidden="1" customHeight="1" x14ac:dyDescent="0.2">
      <c r="A839" s="13"/>
      <c r="B839" s="1"/>
      <c r="C839" s="36"/>
      <c r="D839" s="146"/>
      <c r="E839" s="147"/>
      <c r="F839" s="43" t="str">
        <f>VLOOKUP(C839,'[2]Acha Air Sales Price List'!$B$1:$D$65536,3,FALSE)</f>
        <v>Exchange rate :</v>
      </c>
      <c r="G839" s="21">
        <f t="shared" si="31"/>
        <v>0</v>
      </c>
      <c r="H839" s="21"/>
      <c r="I839" s="22">
        <f t="shared" si="30"/>
        <v>0</v>
      </c>
      <c r="J839" s="14"/>
    </row>
    <row r="840" spans="1:10" ht="12.4" hidden="1" customHeight="1" x14ac:dyDescent="0.2">
      <c r="A840" s="13"/>
      <c r="B840" s="1"/>
      <c r="C840" s="36"/>
      <c r="D840" s="146"/>
      <c r="E840" s="147"/>
      <c r="F840" s="43" t="str">
        <f>VLOOKUP(C840,'[2]Acha Air Sales Price List'!$B$1:$D$65536,3,FALSE)</f>
        <v>Exchange rate :</v>
      </c>
      <c r="G840" s="21">
        <f t="shared" si="31"/>
        <v>0</v>
      </c>
      <c r="H840" s="21"/>
      <c r="I840" s="22">
        <f t="shared" si="30"/>
        <v>0</v>
      </c>
      <c r="J840" s="14"/>
    </row>
    <row r="841" spans="1:10" ht="12.4" hidden="1" customHeight="1" x14ac:dyDescent="0.2">
      <c r="A841" s="13"/>
      <c r="B841" s="1"/>
      <c r="C841" s="36"/>
      <c r="D841" s="146"/>
      <c r="E841" s="147"/>
      <c r="F841" s="43" t="str">
        <f>VLOOKUP(C841,'[2]Acha Air Sales Price List'!$B$1:$D$65536,3,FALSE)</f>
        <v>Exchange rate :</v>
      </c>
      <c r="G841" s="21">
        <f t="shared" si="31"/>
        <v>0</v>
      </c>
      <c r="H841" s="21"/>
      <c r="I841" s="22">
        <f t="shared" si="30"/>
        <v>0</v>
      </c>
      <c r="J841" s="14"/>
    </row>
    <row r="842" spans="1:10" ht="12.4" hidden="1" customHeight="1" x14ac:dyDescent="0.2">
      <c r="A842" s="13"/>
      <c r="B842" s="1"/>
      <c r="C842" s="36"/>
      <c r="D842" s="146"/>
      <c r="E842" s="147"/>
      <c r="F842" s="43" t="str">
        <f>VLOOKUP(C842,'[2]Acha Air Sales Price List'!$B$1:$D$65536,3,FALSE)</f>
        <v>Exchange rate :</v>
      </c>
      <c r="G842" s="21">
        <f t="shared" si="31"/>
        <v>0</v>
      </c>
      <c r="H842" s="21"/>
      <c r="I842" s="22">
        <f t="shared" ref="I842:I905" si="32">ROUND(IF(ISNUMBER(B842), G842*B842, 0),5)</f>
        <v>0</v>
      </c>
      <c r="J842" s="14"/>
    </row>
    <row r="843" spans="1:10" ht="12.4" hidden="1" customHeight="1" x14ac:dyDescent="0.2">
      <c r="A843" s="13"/>
      <c r="B843" s="1"/>
      <c r="C843" s="36"/>
      <c r="D843" s="146"/>
      <c r="E843" s="147"/>
      <c r="F843" s="43" t="str">
        <f>VLOOKUP(C843,'[2]Acha Air Sales Price List'!$B$1:$D$65536,3,FALSE)</f>
        <v>Exchange rate :</v>
      </c>
      <c r="G843" s="21">
        <f t="shared" si="31"/>
        <v>0</v>
      </c>
      <c r="H843" s="21"/>
      <c r="I843" s="22">
        <f t="shared" si="32"/>
        <v>0</v>
      </c>
      <c r="J843" s="14"/>
    </row>
    <row r="844" spans="1:10" ht="12.4" hidden="1" customHeight="1" x14ac:dyDescent="0.2">
      <c r="A844" s="13"/>
      <c r="B844" s="1"/>
      <c r="C844" s="36"/>
      <c r="D844" s="146"/>
      <c r="E844" s="147"/>
      <c r="F844" s="43" t="str">
        <f>VLOOKUP(C844,'[2]Acha Air Sales Price List'!$B$1:$D$65536,3,FALSE)</f>
        <v>Exchange rate :</v>
      </c>
      <c r="G844" s="21">
        <f t="shared" si="31"/>
        <v>0</v>
      </c>
      <c r="H844" s="21"/>
      <c r="I844" s="22">
        <f t="shared" si="32"/>
        <v>0</v>
      </c>
      <c r="J844" s="14"/>
    </row>
    <row r="845" spans="1:10" ht="12.4" hidden="1" customHeight="1" x14ac:dyDescent="0.2">
      <c r="A845" s="13"/>
      <c r="B845" s="1"/>
      <c r="C845" s="37"/>
      <c r="D845" s="146"/>
      <c r="E845" s="147"/>
      <c r="F845" s="43" t="str">
        <f>VLOOKUP(C845,'[2]Acha Air Sales Price List'!$B$1:$D$65536,3,FALSE)</f>
        <v>Exchange rate :</v>
      </c>
      <c r="G845" s="21">
        <f t="shared" si="31"/>
        <v>0</v>
      </c>
      <c r="H845" s="21"/>
      <c r="I845" s="22">
        <f t="shared" si="32"/>
        <v>0</v>
      </c>
      <c r="J845" s="14"/>
    </row>
    <row r="846" spans="1:10" ht="12.4" hidden="1" customHeight="1" x14ac:dyDescent="0.2">
      <c r="A846" s="13"/>
      <c r="B846" s="1"/>
      <c r="C846" s="37"/>
      <c r="D846" s="146"/>
      <c r="E846" s="147"/>
      <c r="F846" s="43" t="str">
        <f>VLOOKUP(C846,'[2]Acha Air Sales Price List'!$B$1:$D$65536,3,FALSE)</f>
        <v>Exchange rate :</v>
      </c>
      <c r="G846" s="21">
        <f t="shared" si="31"/>
        <v>0</v>
      </c>
      <c r="H846" s="21"/>
      <c r="I846" s="22">
        <f t="shared" si="32"/>
        <v>0</v>
      </c>
      <c r="J846" s="14"/>
    </row>
    <row r="847" spans="1:10" ht="12.4" hidden="1" customHeight="1" x14ac:dyDescent="0.2">
      <c r="A847" s="13"/>
      <c r="B847" s="1"/>
      <c r="C847" s="36"/>
      <c r="D847" s="146"/>
      <c r="E847" s="147"/>
      <c r="F847" s="43" t="str">
        <f>VLOOKUP(C847,'[2]Acha Air Sales Price List'!$B$1:$D$65536,3,FALSE)</f>
        <v>Exchange rate :</v>
      </c>
      <c r="G847" s="21">
        <f t="shared" si="31"/>
        <v>0</v>
      </c>
      <c r="H847" s="21"/>
      <c r="I847" s="22">
        <f t="shared" si="32"/>
        <v>0</v>
      </c>
      <c r="J847" s="14"/>
    </row>
    <row r="848" spans="1:10" ht="12.4" hidden="1" customHeight="1" x14ac:dyDescent="0.2">
      <c r="A848" s="13"/>
      <c r="B848" s="1"/>
      <c r="C848" s="36"/>
      <c r="D848" s="146"/>
      <c r="E848" s="147"/>
      <c r="F848" s="43" t="str">
        <f>VLOOKUP(C848,'[2]Acha Air Sales Price List'!$B$1:$D$65536,3,FALSE)</f>
        <v>Exchange rate :</v>
      </c>
      <c r="G848" s="21">
        <f t="shared" si="31"/>
        <v>0</v>
      </c>
      <c r="H848" s="21"/>
      <c r="I848" s="22">
        <f t="shared" si="32"/>
        <v>0</v>
      </c>
      <c r="J848" s="14"/>
    </row>
    <row r="849" spans="1:10" ht="12.4" hidden="1" customHeight="1" x14ac:dyDescent="0.2">
      <c r="A849" s="13"/>
      <c r="B849" s="1"/>
      <c r="C849" s="36"/>
      <c r="D849" s="146"/>
      <c r="E849" s="147"/>
      <c r="F849" s="43" t="str">
        <f>VLOOKUP(C849,'[2]Acha Air Sales Price List'!$B$1:$D$65536,3,FALSE)</f>
        <v>Exchange rate :</v>
      </c>
      <c r="G849" s="21">
        <f t="shared" si="31"/>
        <v>0</v>
      </c>
      <c r="H849" s="21"/>
      <c r="I849" s="22">
        <f t="shared" si="32"/>
        <v>0</v>
      </c>
      <c r="J849" s="14"/>
    </row>
    <row r="850" spans="1:10" ht="12.4" hidden="1" customHeight="1" x14ac:dyDescent="0.2">
      <c r="A850" s="13"/>
      <c r="B850" s="1"/>
      <c r="C850" s="36"/>
      <c r="D850" s="146"/>
      <c r="E850" s="147"/>
      <c r="F850" s="43" t="str">
        <f>VLOOKUP(C850,'[2]Acha Air Sales Price List'!$B$1:$D$65536,3,FALSE)</f>
        <v>Exchange rate :</v>
      </c>
      <c r="G850" s="21">
        <f t="shared" si="31"/>
        <v>0</v>
      </c>
      <c r="H850" s="21"/>
      <c r="I850" s="22">
        <f t="shared" si="32"/>
        <v>0</v>
      </c>
      <c r="J850" s="14"/>
    </row>
    <row r="851" spans="1:10" ht="12.4" hidden="1" customHeight="1" x14ac:dyDescent="0.2">
      <c r="A851" s="13"/>
      <c r="B851" s="1"/>
      <c r="C851" s="36"/>
      <c r="D851" s="146"/>
      <c r="E851" s="147"/>
      <c r="F851" s="43" t="str">
        <f>VLOOKUP(C851,'[2]Acha Air Sales Price List'!$B$1:$D$65536,3,FALSE)</f>
        <v>Exchange rate :</v>
      </c>
      <c r="G851" s="21">
        <f t="shared" si="31"/>
        <v>0</v>
      </c>
      <c r="H851" s="21"/>
      <c r="I851" s="22">
        <f t="shared" si="32"/>
        <v>0</v>
      </c>
      <c r="J851" s="14"/>
    </row>
    <row r="852" spans="1:10" ht="12.4" hidden="1" customHeight="1" x14ac:dyDescent="0.2">
      <c r="A852" s="13"/>
      <c r="B852" s="1"/>
      <c r="C852" s="36"/>
      <c r="D852" s="146"/>
      <c r="E852" s="147"/>
      <c r="F852" s="43" t="str">
        <f>VLOOKUP(C852,'[2]Acha Air Sales Price List'!$B$1:$D$65536,3,FALSE)</f>
        <v>Exchange rate :</v>
      </c>
      <c r="G852" s="21">
        <f t="shared" si="31"/>
        <v>0</v>
      </c>
      <c r="H852" s="21"/>
      <c r="I852" s="22">
        <f t="shared" si="32"/>
        <v>0</v>
      </c>
      <c r="J852" s="14"/>
    </row>
    <row r="853" spans="1:10" ht="12.4" hidden="1" customHeight="1" x14ac:dyDescent="0.2">
      <c r="A853" s="13"/>
      <c r="B853" s="1"/>
      <c r="C853" s="36"/>
      <c r="D853" s="146"/>
      <c r="E853" s="147"/>
      <c r="F853" s="43" t="str">
        <f>VLOOKUP(C853,'[2]Acha Air Sales Price List'!$B$1:$D$65536,3,FALSE)</f>
        <v>Exchange rate :</v>
      </c>
      <c r="G853" s="21">
        <f t="shared" ref="G853:G916" si="33">H853/4</f>
        <v>0</v>
      </c>
      <c r="H853" s="21"/>
      <c r="I853" s="22">
        <f t="shared" si="32"/>
        <v>0</v>
      </c>
      <c r="J853" s="14"/>
    </row>
    <row r="854" spans="1:10" ht="12.4" hidden="1" customHeight="1" x14ac:dyDescent="0.2">
      <c r="A854" s="13"/>
      <c r="B854" s="1"/>
      <c r="C854" s="36"/>
      <c r="D854" s="146"/>
      <c r="E854" s="147"/>
      <c r="F854" s="43" t="str">
        <f>VLOOKUP(C854,'[2]Acha Air Sales Price List'!$B$1:$D$65536,3,FALSE)</f>
        <v>Exchange rate :</v>
      </c>
      <c r="G854" s="21">
        <f t="shared" si="33"/>
        <v>0</v>
      </c>
      <c r="H854" s="21"/>
      <c r="I854" s="22">
        <f t="shared" si="32"/>
        <v>0</v>
      </c>
      <c r="J854" s="14"/>
    </row>
    <row r="855" spans="1:10" ht="12.4" hidden="1" customHeight="1" x14ac:dyDescent="0.2">
      <c r="A855" s="13"/>
      <c r="B855" s="1"/>
      <c r="C855" s="36"/>
      <c r="D855" s="146"/>
      <c r="E855" s="147"/>
      <c r="F855" s="43" t="str">
        <f>VLOOKUP(C855,'[2]Acha Air Sales Price List'!$B$1:$D$65536,3,FALSE)</f>
        <v>Exchange rate :</v>
      </c>
      <c r="G855" s="21">
        <f t="shared" si="33"/>
        <v>0</v>
      </c>
      <c r="H855" s="21"/>
      <c r="I855" s="22">
        <f t="shared" si="32"/>
        <v>0</v>
      </c>
      <c r="J855" s="14"/>
    </row>
    <row r="856" spans="1:10" ht="12.4" hidden="1" customHeight="1" x14ac:dyDescent="0.2">
      <c r="A856" s="13"/>
      <c r="B856" s="1"/>
      <c r="C856" s="36"/>
      <c r="D856" s="146"/>
      <c r="E856" s="147"/>
      <c r="F856" s="43" t="str">
        <f>VLOOKUP(C856,'[2]Acha Air Sales Price List'!$B$1:$D$65536,3,FALSE)</f>
        <v>Exchange rate :</v>
      </c>
      <c r="G856" s="21">
        <f t="shared" si="33"/>
        <v>0</v>
      </c>
      <c r="H856" s="21"/>
      <c r="I856" s="22">
        <f t="shared" si="32"/>
        <v>0</v>
      </c>
      <c r="J856" s="14"/>
    </row>
    <row r="857" spans="1:10" ht="12.4" hidden="1" customHeight="1" x14ac:dyDescent="0.2">
      <c r="A857" s="13"/>
      <c r="B857" s="1"/>
      <c r="C857" s="37"/>
      <c r="D857" s="146"/>
      <c r="E857" s="147"/>
      <c r="F857" s="43" t="str">
        <f>VLOOKUP(C857,'[2]Acha Air Sales Price List'!$B$1:$D$65536,3,FALSE)</f>
        <v>Exchange rate :</v>
      </c>
      <c r="G857" s="21">
        <f t="shared" si="33"/>
        <v>0</v>
      </c>
      <c r="H857" s="21"/>
      <c r="I857" s="22">
        <f t="shared" si="32"/>
        <v>0</v>
      </c>
      <c r="J857" s="14"/>
    </row>
    <row r="858" spans="1:10" ht="12" hidden="1" customHeight="1" x14ac:dyDescent="0.2">
      <c r="A858" s="13"/>
      <c r="B858" s="1"/>
      <c r="C858" s="36"/>
      <c r="D858" s="146"/>
      <c r="E858" s="147"/>
      <c r="F858" s="43" t="str">
        <f>VLOOKUP(C858,'[2]Acha Air Sales Price List'!$B$1:$D$65536,3,FALSE)</f>
        <v>Exchange rate :</v>
      </c>
      <c r="G858" s="21">
        <f t="shared" si="33"/>
        <v>0</v>
      </c>
      <c r="H858" s="21"/>
      <c r="I858" s="22">
        <f t="shared" si="32"/>
        <v>0</v>
      </c>
      <c r="J858" s="14"/>
    </row>
    <row r="859" spans="1:10" ht="12.4" hidden="1" customHeight="1" x14ac:dyDescent="0.2">
      <c r="A859" s="13"/>
      <c r="B859" s="1"/>
      <c r="C859" s="36"/>
      <c r="D859" s="146"/>
      <c r="E859" s="147"/>
      <c r="F859" s="43" t="str">
        <f>VLOOKUP(C859,'[2]Acha Air Sales Price List'!$B$1:$D$65536,3,FALSE)</f>
        <v>Exchange rate :</v>
      </c>
      <c r="G859" s="21">
        <f t="shared" si="33"/>
        <v>0</v>
      </c>
      <c r="H859" s="21"/>
      <c r="I859" s="22">
        <f t="shared" si="32"/>
        <v>0</v>
      </c>
      <c r="J859" s="14"/>
    </row>
    <row r="860" spans="1:10" ht="12.4" hidden="1" customHeight="1" x14ac:dyDescent="0.2">
      <c r="A860" s="13"/>
      <c r="B860" s="1"/>
      <c r="C860" s="36"/>
      <c r="D860" s="146"/>
      <c r="E860" s="147"/>
      <c r="F860" s="43" t="str">
        <f>VLOOKUP(C860,'[2]Acha Air Sales Price List'!$B$1:$D$65536,3,FALSE)</f>
        <v>Exchange rate :</v>
      </c>
      <c r="G860" s="21">
        <f t="shared" si="33"/>
        <v>0</v>
      </c>
      <c r="H860" s="21"/>
      <c r="I860" s="22">
        <f t="shared" si="32"/>
        <v>0</v>
      </c>
      <c r="J860" s="14"/>
    </row>
    <row r="861" spans="1:10" ht="12.4" hidden="1" customHeight="1" x14ac:dyDescent="0.2">
      <c r="A861" s="13"/>
      <c r="B861" s="1"/>
      <c r="C861" s="36"/>
      <c r="D861" s="146"/>
      <c r="E861" s="147"/>
      <c r="F861" s="43" t="str">
        <f>VLOOKUP(C861,'[2]Acha Air Sales Price List'!$B$1:$D$65536,3,FALSE)</f>
        <v>Exchange rate :</v>
      </c>
      <c r="G861" s="21">
        <f t="shared" si="33"/>
        <v>0</v>
      </c>
      <c r="H861" s="21"/>
      <c r="I861" s="22">
        <f t="shared" si="32"/>
        <v>0</v>
      </c>
      <c r="J861" s="14"/>
    </row>
    <row r="862" spans="1:10" ht="12.4" hidden="1" customHeight="1" x14ac:dyDescent="0.2">
      <c r="A862" s="13"/>
      <c r="B862" s="1"/>
      <c r="C862" s="36"/>
      <c r="D862" s="146"/>
      <c r="E862" s="147"/>
      <c r="F862" s="43" t="str">
        <f>VLOOKUP(C862,'[2]Acha Air Sales Price List'!$B$1:$D$65536,3,FALSE)</f>
        <v>Exchange rate :</v>
      </c>
      <c r="G862" s="21">
        <f t="shared" si="33"/>
        <v>0</v>
      </c>
      <c r="H862" s="21"/>
      <c r="I862" s="22">
        <f t="shared" si="32"/>
        <v>0</v>
      </c>
      <c r="J862" s="14"/>
    </row>
    <row r="863" spans="1:10" ht="12.4" hidden="1" customHeight="1" x14ac:dyDescent="0.2">
      <c r="A863" s="13"/>
      <c r="B863" s="1"/>
      <c r="C863" s="36"/>
      <c r="D863" s="146"/>
      <c r="E863" s="147"/>
      <c r="F863" s="43" t="str">
        <f>VLOOKUP(C863,'[2]Acha Air Sales Price List'!$B$1:$D$65536,3,FALSE)</f>
        <v>Exchange rate :</v>
      </c>
      <c r="G863" s="21">
        <f t="shared" si="33"/>
        <v>0</v>
      </c>
      <c r="H863" s="21"/>
      <c r="I863" s="22">
        <f t="shared" si="32"/>
        <v>0</v>
      </c>
      <c r="J863" s="14"/>
    </row>
    <row r="864" spans="1:10" ht="12.4" hidden="1" customHeight="1" x14ac:dyDescent="0.2">
      <c r="A864" s="13"/>
      <c r="B864" s="1"/>
      <c r="C864" s="36"/>
      <c r="D864" s="146"/>
      <c r="E864" s="147"/>
      <c r="F864" s="43" t="str">
        <f>VLOOKUP(C864,'[2]Acha Air Sales Price List'!$B$1:$D$65536,3,FALSE)</f>
        <v>Exchange rate :</v>
      </c>
      <c r="G864" s="21">
        <f t="shared" si="33"/>
        <v>0</v>
      </c>
      <c r="H864" s="21"/>
      <c r="I864" s="22">
        <f t="shared" si="32"/>
        <v>0</v>
      </c>
      <c r="J864" s="14"/>
    </row>
    <row r="865" spans="1:10" ht="12.4" hidden="1" customHeight="1" x14ac:dyDescent="0.2">
      <c r="A865" s="13"/>
      <c r="B865" s="1"/>
      <c r="C865" s="36"/>
      <c r="D865" s="146"/>
      <c r="E865" s="147"/>
      <c r="F865" s="43" t="str">
        <f>VLOOKUP(C865,'[2]Acha Air Sales Price List'!$B$1:$D$65536,3,FALSE)</f>
        <v>Exchange rate :</v>
      </c>
      <c r="G865" s="21">
        <f t="shared" si="33"/>
        <v>0</v>
      </c>
      <c r="H865" s="21"/>
      <c r="I865" s="22">
        <f t="shared" si="32"/>
        <v>0</v>
      </c>
      <c r="J865" s="14"/>
    </row>
    <row r="866" spans="1:10" ht="12.4" hidden="1" customHeight="1" x14ac:dyDescent="0.2">
      <c r="A866" s="13"/>
      <c r="B866" s="1"/>
      <c r="C866" s="36"/>
      <c r="D866" s="146"/>
      <c r="E866" s="147"/>
      <c r="F866" s="43" t="str">
        <f>VLOOKUP(C866,'[2]Acha Air Sales Price List'!$B$1:$D$65536,3,FALSE)</f>
        <v>Exchange rate :</v>
      </c>
      <c r="G866" s="21">
        <f t="shared" si="33"/>
        <v>0</v>
      </c>
      <c r="H866" s="21"/>
      <c r="I866" s="22">
        <f t="shared" si="32"/>
        <v>0</v>
      </c>
      <c r="J866" s="14"/>
    </row>
    <row r="867" spans="1:10" ht="12.4" hidden="1" customHeight="1" x14ac:dyDescent="0.2">
      <c r="A867" s="13"/>
      <c r="B867" s="1"/>
      <c r="C867" s="36"/>
      <c r="D867" s="146"/>
      <c r="E867" s="147"/>
      <c r="F867" s="43" t="str">
        <f>VLOOKUP(C867,'[2]Acha Air Sales Price List'!$B$1:$D$65536,3,FALSE)</f>
        <v>Exchange rate :</v>
      </c>
      <c r="G867" s="21">
        <f t="shared" si="33"/>
        <v>0</v>
      </c>
      <c r="H867" s="21"/>
      <c r="I867" s="22">
        <f t="shared" si="32"/>
        <v>0</v>
      </c>
      <c r="J867" s="14"/>
    </row>
    <row r="868" spans="1:10" ht="12.4" hidden="1" customHeight="1" x14ac:dyDescent="0.2">
      <c r="A868" s="13"/>
      <c r="B868" s="1"/>
      <c r="C868" s="36"/>
      <c r="D868" s="146"/>
      <c r="E868" s="147"/>
      <c r="F868" s="43" t="str">
        <f>VLOOKUP(C868,'[2]Acha Air Sales Price List'!$B$1:$D$65536,3,FALSE)</f>
        <v>Exchange rate :</v>
      </c>
      <c r="G868" s="21">
        <f t="shared" si="33"/>
        <v>0</v>
      </c>
      <c r="H868" s="21"/>
      <c r="I868" s="22">
        <f t="shared" si="32"/>
        <v>0</v>
      </c>
      <c r="J868" s="14"/>
    </row>
    <row r="869" spans="1:10" ht="12.4" hidden="1" customHeight="1" x14ac:dyDescent="0.2">
      <c r="A869" s="13"/>
      <c r="B869" s="1"/>
      <c r="C869" s="36"/>
      <c r="D869" s="146"/>
      <c r="E869" s="147"/>
      <c r="F869" s="43" t="str">
        <f>VLOOKUP(C869,'[2]Acha Air Sales Price List'!$B$1:$D$65536,3,FALSE)</f>
        <v>Exchange rate :</v>
      </c>
      <c r="G869" s="21">
        <f t="shared" si="33"/>
        <v>0</v>
      </c>
      <c r="H869" s="21"/>
      <c r="I869" s="22">
        <f t="shared" si="32"/>
        <v>0</v>
      </c>
      <c r="J869" s="14"/>
    </row>
    <row r="870" spans="1:10" ht="12.4" hidden="1" customHeight="1" x14ac:dyDescent="0.2">
      <c r="A870" s="13"/>
      <c r="B870" s="1"/>
      <c r="C870" s="36"/>
      <c r="D870" s="146"/>
      <c r="E870" s="147"/>
      <c r="F870" s="43" t="str">
        <f>VLOOKUP(C870,'[2]Acha Air Sales Price List'!$B$1:$D$65536,3,FALSE)</f>
        <v>Exchange rate :</v>
      </c>
      <c r="G870" s="21">
        <f t="shared" si="33"/>
        <v>0</v>
      </c>
      <c r="H870" s="21"/>
      <c r="I870" s="22">
        <f t="shared" si="32"/>
        <v>0</v>
      </c>
      <c r="J870" s="14"/>
    </row>
    <row r="871" spans="1:10" ht="12.4" hidden="1" customHeight="1" x14ac:dyDescent="0.2">
      <c r="A871" s="13"/>
      <c r="B871" s="1"/>
      <c r="C871" s="36"/>
      <c r="D871" s="146"/>
      <c r="E871" s="147"/>
      <c r="F871" s="43" t="str">
        <f>VLOOKUP(C871,'[2]Acha Air Sales Price List'!$B$1:$D$65536,3,FALSE)</f>
        <v>Exchange rate :</v>
      </c>
      <c r="G871" s="21">
        <f t="shared" si="33"/>
        <v>0</v>
      </c>
      <c r="H871" s="21"/>
      <c r="I871" s="22">
        <f t="shared" si="32"/>
        <v>0</v>
      </c>
      <c r="J871" s="14"/>
    </row>
    <row r="872" spans="1:10" ht="12.4" hidden="1" customHeight="1" x14ac:dyDescent="0.2">
      <c r="A872" s="13"/>
      <c r="B872" s="1"/>
      <c r="C872" s="36"/>
      <c r="D872" s="146"/>
      <c r="E872" s="147"/>
      <c r="F872" s="43" t="str">
        <f>VLOOKUP(C872,'[2]Acha Air Sales Price List'!$B$1:$D$65536,3,FALSE)</f>
        <v>Exchange rate :</v>
      </c>
      <c r="G872" s="21">
        <f t="shared" si="33"/>
        <v>0</v>
      </c>
      <c r="H872" s="21"/>
      <c r="I872" s="22">
        <f t="shared" si="32"/>
        <v>0</v>
      </c>
      <c r="J872" s="14"/>
    </row>
    <row r="873" spans="1:10" ht="12.4" hidden="1" customHeight="1" x14ac:dyDescent="0.2">
      <c r="A873" s="13"/>
      <c r="B873" s="1"/>
      <c r="C873" s="36"/>
      <c r="D873" s="146"/>
      <c r="E873" s="147"/>
      <c r="F873" s="43" t="str">
        <f>VLOOKUP(C873,'[2]Acha Air Sales Price List'!$B$1:$D$65536,3,FALSE)</f>
        <v>Exchange rate :</v>
      </c>
      <c r="G873" s="21">
        <f t="shared" si="33"/>
        <v>0</v>
      </c>
      <c r="H873" s="21"/>
      <c r="I873" s="22">
        <f t="shared" si="32"/>
        <v>0</v>
      </c>
      <c r="J873" s="14"/>
    </row>
    <row r="874" spans="1:10" ht="12.4" hidden="1" customHeight="1" x14ac:dyDescent="0.2">
      <c r="A874" s="13"/>
      <c r="B874" s="1"/>
      <c r="C874" s="36"/>
      <c r="D874" s="146"/>
      <c r="E874" s="147"/>
      <c r="F874" s="43" t="str">
        <f>VLOOKUP(C874,'[2]Acha Air Sales Price List'!$B$1:$D$65536,3,FALSE)</f>
        <v>Exchange rate :</v>
      </c>
      <c r="G874" s="21">
        <f t="shared" si="33"/>
        <v>0</v>
      </c>
      <c r="H874" s="21"/>
      <c r="I874" s="22">
        <f t="shared" si="32"/>
        <v>0</v>
      </c>
      <c r="J874" s="14"/>
    </row>
    <row r="875" spans="1:10" ht="12.4" hidden="1" customHeight="1" x14ac:dyDescent="0.2">
      <c r="A875" s="13"/>
      <c r="B875" s="1"/>
      <c r="C875" s="36"/>
      <c r="D875" s="146"/>
      <c r="E875" s="147"/>
      <c r="F875" s="43" t="str">
        <f>VLOOKUP(C875,'[2]Acha Air Sales Price List'!$B$1:$D$65536,3,FALSE)</f>
        <v>Exchange rate :</v>
      </c>
      <c r="G875" s="21">
        <f t="shared" si="33"/>
        <v>0</v>
      </c>
      <c r="H875" s="21"/>
      <c r="I875" s="22">
        <f t="shared" si="32"/>
        <v>0</v>
      </c>
      <c r="J875" s="14"/>
    </row>
    <row r="876" spans="1:10" ht="12.4" hidden="1" customHeight="1" x14ac:dyDescent="0.2">
      <c r="A876" s="13"/>
      <c r="B876" s="1"/>
      <c r="C876" s="36"/>
      <c r="D876" s="146"/>
      <c r="E876" s="147"/>
      <c r="F876" s="43" t="str">
        <f>VLOOKUP(C876,'[2]Acha Air Sales Price List'!$B$1:$D$65536,3,FALSE)</f>
        <v>Exchange rate :</v>
      </c>
      <c r="G876" s="21">
        <f t="shared" si="33"/>
        <v>0</v>
      </c>
      <c r="H876" s="21"/>
      <c r="I876" s="22">
        <f t="shared" si="32"/>
        <v>0</v>
      </c>
      <c r="J876" s="14"/>
    </row>
    <row r="877" spans="1:10" ht="12.4" hidden="1" customHeight="1" x14ac:dyDescent="0.2">
      <c r="A877" s="13"/>
      <c r="B877" s="1"/>
      <c r="C877" s="36"/>
      <c r="D877" s="146"/>
      <c r="E877" s="147"/>
      <c r="F877" s="43" t="str">
        <f>VLOOKUP(C877,'[2]Acha Air Sales Price List'!$B$1:$D$65536,3,FALSE)</f>
        <v>Exchange rate :</v>
      </c>
      <c r="G877" s="21">
        <f t="shared" si="33"/>
        <v>0</v>
      </c>
      <c r="H877" s="21"/>
      <c r="I877" s="22">
        <f t="shared" si="32"/>
        <v>0</v>
      </c>
      <c r="J877" s="14"/>
    </row>
    <row r="878" spans="1:10" ht="12.4" hidden="1" customHeight="1" x14ac:dyDescent="0.2">
      <c r="A878" s="13"/>
      <c r="B878" s="1"/>
      <c r="C878" s="36"/>
      <c r="D878" s="146"/>
      <c r="E878" s="147"/>
      <c r="F878" s="43" t="str">
        <f>VLOOKUP(C878,'[2]Acha Air Sales Price List'!$B$1:$D$65536,3,FALSE)</f>
        <v>Exchange rate :</v>
      </c>
      <c r="G878" s="21">
        <f t="shared" si="33"/>
        <v>0</v>
      </c>
      <c r="H878" s="21"/>
      <c r="I878" s="22">
        <f t="shared" si="32"/>
        <v>0</v>
      </c>
      <c r="J878" s="14"/>
    </row>
    <row r="879" spans="1:10" ht="12.4" hidden="1" customHeight="1" x14ac:dyDescent="0.2">
      <c r="A879" s="13"/>
      <c r="B879" s="1"/>
      <c r="C879" s="36"/>
      <c r="D879" s="146"/>
      <c r="E879" s="147"/>
      <c r="F879" s="43" t="str">
        <f>VLOOKUP(C879,'[2]Acha Air Sales Price List'!$B$1:$D$65536,3,FALSE)</f>
        <v>Exchange rate :</v>
      </c>
      <c r="G879" s="21">
        <f t="shared" si="33"/>
        <v>0</v>
      </c>
      <c r="H879" s="21"/>
      <c r="I879" s="22">
        <f t="shared" si="32"/>
        <v>0</v>
      </c>
      <c r="J879" s="14"/>
    </row>
    <row r="880" spans="1:10" ht="12.4" hidden="1" customHeight="1" x14ac:dyDescent="0.2">
      <c r="A880" s="13"/>
      <c r="B880" s="1"/>
      <c r="C880" s="36"/>
      <c r="D880" s="146"/>
      <c r="E880" s="147"/>
      <c r="F880" s="43" t="str">
        <f>VLOOKUP(C880,'[2]Acha Air Sales Price List'!$B$1:$D$65536,3,FALSE)</f>
        <v>Exchange rate :</v>
      </c>
      <c r="G880" s="21">
        <f t="shared" si="33"/>
        <v>0</v>
      </c>
      <c r="H880" s="21"/>
      <c r="I880" s="22">
        <f t="shared" si="32"/>
        <v>0</v>
      </c>
      <c r="J880" s="14"/>
    </row>
    <row r="881" spans="1:10" ht="12.4" hidden="1" customHeight="1" x14ac:dyDescent="0.2">
      <c r="A881" s="13"/>
      <c r="B881" s="1"/>
      <c r="C881" s="36"/>
      <c r="D881" s="146"/>
      <c r="E881" s="147"/>
      <c r="F881" s="43" t="str">
        <f>VLOOKUP(C881,'[2]Acha Air Sales Price List'!$B$1:$D$65536,3,FALSE)</f>
        <v>Exchange rate :</v>
      </c>
      <c r="G881" s="21">
        <f t="shared" si="33"/>
        <v>0</v>
      </c>
      <c r="H881" s="21"/>
      <c r="I881" s="22">
        <f t="shared" si="32"/>
        <v>0</v>
      </c>
      <c r="J881" s="14"/>
    </row>
    <row r="882" spans="1:10" ht="12.4" hidden="1" customHeight="1" x14ac:dyDescent="0.2">
      <c r="A882" s="13"/>
      <c r="B882" s="1"/>
      <c r="C882" s="36"/>
      <c r="D882" s="146"/>
      <c r="E882" s="147"/>
      <c r="F882" s="43" t="str">
        <f>VLOOKUP(C882,'[2]Acha Air Sales Price List'!$B$1:$D$65536,3,FALSE)</f>
        <v>Exchange rate :</v>
      </c>
      <c r="G882" s="21">
        <f t="shared" si="33"/>
        <v>0</v>
      </c>
      <c r="H882" s="21"/>
      <c r="I882" s="22">
        <f t="shared" si="32"/>
        <v>0</v>
      </c>
      <c r="J882" s="14"/>
    </row>
    <row r="883" spans="1:10" ht="12.4" hidden="1" customHeight="1" x14ac:dyDescent="0.2">
      <c r="A883" s="13"/>
      <c r="B883" s="1"/>
      <c r="C883" s="36"/>
      <c r="D883" s="146"/>
      <c r="E883" s="147"/>
      <c r="F883" s="43" t="str">
        <f>VLOOKUP(C883,'[2]Acha Air Sales Price List'!$B$1:$D$65536,3,FALSE)</f>
        <v>Exchange rate :</v>
      </c>
      <c r="G883" s="21">
        <f t="shared" si="33"/>
        <v>0</v>
      </c>
      <c r="H883" s="21"/>
      <c r="I883" s="22">
        <f t="shared" si="32"/>
        <v>0</v>
      </c>
      <c r="J883" s="14"/>
    </row>
    <row r="884" spans="1:10" ht="12.4" hidden="1" customHeight="1" x14ac:dyDescent="0.2">
      <c r="A884" s="13"/>
      <c r="B884" s="1"/>
      <c r="C884" s="36"/>
      <c r="D884" s="146"/>
      <c r="E884" s="147"/>
      <c r="F884" s="43" t="str">
        <f>VLOOKUP(C884,'[2]Acha Air Sales Price List'!$B$1:$D$65536,3,FALSE)</f>
        <v>Exchange rate :</v>
      </c>
      <c r="G884" s="21">
        <f t="shared" si="33"/>
        <v>0</v>
      </c>
      <c r="H884" s="21"/>
      <c r="I884" s="22">
        <f t="shared" si="32"/>
        <v>0</v>
      </c>
      <c r="J884" s="14"/>
    </row>
    <row r="885" spans="1:10" ht="12.4" hidden="1" customHeight="1" x14ac:dyDescent="0.2">
      <c r="A885" s="13"/>
      <c r="B885" s="1"/>
      <c r="C885" s="37"/>
      <c r="D885" s="146"/>
      <c r="E885" s="147"/>
      <c r="F885" s="43" t="str">
        <f>VLOOKUP(C885,'[2]Acha Air Sales Price List'!$B$1:$D$65536,3,FALSE)</f>
        <v>Exchange rate :</v>
      </c>
      <c r="G885" s="21">
        <f t="shared" si="33"/>
        <v>0</v>
      </c>
      <c r="H885" s="21"/>
      <c r="I885" s="22">
        <f t="shared" si="32"/>
        <v>0</v>
      </c>
      <c r="J885" s="14"/>
    </row>
    <row r="886" spans="1:10" ht="12" hidden="1" customHeight="1" x14ac:dyDescent="0.2">
      <c r="A886" s="13"/>
      <c r="B886" s="1"/>
      <c r="C886" s="36"/>
      <c r="D886" s="146"/>
      <c r="E886" s="147"/>
      <c r="F886" s="43" t="str">
        <f>VLOOKUP(C886,'[2]Acha Air Sales Price List'!$B$1:$D$65536,3,FALSE)</f>
        <v>Exchange rate :</v>
      </c>
      <c r="G886" s="21">
        <f t="shared" si="33"/>
        <v>0</v>
      </c>
      <c r="H886" s="21"/>
      <c r="I886" s="22">
        <f t="shared" si="32"/>
        <v>0</v>
      </c>
      <c r="J886" s="14"/>
    </row>
    <row r="887" spans="1:10" ht="12.4" hidden="1" customHeight="1" x14ac:dyDescent="0.2">
      <c r="A887" s="13"/>
      <c r="B887" s="1"/>
      <c r="C887" s="36"/>
      <c r="D887" s="146"/>
      <c r="E887" s="147"/>
      <c r="F887" s="43" t="str">
        <f>VLOOKUP(C887,'[2]Acha Air Sales Price List'!$B$1:$D$65536,3,FALSE)</f>
        <v>Exchange rate :</v>
      </c>
      <c r="G887" s="21">
        <f t="shared" si="33"/>
        <v>0</v>
      </c>
      <c r="H887" s="21"/>
      <c r="I887" s="22">
        <f t="shared" si="32"/>
        <v>0</v>
      </c>
      <c r="J887" s="14"/>
    </row>
    <row r="888" spans="1:10" ht="12.4" hidden="1" customHeight="1" x14ac:dyDescent="0.2">
      <c r="A888" s="13"/>
      <c r="B888" s="1"/>
      <c r="C888" s="36"/>
      <c r="D888" s="146"/>
      <c r="E888" s="147"/>
      <c r="F888" s="43" t="str">
        <f>VLOOKUP(C888,'[2]Acha Air Sales Price List'!$B$1:$D$65536,3,FALSE)</f>
        <v>Exchange rate :</v>
      </c>
      <c r="G888" s="21">
        <f t="shared" si="33"/>
        <v>0</v>
      </c>
      <c r="H888" s="21"/>
      <c r="I888" s="22">
        <f t="shared" si="32"/>
        <v>0</v>
      </c>
      <c r="J888" s="14"/>
    </row>
    <row r="889" spans="1:10" ht="12.4" hidden="1" customHeight="1" x14ac:dyDescent="0.2">
      <c r="A889" s="13"/>
      <c r="B889" s="1"/>
      <c r="C889" s="36"/>
      <c r="D889" s="146"/>
      <c r="E889" s="147"/>
      <c r="F889" s="43" t="str">
        <f>VLOOKUP(C889,'[2]Acha Air Sales Price List'!$B$1:$D$65536,3,FALSE)</f>
        <v>Exchange rate :</v>
      </c>
      <c r="G889" s="21">
        <f t="shared" si="33"/>
        <v>0</v>
      </c>
      <c r="H889" s="21"/>
      <c r="I889" s="22">
        <f t="shared" si="32"/>
        <v>0</v>
      </c>
      <c r="J889" s="14"/>
    </row>
    <row r="890" spans="1:10" ht="12.4" hidden="1" customHeight="1" x14ac:dyDescent="0.2">
      <c r="A890" s="13"/>
      <c r="B890" s="1"/>
      <c r="C890" s="36"/>
      <c r="D890" s="146"/>
      <c r="E890" s="147"/>
      <c r="F890" s="43" t="str">
        <f>VLOOKUP(C890,'[2]Acha Air Sales Price List'!$B$1:$D$65536,3,FALSE)</f>
        <v>Exchange rate :</v>
      </c>
      <c r="G890" s="21">
        <f t="shared" si="33"/>
        <v>0</v>
      </c>
      <c r="H890" s="21"/>
      <c r="I890" s="22">
        <f t="shared" si="32"/>
        <v>0</v>
      </c>
      <c r="J890" s="14"/>
    </row>
    <row r="891" spans="1:10" ht="12.4" hidden="1" customHeight="1" x14ac:dyDescent="0.2">
      <c r="A891" s="13"/>
      <c r="B891" s="1"/>
      <c r="C891" s="36"/>
      <c r="D891" s="146"/>
      <c r="E891" s="147"/>
      <c r="F891" s="43" t="str">
        <f>VLOOKUP(C891,'[2]Acha Air Sales Price List'!$B$1:$D$65536,3,FALSE)</f>
        <v>Exchange rate :</v>
      </c>
      <c r="G891" s="21">
        <f t="shared" si="33"/>
        <v>0</v>
      </c>
      <c r="H891" s="21"/>
      <c r="I891" s="22">
        <f t="shared" si="32"/>
        <v>0</v>
      </c>
      <c r="J891" s="14"/>
    </row>
    <row r="892" spans="1:10" ht="12.4" hidden="1" customHeight="1" x14ac:dyDescent="0.2">
      <c r="A892" s="13"/>
      <c r="B892" s="1"/>
      <c r="C892" s="36"/>
      <c r="D892" s="146"/>
      <c r="E892" s="147"/>
      <c r="F892" s="43" t="str">
        <f>VLOOKUP(C892,'[2]Acha Air Sales Price List'!$B$1:$D$65536,3,FALSE)</f>
        <v>Exchange rate :</v>
      </c>
      <c r="G892" s="21">
        <f t="shared" si="33"/>
        <v>0</v>
      </c>
      <c r="H892" s="21"/>
      <c r="I892" s="22">
        <f t="shared" si="32"/>
        <v>0</v>
      </c>
      <c r="J892" s="14"/>
    </row>
    <row r="893" spans="1:10" ht="12.4" hidden="1" customHeight="1" x14ac:dyDescent="0.2">
      <c r="A893" s="13"/>
      <c r="B893" s="1"/>
      <c r="C893" s="36"/>
      <c r="D893" s="146"/>
      <c r="E893" s="147"/>
      <c r="F893" s="43" t="str">
        <f>VLOOKUP(C893,'[2]Acha Air Sales Price List'!$B$1:$D$65536,3,FALSE)</f>
        <v>Exchange rate :</v>
      </c>
      <c r="G893" s="21">
        <f t="shared" si="33"/>
        <v>0</v>
      </c>
      <c r="H893" s="21"/>
      <c r="I893" s="22">
        <f t="shared" si="32"/>
        <v>0</v>
      </c>
      <c r="J893" s="14"/>
    </row>
    <row r="894" spans="1:10" ht="12.4" hidden="1" customHeight="1" x14ac:dyDescent="0.2">
      <c r="A894" s="13"/>
      <c r="B894" s="1"/>
      <c r="C894" s="36"/>
      <c r="D894" s="146"/>
      <c r="E894" s="147"/>
      <c r="F894" s="43" t="str">
        <f>VLOOKUP(C894,'[2]Acha Air Sales Price List'!$B$1:$D$65536,3,FALSE)</f>
        <v>Exchange rate :</v>
      </c>
      <c r="G894" s="21">
        <f t="shared" si="33"/>
        <v>0</v>
      </c>
      <c r="H894" s="21"/>
      <c r="I894" s="22">
        <f t="shared" si="32"/>
        <v>0</v>
      </c>
      <c r="J894" s="14"/>
    </row>
    <row r="895" spans="1:10" ht="12.4" hidden="1" customHeight="1" x14ac:dyDescent="0.2">
      <c r="A895" s="13"/>
      <c r="B895" s="1"/>
      <c r="C895" s="36"/>
      <c r="D895" s="146"/>
      <c r="E895" s="147"/>
      <c r="F895" s="43" t="str">
        <f>VLOOKUP(C895,'[2]Acha Air Sales Price List'!$B$1:$D$65536,3,FALSE)</f>
        <v>Exchange rate :</v>
      </c>
      <c r="G895" s="21">
        <f t="shared" si="33"/>
        <v>0</v>
      </c>
      <c r="H895" s="21"/>
      <c r="I895" s="22">
        <f t="shared" si="32"/>
        <v>0</v>
      </c>
      <c r="J895" s="14"/>
    </row>
    <row r="896" spans="1:10" ht="12.4" hidden="1" customHeight="1" x14ac:dyDescent="0.2">
      <c r="A896" s="13"/>
      <c r="B896" s="1"/>
      <c r="C896" s="36"/>
      <c r="D896" s="146"/>
      <c r="E896" s="147"/>
      <c r="F896" s="43" t="str">
        <f>VLOOKUP(C896,'[2]Acha Air Sales Price List'!$B$1:$D$65536,3,FALSE)</f>
        <v>Exchange rate :</v>
      </c>
      <c r="G896" s="21">
        <f t="shared" si="33"/>
        <v>0</v>
      </c>
      <c r="H896" s="21"/>
      <c r="I896" s="22">
        <f t="shared" si="32"/>
        <v>0</v>
      </c>
      <c r="J896" s="14"/>
    </row>
    <row r="897" spans="1:10" ht="12.4" hidden="1" customHeight="1" x14ac:dyDescent="0.2">
      <c r="A897" s="13"/>
      <c r="B897" s="1"/>
      <c r="C897" s="36"/>
      <c r="D897" s="146"/>
      <c r="E897" s="147"/>
      <c r="F897" s="43" t="str">
        <f>VLOOKUP(C897,'[2]Acha Air Sales Price List'!$B$1:$D$65536,3,FALSE)</f>
        <v>Exchange rate :</v>
      </c>
      <c r="G897" s="21">
        <f t="shared" si="33"/>
        <v>0</v>
      </c>
      <c r="H897" s="21"/>
      <c r="I897" s="22">
        <f t="shared" si="32"/>
        <v>0</v>
      </c>
      <c r="J897" s="14"/>
    </row>
    <row r="898" spans="1:10" ht="12.4" hidden="1" customHeight="1" x14ac:dyDescent="0.2">
      <c r="A898" s="13"/>
      <c r="B898" s="1"/>
      <c r="C898" s="36"/>
      <c r="D898" s="146"/>
      <c r="E898" s="147"/>
      <c r="F898" s="43" t="str">
        <f>VLOOKUP(C898,'[2]Acha Air Sales Price List'!$B$1:$D$65536,3,FALSE)</f>
        <v>Exchange rate :</v>
      </c>
      <c r="G898" s="21">
        <f t="shared" si="33"/>
        <v>0</v>
      </c>
      <c r="H898" s="21"/>
      <c r="I898" s="22">
        <f t="shared" si="32"/>
        <v>0</v>
      </c>
      <c r="J898" s="14"/>
    </row>
    <row r="899" spans="1:10" ht="12.4" hidden="1" customHeight="1" x14ac:dyDescent="0.2">
      <c r="A899" s="13"/>
      <c r="B899" s="1"/>
      <c r="C899" s="36"/>
      <c r="D899" s="146"/>
      <c r="E899" s="147"/>
      <c r="F899" s="43" t="str">
        <f>VLOOKUP(C899,'[2]Acha Air Sales Price List'!$B$1:$D$65536,3,FALSE)</f>
        <v>Exchange rate :</v>
      </c>
      <c r="G899" s="21">
        <f t="shared" si="33"/>
        <v>0</v>
      </c>
      <c r="H899" s="21"/>
      <c r="I899" s="22">
        <f t="shared" si="32"/>
        <v>0</v>
      </c>
      <c r="J899" s="14"/>
    </row>
    <row r="900" spans="1:10" ht="12.4" hidden="1" customHeight="1" x14ac:dyDescent="0.2">
      <c r="A900" s="13"/>
      <c r="B900" s="1"/>
      <c r="C900" s="36"/>
      <c r="D900" s="146"/>
      <c r="E900" s="147"/>
      <c r="F900" s="43" t="str">
        <f>VLOOKUP(C900,'[2]Acha Air Sales Price List'!$B$1:$D$65536,3,FALSE)</f>
        <v>Exchange rate :</v>
      </c>
      <c r="G900" s="21">
        <f t="shared" si="33"/>
        <v>0</v>
      </c>
      <c r="H900" s="21"/>
      <c r="I900" s="22">
        <f t="shared" si="32"/>
        <v>0</v>
      </c>
      <c r="J900" s="14"/>
    </row>
    <row r="901" spans="1:10" ht="12.4" hidden="1" customHeight="1" x14ac:dyDescent="0.2">
      <c r="A901" s="13"/>
      <c r="B901" s="1"/>
      <c r="C901" s="36"/>
      <c r="D901" s="146"/>
      <c r="E901" s="147"/>
      <c r="F901" s="43" t="str">
        <f>VLOOKUP(C901,'[2]Acha Air Sales Price List'!$B$1:$D$65536,3,FALSE)</f>
        <v>Exchange rate :</v>
      </c>
      <c r="G901" s="21">
        <f t="shared" si="33"/>
        <v>0</v>
      </c>
      <c r="H901" s="21"/>
      <c r="I901" s="22">
        <f t="shared" si="32"/>
        <v>0</v>
      </c>
      <c r="J901" s="14"/>
    </row>
    <row r="902" spans="1:10" ht="12.4" hidden="1" customHeight="1" x14ac:dyDescent="0.2">
      <c r="A902" s="13"/>
      <c r="B902" s="1"/>
      <c r="C902" s="36"/>
      <c r="D902" s="146"/>
      <c r="E902" s="147"/>
      <c r="F902" s="43" t="str">
        <f>VLOOKUP(C902,'[2]Acha Air Sales Price List'!$B$1:$D$65536,3,FALSE)</f>
        <v>Exchange rate :</v>
      </c>
      <c r="G902" s="21">
        <f t="shared" si="33"/>
        <v>0</v>
      </c>
      <c r="H902" s="21"/>
      <c r="I902" s="22">
        <f t="shared" si="32"/>
        <v>0</v>
      </c>
      <c r="J902" s="14"/>
    </row>
    <row r="903" spans="1:10" ht="12.4" hidden="1" customHeight="1" x14ac:dyDescent="0.2">
      <c r="A903" s="13"/>
      <c r="B903" s="1"/>
      <c r="C903" s="36"/>
      <c r="D903" s="146"/>
      <c r="E903" s="147"/>
      <c r="F903" s="43" t="str">
        <f>VLOOKUP(C903,'[2]Acha Air Sales Price List'!$B$1:$D$65536,3,FALSE)</f>
        <v>Exchange rate :</v>
      </c>
      <c r="G903" s="21">
        <f t="shared" si="33"/>
        <v>0</v>
      </c>
      <c r="H903" s="21"/>
      <c r="I903" s="22">
        <f t="shared" si="32"/>
        <v>0</v>
      </c>
      <c r="J903" s="14"/>
    </row>
    <row r="904" spans="1:10" ht="12.4" hidden="1" customHeight="1" x14ac:dyDescent="0.2">
      <c r="A904" s="13"/>
      <c r="B904" s="1"/>
      <c r="C904" s="36"/>
      <c r="D904" s="146"/>
      <c r="E904" s="147"/>
      <c r="F904" s="43" t="str">
        <f>VLOOKUP(C904,'[2]Acha Air Sales Price List'!$B$1:$D$65536,3,FALSE)</f>
        <v>Exchange rate :</v>
      </c>
      <c r="G904" s="21">
        <f t="shared" si="33"/>
        <v>0</v>
      </c>
      <c r="H904" s="21"/>
      <c r="I904" s="22">
        <f t="shared" si="32"/>
        <v>0</v>
      </c>
      <c r="J904" s="14"/>
    </row>
    <row r="905" spans="1:10" ht="12.4" hidden="1" customHeight="1" x14ac:dyDescent="0.2">
      <c r="A905" s="13"/>
      <c r="B905" s="1"/>
      <c r="C905" s="36"/>
      <c r="D905" s="146"/>
      <c r="E905" s="147"/>
      <c r="F905" s="43" t="str">
        <f>VLOOKUP(C905,'[2]Acha Air Sales Price List'!$B$1:$D$65536,3,FALSE)</f>
        <v>Exchange rate :</v>
      </c>
      <c r="G905" s="21">
        <f t="shared" si="33"/>
        <v>0</v>
      </c>
      <c r="H905" s="21"/>
      <c r="I905" s="22">
        <f t="shared" si="32"/>
        <v>0</v>
      </c>
      <c r="J905" s="14"/>
    </row>
    <row r="906" spans="1:10" ht="12.4" hidden="1" customHeight="1" x14ac:dyDescent="0.2">
      <c r="A906" s="13"/>
      <c r="B906" s="1"/>
      <c r="C906" s="36"/>
      <c r="D906" s="146"/>
      <c r="E906" s="147"/>
      <c r="F906" s="43" t="str">
        <f>VLOOKUP(C906,'[2]Acha Air Sales Price List'!$B$1:$D$65536,3,FALSE)</f>
        <v>Exchange rate :</v>
      </c>
      <c r="G906" s="21">
        <f t="shared" si="33"/>
        <v>0</v>
      </c>
      <c r="H906" s="21"/>
      <c r="I906" s="22">
        <f t="shared" ref="I906:I936" si="34">ROUND(IF(ISNUMBER(B906), G906*B906, 0),5)</f>
        <v>0</v>
      </c>
      <c r="J906" s="14"/>
    </row>
    <row r="907" spans="1:10" ht="12.4" hidden="1" customHeight="1" x14ac:dyDescent="0.2">
      <c r="A907" s="13"/>
      <c r="B907" s="1"/>
      <c r="C907" s="36"/>
      <c r="D907" s="146"/>
      <c r="E907" s="147"/>
      <c r="F907" s="43" t="str">
        <f>VLOOKUP(C907,'[2]Acha Air Sales Price List'!$B$1:$D$65536,3,FALSE)</f>
        <v>Exchange rate :</v>
      </c>
      <c r="G907" s="21">
        <f t="shared" si="33"/>
        <v>0</v>
      </c>
      <c r="H907" s="21"/>
      <c r="I907" s="22">
        <f t="shared" si="34"/>
        <v>0</v>
      </c>
      <c r="J907" s="14"/>
    </row>
    <row r="908" spans="1:10" ht="12.4" hidden="1" customHeight="1" x14ac:dyDescent="0.2">
      <c r="A908" s="13"/>
      <c r="B908" s="1"/>
      <c r="C908" s="36"/>
      <c r="D908" s="146"/>
      <c r="E908" s="147"/>
      <c r="F908" s="43" t="str">
        <f>VLOOKUP(C908,'[2]Acha Air Sales Price List'!$B$1:$D$65536,3,FALSE)</f>
        <v>Exchange rate :</v>
      </c>
      <c r="G908" s="21">
        <f t="shared" si="33"/>
        <v>0</v>
      </c>
      <c r="H908" s="21"/>
      <c r="I908" s="22">
        <f t="shared" si="34"/>
        <v>0</v>
      </c>
      <c r="J908" s="14"/>
    </row>
    <row r="909" spans="1:10" ht="12.4" hidden="1" customHeight="1" x14ac:dyDescent="0.2">
      <c r="A909" s="13"/>
      <c r="B909" s="1"/>
      <c r="C909" s="37"/>
      <c r="D909" s="146"/>
      <c r="E909" s="147"/>
      <c r="F909" s="43" t="str">
        <f>VLOOKUP(C909,'[2]Acha Air Sales Price List'!$B$1:$D$65536,3,FALSE)</f>
        <v>Exchange rate :</v>
      </c>
      <c r="G909" s="21">
        <f t="shared" si="33"/>
        <v>0</v>
      </c>
      <c r="H909" s="21"/>
      <c r="I909" s="22">
        <f t="shared" si="34"/>
        <v>0</v>
      </c>
      <c r="J909" s="14"/>
    </row>
    <row r="910" spans="1:10" ht="12" hidden="1" customHeight="1" x14ac:dyDescent="0.2">
      <c r="A910" s="13"/>
      <c r="B910" s="1"/>
      <c r="C910" s="36"/>
      <c r="D910" s="146"/>
      <c r="E910" s="147"/>
      <c r="F910" s="43" t="str">
        <f>VLOOKUP(C910,'[2]Acha Air Sales Price List'!$B$1:$D$65536,3,FALSE)</f>
        <v>Exchange rate :</v>
      </c>
      <c r="G910" s="21">
        <f t="shared" si="33"/>
        <v>0</v>
      </c>
      <c r="H910" s="21"/>
      <c r="I910" s="22">
        <f t="shared" si="34"/>
        <v>0</v>
      </c>
      <c r="J910" s="14"/>
    </row>
    <row r="911" spans="1:10" ht="12.4" hidden="1" customHeight="1" x14ac:dyDescent="0.2">
      <c r="A911" s="13"/>
      <c r="B911" s="1"/>
      <c r="C911" s="36"/>
      <c r="D911" s="146"/>
      <c r="E911" s="147"/>
      <c r="F911" s="43" t="str">
        <f>VLOOKUP(C911,'[2]Acha Air Sales Price List'!$B$1:$D$65536,3,FALSE)</f>
        <v>Exchange rate :</v>
      </c>
      <c r="G911" s="21">
        <f t="shared" si="33"/>
        <v>0</v>
      </c>
      <c r="H911" s="21"/>
      <c r="I911" s="22">
        <f t="shared" si="34"/>
        <v>0</v>
      </c>
      <c r="J911" s="14"/>
    </row>
    <row r="912" spans="1:10" ht="12.4" hidden="1" customHeight="1" x14ac:dyDescent="0.2">
      <c r="A912" s="13"/>
      <c r="B912" s="1"/>
      <c r="C912" s="36"/>
      <c r="D912" s="146"/>
      <c r="E912" s="147"/>
      <c r="F912" s="43" t="str">
        <f>VLOOKUP(C912,'[2]Acha Air Sales Price List'!$B$1:$D$65536,3,FALSE)</f>
        <v>Exchange rate :</v>
      </c>
      <c r="G912" s="21">
        <f t="shared" si="33"/>
        <v>0</v>
      </c>
      <c r="H912" s="21"/>
      <c r="I912" s="22">
        <f t="shared" si="34"/>
        <v>0</v>
      </c>
      <c r="J912" s="14"/>
    </row>
    <row r="913" spans="1:10" ht="12.4" hidden="1" customHeight="1" x14ac:dyDescent="0.2">
      <c r="A913" s="13"/>
      <c r="B913" s="1"/>
      <c r="C913" s="36"/>
      <c r="D913" s="146"/>
      <c r="E913" s="147"/>
      <c r="F913" s="43" t="str">
        <f>VLOOKUP(C913,'[2]Acha Air Sales Price List'!$B$1:$D$65536,3,FALSE)</f>
        <v>Exchange rate :</v>
      </c>
      <c r="G913" s="21">
        <f t="shared" si="33"/>
        <v>0</v>
      </c>
      <c r="H913" s="21"/>
      <c r="I913" s="22">
        <f t="shared" si="34"/>
        <v>0</v>
      </c>
      <c r="J913" s="14"/>
    </row>
    <row r="914" spans="1:10" ht="12.4" hidden="1" customHeight="1" x14ac:dyDescent="0.2">
      <c r="A914" s="13"/>
      <c r="B914" s="1"/>
      <c r="C914" s="36"/>
      <c r="D914" s="146"/>
      <c r="E914" s="147"/>
      <c r="F914" s="43" t="str">
        <f>VLOOKUP(C914,'[2]Acha Air Sales Price List'!$B$1:$D$65536,3,FALSE)</f>
        <v>Exchange rate :</v>
      </c>
      <c r="G914" s="21">
        <f t="shared" si="33"/>
        <v>0</v>
      </c>
      <c r="H914" s="21"/>
      <c r="I914" s="22">
        <f t="shared" si="34"/>
        <v>0</v>
      </c>
      <c r="J914" s="14"/>
    </row>
    <row r="915" spans="1:10" ht="12.4" hidden="1" customHeight="1" x14ac:dyDescent="0.2">
      <c r="A915" s="13"/>
      <c r="B915" s="1"/>
      <c r="C915" s="36"/>
      <c r="D915" s="146"/>
      <c r="E915" s="147"/>
      <c r="F915" s="43" t="str">
        <f>VLOOKUP(C915,'[2]Acha Air Sales Price List'!$B$1:$D$65536,3,FALSE)</f>
        <v>Exchange rate :</v>
      </c>
      <c r="G915" s="21">
        <f t="shared" si="33"/>
        <v>0</v>
      </c>
      <c r="H915" s="21"/>
      <c r="I915" s="22">
        <f t="shared" si="34"/>
        <v>0</v>
      </c>
      <c r="J915" s="14"/>
    </row>
    <row r="916" spans="1:10" ht="12.4" hidden="1" customHeight="1" x14ac:dyDescent="0.2">
      <c r="A916" s="13"/>
      <c r="B916" s="1"/>
      <c r="C916" s="36"/>
      <c r="D916" s="146"/>
      <c r="E916" s="147"/>
      <c r="F916" s="43" t="str">
        <f>VLOOKUP(C916,'[2]Acha Air Sales Price List'!$B$1:$D$65536,3,FALSE)</f>
        <v>Exchange rate :</v>
      </c>
      <c r="G916" s="21">
        <f t="shared" si="33"/>
        <v>0</v>
      </c>
      <c r="H916" s="21"/>
      <c r="I916" s="22">
        <f t="shared" si="34"/>
        <v>0</v>
      </c>
      <c r="J916" s="14"/>
    </row>
    <row r="917" spans="1:10" ht="12.4" hidden="1" customHeight="1" x14ac:dyDescent="0.2">
      <c r="A917" s="13"/>
      <c r="B917" s="1"/>
      <c r="C917" s="36"/>
      <c r="D917" s="146"/>
      <c r="E917" s="147"/>
      <c r="F917" s="43" t="str">
        <f>VLOOKUP(C917,'[2]Acha Air Sales Price List'!$B$1:$D$65536,3,FALSE)</f>
        <v>Exchange rate :</v>
      </c>
      <c r="G917" s="21">
        <f t="shared" ref="G917:G980" si="35">H917/4</f>
        <v>0</v>
      </c>
      <c r="H917" s="21"/>
      <c r="I917" s="22">
        <f t="shared" si="34"/>
        <v>0</v>
      </c>
      <c r="J917" s="14"/>
    </row>
    <row r="918" spans="1:10" ht="12.4" hidden="1" customHeight="1" x14ac:dyDescent="0.2">
      <c r="A918" s="13"/>
      <c r="B918" s="1"/>
      <c r="C918" s="36"/>
      <c r="D918" s="146"/>
      <c r="E918" s="147"/>
      <c r="F918" s="43" t="str">
        <f>VLOOKUP(C918,'[2]Acha Air Sales Price List'!$B$1:$D$65536,3,FALSE)</f>
        <v>Exchange rate :</v>
      </c>
      <c r="G918" s="21">
        <f t="shared" si="35"/>
        <v>0</v>
      </c>
      <c r="H918" s="21"/>
      <c r="I918" s="22">
        <f t="shared" si="34"/>
        <v>0</v>
      </c>
      <c r="J918" s="14"/>
    </row>
    <row r="919" spans="1:10" ht="12.4" hidden="1" customHeight="1" x14ac:dyDescent="0.2">
      <c r="A919" s="13"/>
      <c r="B919" s="1"/>
      <c r="C919" s="36"/>
      <c r="D919" s="146"/>
      <c r="E919" s="147"/>
      <c r="F919" s="43" t="str">
        <f>VLOOKUP(C919,'[2]Acha Air Sales Price List'!$B$1:$D$65536,3,FALSE)</f>
        <v>Exchange rate :</v>
      </c>
      <c r="G919" s="21">
        <f t="shared" si="35"/>
        <v>0</v>
      </c>
      <c r="H919" s="21"/>
      <c r="I919" s="22">
        <f t="shared" si="34"/>
        <v>0</v>
      </c>
      <c r="J919" s="14"/>
    </row>
    <row r="920" spans="1:10" ht="12.4" hidden="1" customHeight="1" x14ac:dyDescent="0.2">
      <c r="A920" s="13"/>
      <c r="B920" s="1"/>
      <c r="C920" s="36"/>
      <c r="D920" s="146"/>
      <c r="E920" s="147"/>
      <c r="F920" s="43" t="str">
        <f>VLOOKUP(C920,'[2]Acha Air Sales Price List'!$B$1:$D$65536,3,FALSE)</f>
        <v>Exchange rate :</v>
      </c>
      <c r="G920" s="21">
        <f t="shared" si="35"/>
        <v>0</v>
      </c>
      <c r="H920" s="21"/>
      <c r="I920" s="22">
        <f t="shared" si="34"/>
        <v>0</v>
      </c>
      <c r="J920" s="14"/>
    </row>
    <row r="921" spans="1:10" ht="12.4" hidden="1" customHeight="1" x14ac:dyDescent="0.2">
      <c r="A921" s="13"/>
      <c r="B921" s="1"/>
      <c r="C921" s="36"/>
      <c r="D921" s="146"/>
      <c r="E921" s="147"/>
      <c r="F921" s="43" t="str">
        <f>VLOOKUP(C921,'[2]Acha Air Sales Price List'!$B$1:$D$65536,3,FALSE)</f>
        <v>Exchange rate :</v>
      </c>
      <c r="G921" s="21">
        <f t="shared" si="35"/>
        <v>0</v>
      </c>
      <c r="H921" s="21"/>
      <c r="I921" s="22">
        <f t="shared" si="34"/>
        <v>0</v>
      </c>
      <c r="J921" s="14"/>
    </row>
    <row r="922" spans="1:10" ht="12.4" hidden="1" customHeight="1" x14ac:dyDescent="0.2">
      <c r="A922" s="13"/>
      <c r="B922" s="1"/>
      <c r="C922" s="36"/>
      <c r="D922" s="146"/>
      <c r="E922" s="147"/>
      <c r="F922" s="43" t="str">
        <f>VLOOKUP(C922,'[2]Acha Air Sales Price List'!$B$1:$D$65536,3,FALSE)</f>
        <v>Exchange rate :</v>
      </c>
      <c r="G922" s="21">
        <f t="shared" si="35"/>
        <v>0</v>
      </c>
      <c r="H922" s="21"/>
      <c r="I922" s="22">
        <f t="shared" si="34"/>
        <v>0</v>
      </c>
      <c r="J922" s="14"/>
    </row>
    <row r="923" spans="1:10" ht="12.4" hidden="1" customHeight="1" x14ac:dyDescent="0.2">
      <c r="A923" s="13"/>
      <c r="B923" s="1"/>
      <c r="C923" s="36"/>
      <c r="D923" s="146"/>
      <c r="E923" s="147"/>
      <c r="F923" s="43" t="str">
        <f>VLOOKUP(C923,'[2]Acha Air Sales Price List'!$B$1:$D$65536,3,FALSE)</f>
        <v>Exchange rate :</v>
      </c>
      <c r="G923" s="21">
        <f t="shared" si="35"/>
        <v>0</v>
      </c>
      <c r="H923" s="21"/>
      <c r="I923" s="22">
        <f t="shared" si="34"/>
        <v>0</v>
      </c>
      <c r="J923" s="14"/>
    </row>
    <row r="924" spans="1:10" ht="12.4" hidden="1" customHeight="1" x14ac:dyDescent="0.2">
      <c r="A924" s="13"/>
      <c r="B924" s="1"/>
      <c r="C924" s="36"/>
      <c r="D924" s="146"/>
      <c r="E924" s="147"/>
      <c r="F924" s="43" t="str">
        <f>VLOOKUP(C924,'[2]Acha Air Sales Price List'!$B$1:$D$65536,3,FALSE)</f>
        <v>Exchange rate :</v>
      </c>
      <c r="G924" s="21">
        <f t="shared" si="35"/>
        <v>0</v>
      </c>
      <c r="H924" s="21"/>
      <c r="I924" s="22">
        <f t="shared" si="34"/>
        <v>0</v>
      </c>
      <c r="J924" s="14"/>
    </row>
    <row r="925" spans="1:10" ht="12.4" hidden="1" customHeight="1" x14ac:dyDescent="0.2">
      <c r="A925" s="13"/>
      <c r="B925" s="1"/>
      <c r="C925" s="36"/>
      <c r="D925" s="146"/>
      <c r="E925" s="147"/>
      <c r="F925" s="43" t="str">
        <f>VLOOKUP(C925,'[2]Acha Air Sales Price List'!$B$1:$D$65536,3,FALSE)</f>
        <v>Exchange rate :</v>
      </c>
      <c r="G925" s="21">
        <f t="shared" si="35"/>
        <v>0</v>
      </c>
      <c r="H925" s="21"/>
      <c r="I925" s="22">
        <f t="shared" si="34"/>
        <v>0</v>
      </c>
      <c r="J925" s="14"/>
    </row>
    <row r="926" spans="1:10" ht="12.4" hidden="1" customHeight="1" x14ac:dyDescent="0.2">
      <c r="A926" s="13"/>
      <c r="B926" s="1"/>
      <c r="C926" s="36"/>
      <c r="D926" s="146"/>
      <c r="E926" s="147"/>
      <c r="F926" s="43" t="str">
        <f>VLOOKUP(C926,'[2]Acha Air Sales Price List'!$B$1:$D$65536,3,FALSE)</f>
        <v>Exchange rate :</v>
      </c>
      <c r="G926" s="21">
        <f t="shared" si="35"/>
        <v>0</v>
      </c>
      <c r="H926" s="21"/>
      <c r="I926" s="22">
        <f t="shared" si="34"/>
        <v>0</v>
      </c>
      <c r="J926" s="14"/>
    </row>
    <row r="927" spans="1:10" ht="12.4" hidden="1" customHeight="1" x14ac:dyDescent="0.2">
      <c r="A927" s="13"/>
      <c r="B927" s="1"/>
      <c r="C927" s="36"/>
      <c r="D927" s="146"/>
      <c r="E927" s="147"/>
      <c r="F927" s="43" t="str">
        <f>VLOOKUP(C927,'[2]Acha Air Sales Price List'!$B$1:$D$65536,3,FALSE)</f>
        <v>Exchange rate :</v>
      </c>
      <c r="G927" s="21">
        <f t="shared" si="35"/>
        <v>0</v>
      </c>
      <c r="H927" s="21"/>
      <c r="I927" s="22">
        <f t="shared" si="34"/>
        <v>0</v>
      </c>
      <c r="J927" s="14"/>
    </row>
    <row r="928" spans="1:10" ht="12.4" hidden="1" customHeight="1" x14ac:dyDescent="0.2">
      <c r="A928" s="13"/>
      <c r="B928" s="1"/>
      <c r="C928" s="36"/>
      <c r="D928" s="146"/>
      <c r="E928" s="147"/>
      <c r="F928" s="43" t="str">
        <f>VLOOKUP(C928,'[2]Acha Air Sales Price List'!$B$1:$D$65536,3,FALSE)</f>
        <v>Exchange rate :</v>
      </c>
      <c r="G928" s="21">
        <f t="shared" si="35"/>
        <v>0</v>
      </c>
      <c r="H928" s="21"/>
      <c r="I928" s="22">
        <f t="shared" si="34"/>
        <v>0</v>
      </c>
      <c r="J928" s="14"/>
    </row>
    <row r="929" spans="1:10" ht="12.4" hidden="1" customHeight="1" x14ac:dyDescent="0.2">
      <c r="A929" s="13"/>
      <c r="B929" s="1"/>
      <c r="C929" s="36"/>
      <c r="D929" s="146"/>
      <c r="E929" s="147"/>
      <c r="F929" s="43" t="str">
        <f>VLOOKUP(C929,'[2]Acha Air Sales Price List'!$B$1:$D$65536,3,FALSE)</f>
        <v>Exchange rate :</v>
      </c>
      <c r="G929" s="21">
        <f t="shared" si="35"/>
        <v>0</v>
      </c>
      <c r="H929" s="21"/>
      <c r="I929" s="22">
        <f t="shared" si="34"/>
        <v>0</v>
      </c>
      <c r="J929" s="14"/>
    </row>
    <row r="930" spans="1:10" ht="12.4" hidden="1" customHeight="1" x14ac:dyDescent="0.2">
      <c r="A930" s="13"/>
      <c r="B930" s="1"/>
      <c r="C930" s="36"/>
      <c r="D930" s="146"/>
      <c r="E930" s="147"/>
      <c r="F930" s="43" t="str">
        <f>VLOOKUP(C930,'[2]Acha Air Sales Price List'!$B$1:$D$65536,3,FALSE)</f>
        <v>Exchange rate :</v>
      </c>
      <c r="G930" s="21">
        <f t="shared" si="35"/>
        <v>0</v>
      </c>
      <c r="H930" s="21"/>
      <c r="I930" s="22">
        <f t="shared" si="34"/>
        <v>0</v>
      </c>
      <c r="J930" s="14"/>
    </row>
    <row r="931" spans="1:10" ht="12.4" hidden="1" customHeight="1" x14ac:dyDescent="0.2">
      <c r="A931" s="13"/>
      <c r="B931" s="1"/>
      <c r="C931" s="36"/>
      <c r="D931" s="146"/>
      <c r="E931" s="147"/>
      <c r="F931" s="43" t="str">
        <f>VLOOKUP(C931,'[2]Acha Air Sales Price List'!$B$1:$D$65536,3,FALSE)</f>
        <v>Exchange rate :</v>
      </c>
      <c r="G931" s="21">
        <f t="shared" si="35"/>
        <v>0</v>
      </c>
      <c r="H931" s="21"/>
      <c r="I931" s="22">
        <f t="shared" si="34"/>
        <v>0</v>
      </c>
      <c r="J931" s="14"/>
    </row>
    <row r="932" spans="1:10" ht="12.4" hidden="1" customHeight="1" x14ac:dyDescent="0.2">
      <c r="A932" s="13"/>
      <c r="B932" s="1"/>
      <c r="C932" s="36"/>
      <c r="D932" s="146"/>
      <c r="E932" s="147"/>
      <c r="F932" s="43" t="str">
        <f>VLOOKUP(C932,'[2]Acha Air Sales Price List'!$B$1:$D$65536,3,FALSE)</f>
        <v>Exchange rate :</v>
      </c>
      <c r="G932" s="21">
        <f t="shared" si="35"/>
        <v>0</v>
      </c>
      <c r="H932" s="21"/>
      <c r="I932" s="22">
        <f t="shared" si="34"/>
        <v>0</v>
      </c>
      <c r="J932" s="14"/>
    </row>
    <row r="933" spans="1:10" ht="12.4" hidden="1" customHeight="1" x14ac:dyDescent="0.2">
      <c r="A933" s="13"/>
      <c r="B933" s="1"/>
      <c r="C933" s="36"/>
      <c r="D933" s="146"/>
      <c r="E933" s="147"/>
      <c r="F933" s="43" t="str">
        <f>VLOOKUP(C933,'[2]Acha Air Sales Price List'!$B$1:$D$65536,3,FALSE)</f>
        <v>Exchange rate :</v>
      </c>
      <c r="G933" s="21">
        <f t="shared" si="35"/>
        <v>0</v>
      </c>
      <c r="H933" s="21"/>
      <c r="I933" s="22">
        <f t="shared" si="34"/>
        <v>0</v>
      </c>
      <c r="J933" s="14"/>
    </row>
    <row r="934" spans="1:10" ht="12.4" hidden="1" customHeight="1" x14ac:dyDescent="0.2">
      <c r="A934" s="13"/>
      <c r="B934" s="1"/>
      <c r="C934" s="36"/>
      <c r="D934" s="146"/>
      <c r="E934" s="147"/>
      <c r="F934" s="43" t="str">
        <f>VLOOKUP(C934,'[2]Acha Air Sales Price List'!$B$1:$D$65536,3,FALSE)</f>
        <v>Exchange rate :</v>
      </c>
      <c r="G934" s="21">
        <f t="shared" si="35"/>
        <v>0</v>
      </c>
      <c r="H934" s="21"/>
      <c r="I934" s="22">
        <f t="shared" si="34"/>
        <v>0</v>
      </c>
      <c r="J934" s="14"/>
    </row>
    <row r="935" spans="1:10" ht="12.4" hidden="1" customHeight="1" x14ac:dyDescent="0.2">
      <c r="A935" s="13"/>
      <c r="B935" s="1"/>
      <c r="C935" s="36"/>
      <c r="D935" s="146"/>
      <c r="E935" s="147"/>
      <c r="F935" s="43" t="str">
        <f>VLOOKUP(C935,'[2]Acha Air Sales Price List'!$B$1:$D$65536,3,FALSE)</f>
        <v>Exchange rate :</v>
      </c>
      <c r="G935" s="21">
        <f t="shared" si="35"/>
        <v>0</v>
      </c>
      <c r="H935" s="21"/>
      <c r="I935" s="22">
        <f t="shared" si="34"/>
        <v>0</v>
      </c>
      <c r="J935" s="14"/>
    </row>
    <row r="936" spans="1:10" ht="12.4" hidden="1" customHeight="1" x14ac:dyDescent="0.2">
      <c r="A936" s="13"/>
      <c r="B936" s="1"/>
      <c r="C936" s="36"/>
      <c r="D936" s="146"/>
      <c r="E936" s="147"/>
      <c r="F936" s="43" t="str">
        <f>VLOOKUP(C936,'[2]Acha Air Sales Price List'!$B$1:$D$65536,3,FALSE)</f>
        <v>Exchange rate :</v>
      </c>
      <c r="G936" s="21">
        <f t="shared" si="35"/>
        <v>0</v>
      </c>
      <c r="H936" s="21"/>
      <c r="I936" s="22">
        <f t="shared" si="34"/>
        <v>0</v>
      </c>
      <c r="J936" s="14"/>
    </row>
    <row r="937" spans="1:10" ht="12.4" hidden="1" customHeight="1" x14ac:dyDescent="0.2">
      <c r="A937" s="13"/>
      <c r="B937" s="1"/>
      <c r="C937" s="37"/>
      <c r="D937" s="146"/>
      <c r="E937" s="147"/>
      <c r="F937" s="43" t="str">
        <f>VLOOKUP(C937,'[2]Acha Air Sales Price List'!$B$1:$D$65536,3,FALSE)</f>
        <v>Exchange rate :</v>
      </c>
      <c r="G937" s="21">
        <f t="shared" si="35"/>
        <v>0</v>
      </c>
      <c r="H937" s="21"/>
      <c r="I937" s="22">
        <f>ROUND(IF(ISNUMBER(B937), G937*B937, 0),5)</f>
        <v>0</v>
      </c>
      <c r="J937" s="14"/>
    </row>
    <row r="938" spans="1:10" ht="12" hidden="1" customHeight="1" x14ac:dyDescent="0.2">
      <c r="A938" s="13"/>
      <c r="B938" s="1"/>
      <c r="C938" s="36"/>
      <c r="D938" s="146"/>
      <c r="E938" s="147"/>
      <c r="F938" s="43" t="str">
        <f>VLOOKUP(C938,'[2]Acha Air Sales Price List'!$B$1:$D$65536,3,FALSE)</f>
        <v>Exchange rate :</v>
      </c>
      <c r="G938" s="21">
        <f t="shared" si="35"/>
        <v>0</v>
      </c>
      <c r="H938" s="21"/>
      <c r="I938" s="22">
        <f t="shared" ref="I938:I1001" si="36">ROUND(IF(ISNUMBER(B938), G938*B938, 0),5)</f>
        <v>0</v>
      </c>
      <c r="J938" s="14"/>
    </row>
    <row r="939" spans="1:10" ht="12.4" hidden="1" customHeight="1" x14ac:dyDescent="0.2">
      <c r="A939" s="13"/>
      <c r="B939" s="1"/>
      <c r="C939" s="36"/>
      <c r="D939" s="146"/>
      <c r="E939" s="147"/>
      <c r="F939" s="43" t="str">
        <f>VLOOKUP(C939,'[2]Acha Air Sales Price List'!$B$1:$D$65536,3,FALSE)</f>
        <v>Exchange rate :</v>
      </c>
      <c r="G939" s="21">
        <f t="shared" si="35"/>
        <v>0</v>
      </c>
      <c r="H939" s="21"/>
      <c r="I939" s="22">
        <f t="shared" si="36"/>
        <v>0</v>
      </c>
      <c r="J939" s="14"/>
    </row>
    <row r="940" spans="1:10" ht="12.4" hidden="1" customHeight="1" x14ac:dyDescent="0.2">
      <c r="A940" s="13"/>
      <c r="B940" s="1"/>
      <c r="C940" s="36"/>
      <c r="D940" s="146"/>
      <c r="E940" s="147"/>
      <c r="F940" s="43" t="str">
        <f>VLOOKUP(C940,'[2]Acha Air Sales Price List'!$B$1:$D$65536,3,FALSE)</f>
        <v>Exchange rate :</v>
      </c>
      <c r="G940" s="21">
        <f t="shared" si="35"/>
        <v>0</v>
      </c>
      <c r="H940" s="21"/>
      <c r="I940" s="22">
        <f t="shared" si="36"/>
        <v>0</v>
      </c>
      <c r="J940" s="14"/>
    </row>
    <row r="941" spans="1:10" ht="12.4" hidden="1" customHeight="1" x14ac:dyDescent="0.2">
      <c r="A941" s="13"/>
      <c r="B941" s="1"/>
      <c r="C941" s="36"/>
      <c r="D941" s="146"/>
      <c r="E941" s="147"/>
      <c r="F941" s="43" t="str">
        <f>VLOOKUP(C941,'[2]Acha Air Sales Price List'!$B$1:$D$65536,3,FALSE)</f>
        <v>Exchange rate :</v>
      </c>
      <c r="G941" s="21">
        <f t="shared" si="35"/>
        <v>0</v>
      </c>
      <c r="H941" s="21"/>
      <c r="I941" s="22">
        <f t="shared" si="36"/>
        <v>0</v>
      </c>
      <c r="J941" s="14"/>
    </row>
    <row r="942" spans="1:10" ht="12.4" hidden="1" customHeight="1" x14ac:dyDescent="0.2">
      <c r="A942" s="13"/>
      <c r="B942" s="1"/>
      <c r="C942" s="36"/>
      <c r="D942" s="146"/>
      <c r="E942" s="147"/>
      <c r="F942" s="43" t="str">
        <f>VLOOKUP(C942,'[2]Acha Air Sales Price List'!$B$1:$D$65536,3,FALSE)</f>
        <v>Exchange rate :</v>
      </c>
      <c r="G942" s="21">
        <f t="shared" si="35"/>
        <v>0</v>
      </c>
      <c r="H942" s="21"/>
      <c r="I942" s="22">
        <f t="shared" si="36"/>
        <v>0</v>
      </c>
      <c r="J942" s="14"/>
    </row>
    <row r="943" spans="1:10" ht="12.4" hidden="1" customHeight="1" x14ac:dyDescent="0.2">
      <c r="A943" s="13"/>
      <c r="B943" s="1"/>
      <c r="C943" s="36"/>
      <c r="D943" s="146"/>
      <c r="E943" s="147"/>
      <c r="F943" s="43" t="str">
        <f>VLOOKUP(C943,'[2]Acha Air Sales Price List'!$B$1:$D$65536,3,FALSE)</f>
        <v>Exchange rate :</v>
      </c>
      <c r="G943" s="21">
        <f t="shared" si="35"/>
        <v>0</v>
      </c>
      <c r="H943" s="21"/>
      <c r="I943" s="22">
        <f t="shared" si="36"/>
        <v>0</v>
      </c>
      <c r="J943" s="14"/>
    </row>
    <row r="944" spans="1:10" ht="12.4" hidden="1" customHeight="1" x14ac:dyDescent="0.2">
      <c r="A944" s="13"/>
      <c r="B944" s="1"/>
      <c r="C944" s="36"/>
      <c r="D944" s="146"/>
      <c r="E944" s="147"/>
      <c r="F944" s="43" t="str">
        <f>VLOOKUP(C944,'[2]Acha Air Sales Price List'!$B$1:$D$65536,3,FALSE)</f>
        <v>Exchange rate :</v>
      </c>
      <c r="G944" s="21">
        <f t="shared" si="35"/>
        <v>0</v>
      </c>
      <c r="H944" s="21"/>
      <c r="I944" s="22">
        <f t="shared" si="36"/>
        <v>0</v>
      </c>
      <c r="J944" s="14"/>
    </row>
    <row r="945" spans="1:10" ht="12.4" hidden="1" customHeight="1" x14ac:dyDescent="0.2">
      <c r="A945" s="13"/>
      <c r="B945" s="1"/>
      <c r="C945" s="36"/>
      <c r="D945" s="146"/>
      <c r="E945" s="147"/>
      <c r="F945" s="43" t="str">
        <f>VLOOKUP(C945,'[2]Acha Air Sales Price List'!$B$1:$D$65536,3,FALSE)</f>
        <v>Exchange rate :</v>
      </c>
      <c r="G945" s="21">
        <f t="shared" si="35"/>
        <v>0</v>
      </c>
      <c r="H945" s="21"/>
      <c r="I945" s="22">
        <f t="shared" si="36"/>
        <v>0</v>
      </c>
      <c r="J945" s="14"/>
    </row>
    <row r="946" spans="1:10" ht="12.4" hidden="1" customHeight="1" x14ac:dyDescent="0.2">
      <c r="A946" s="13"/>
      <c r="B946" s="1"/>
      <c r="C946" s="36"/>
      <c r="D946" s="146"/>
      <c r="E946" s="147"/>
      <c r="F946" s="43" t="str">
        <f>VLOOKUP(C946,'[2]Acha Air Sales Price List'!$B$1:$D$65536,3,FALSE)</f>
        <v>Exchange rate :</v>
      </c>
      <c r="G946" s="21">
        <f t="shared" si="35"/>
        <v>0</v>
      </c>
      <c r="H946" s="21"/>
      <c r="I946" s="22">
        <f t="shared" si="36"/>
        <v>0</v>
      </c>
      <c r="J946" s="14"/>
    </row>
    <row r="947" spans="1:10" ht="12.4" hidden="1" customHeight="1" x14ac:dyDescent="0.2">
      <c r="A947" s="13"/>
      <c r="B947" s="1"/>
      <c r="C947" s="36"/>
      <c r="D947" s="146"/>
      <c r="E947" s="147"/>
      <c r="F947" s="43" t="str">
        <f>VLOOKUP(C947,'[2]Acha Air Sales Price List'!$B$1:$D$65536,3,FALSE)</f>
        <v>Exchange rate :</v>
      </c>
      <c r="G947" s="21">
        <f t="shared" si="35"/>
        <v>0</v>
      </c>
      <c r="H947" s="21"/>
      <c r="I947" s="22">
        <f t="shared" si="36"/>
        <v>0</v>
      </c>
      <c r="J947" s="14"/>
    </row>
    <row r="948" spans="1:10" ht="12.4" hidden="1" customHeight="1" x14ac:dyDescent="0.2">
      <c r="A948" s="13"/>
      <c r="B948" s="1"/>
      <c r="C948" s="36"/>
      <c r="D948" s="146"/>
      <c r="E948" s="147"/>
      <c r="F948" s="43" t="str">
        <f>VLOOKUP(C948,'[2]Acha Air Sales Price List'!$B$1:$D$65536,3,FALSE)</f>
        <v>Exchange rate :</v>
      </c>
      <c r="G948" s="21">
        <f t="shared" si="35"/>
        <v>0</v>
      </c>
      <c r="H948" s="21"/>
      <c r="I948" s="22">
        <f t="shared" si="36"/>
        <v>0</v>
      </c>
      <c r="J948" s="14"/>
    </row>
    <row r="949" spans="1:10" ht="12.4" hidden="1" customHeight="1" x14ac:dyDescent="0.2">
      <c r="A949" s="13"/>
      <c r="B949" s="1"/>
      <c r="C949" s="36"/>
      <c r="D949" s="146"/>
      <c r="E949" s="147"/>
      <c r="F949" s="43" t="str">
        <f>VLOOKUP(C949,'[2]Acha Air Sales Price List'!$B$1:$D$65536,3,FALSE)</f>
        <v>Exchange rate :</v>
      </c>
      <c r="G949" s="21">
        <f t="shared" si="35"/>
        <v>0</v>
      </c>
      <c r="H949" s="21"/>
      <c r="I949" s="22">
        <f t="shared" si="36"/>
        <v>0</v>
      </c>
      <c r="J949" s="14"/>
    </row>
    <row r="950" spans="1:10" ht="12.4" hidden="1" customHeight="1" x14ac:dyDescent="0.2">
      <c r="A950" s="13"/>
      <c r="B950" s="1"/>
      <c r="C950" s="36"/>
      <c r="D950" s="146"/>
      <c r="E950" s="147"/>
      <c r="F950" s="43" t="str">
        <f>VLOOKUP(C950,'[2]Acha Air Sales Price List'!$B$1:$D$65536,3,FALSE)</f>
        <v>Exchange rate :</v>
      </c>
      <c r="G950" s="21">
        <f t="shared" si="35"/>
        <v>0</v>
      </c>
      <c r="H950" s="21"/>
      <c r="I950" s="22">
        <f t="shared" si="36"/>
        <v>0</v>
      </c>
      <c r="J950" s="14"/>
    </row>
    <row r="951" spans="1:10" ht="12" hidden="1" customHeight="1" x14ac:dyDescent="0.2">
      <c r="A951" s="13"/>
      <c r="B951" s="1"/>
      <c r="C951" s="36"/>
      <c r="D951" s="146"/>
      <c r="E951" s="147"/>
      <c r="F951" s="43" t="str">
        <f>VLOOKUP(C951,'[2]Acha Air Sales Price List'!$B$1:$D$65536,3,FALSE)</f>
        <v>Exchange rate :</v>
      </c>
      <c r="G951" s="21">
        <f t="shared" si="35"/>
        <v>0</v>
      </c>
      <c r="H951" s="21"/>
      <c r="I951" s="22">
        <f t="shared" si="36"/>
        <v>0</v>
      </c>
      <c r="J951" s="14"/>
    </row>
    <row r="952" spans="1:10" ht="12.4" hidden="1" customHeight="1" x14ac:dyDescent="0.2">
      <c r="A952" s="13"/>
      <c r="B952" s="1"/>
      <c r="C952" s="36"/>
      <c r="D952" s="146"/>
      <c r="E952" s="147"/>
      <c r="F952" s="43" t="str">
        <f>VLOOKUP(C952,'[2]Acha Air Sales Price List'!$B$1:$D$65536,3,FALSE)</f>
        <v>Exchange rate :</v>
      </c>
      <c r="G952" s="21">
        <f t="shared" si="35"/>
        <v>0</v>
      </c>
      <c r="H952" s="21"/>
      <c r="I952" s="22">
        <f t="shared" si="36"/>
        <v>0</v>
      </c>
      <c r="J952" s="14"/>
    </row>
    <row r="953" spans="1:10" ht="12.4" hidden="1" customHeight="1" x14ac:dyDescent="0.2">
      <c r="A953" s="13"/>
      <c r="B953" s="1"/>
      <c r="C953" s="36"/>
      <c r="D953" s="146"/>
      <c r="E953" s="147"/>
      <c r="F953" s="43" t="str">
        <f>VLOOKUP(C953,'[2]Acha Air Sales Price List'!$B$1:$D$65536,3,FALSE)</f>
        <v>Exchange rate :</v>
      </c>
      <c r="G953" s="21">
        <f t="shared" si="35"/>
        <v>0</v>
      </c>
      <c r="H953" s="21"/>
      <c r="I953" s="22">
        <f t="shared" si="36"/>
        <v>0</v>
      </c>
      <c r="J953" s="14"/>
    </row>
    <row r="954" spans="1:10" ht="12.4" hidden="1" customHeight="1" x14ac:dyDescent="0.2">
      <c r="A954" s="13"/>
      <c r="B954" s="1"/>
      <c r="C954" s="36"/>
      <c r="D954" s="146"/>
      <c r="E954" s="147"/>
      <c r="F954" s="43" t="str">
        <f>VLOOKUP(C954,'[2]Acha Air Sales Price List'!$B$1:$D$65536,3,FALSE)</f>
        <v>Exchange rate :</v>
      </c>
      <c r="G954" s="21">
        <f t="shared" si="35"/>
        <v>0</v>
      </c>
      <c r="H954" s="21"/>
      <c r="I954" s="22">
        <f t="shared" si="36"/>
        <v>0</v>
      </c>
      <c r="J954" s="14"/>
    </row>
    <row r="955" spans="1:10" ht="12.4" hidden="1" customHeight="1" x14ac:dyDescent="0.2">
      <c r="A955" s="13"/>
      <c r="B955" s="1"/>
      <c r="C955" s="36"/>
      <c r="D955" s="146"/>
      <c r="E955" s="147"/>
      <c r="F955" s="43" t="str">
        <f>VLOOKUP(C955,'[2]Acha Air Sales Price List'!$B$1:$D$65536,3,FALSE)</f>
        <v>Exchange rate :</v>
      </c>
      <c r="G955" s="21">
        <f t="shared" si="35"/>
        <v>0</v>
      </c>
      <c r="H955" s="21"/>
      <c r="I955" s="22">
        <f t="shared" si="36"/>
        <v>0</v>
      </c>
      <c r="J955" s="14"/>
    </row>
    <row r="956" spans="1:10" ht="12.4" hidden="1" customHeight="1" x14ac:dyDescent="0.2">
      <c r="A956" s="13"/>
      <c r="B956" s="1"/>
      <c r="C956" s="36"/>
      <c r="D956" s="146"/>
      <c r="E956" s="147"/>
      <c r="F956" s="43" t="str">
        <f>VLOOKUP(C956,'[2]Acha Air Sales Price List'!$B$1:$D$65536,3,FALSE)</f>
        <v>Exchange rate :</v>
      </c>
      <c r="G956" s="21">
        <f t="shared" si="35"/>
        <v>0</v>
      </c>
      <c r="H956" s="21"/>
      <c r="I956" s="22">
        <f t="shared" si="36"/>
        <v>0</v>
      </c>
      <c r="J956" s="14"/>
    </row>
    <row r="957" spans="1:10" ht="12.4" hidden="1" customHeight="1" x14ac:dyDescent="0.2">
      <c r="A957" s="13"/>
      <c r="B957" s="1"/>
      <c r="C957" s="36"/>
      <c r="D957" s="146"/>
      <c r="E957" s="147"/>
      <c r="F957" s="43" t="str">
        <f>VLOOKUP(C957,'[2]Acha Air Sales Price List'!$B$1:$D$65536,3,FALSE)</f>
        <v>Exchange rate :</v>
      </c>
      <c r="G957" s="21">
        <f t="shared" si="35"/>
        <v>0</v>
      </c>
      <c r="H957" s="21"/>
      <c r="I957" s="22">
        <f t="shared" si="36"/>
        <v>0</v>
      </c>
      <c r="J957" s="14"/>
    </row>
    <row r="958" spans="1:10" ht="12.4" hidden="1" customHeight="1" x14ac:dyDescent="0.2">
      <c r="A958" s="13"/>
      <c r="B958" s="1"/>
      <c r="C958" s="36"/>
      <c r="D958" s="146"/>
      <c r="E958" s="147"/>
      <c r="F958" s="43" t="str">
        <f>VLOOKUP(C958,'[2]Acha Air Sales Price List'!$B$1:$D$65536,3,FALSE)</f>
        <v>Exchange rate :</v>
      </c>
      <c r="G958" s="21">
        <f t="shared" si="35"/>
        <v>0</v>
      </c>
      <c r="H958" s="21"/>
      <c r="I958" s="22">
        <f t="shared" si="36"/>
        <v>0</v>
      </c>
      <c r="J958" s="14"/>
    </row>
    <row r="959" spans="1:10" ht="12.4" hidden="1" customHeight="1" x14ac:dyDescent="0.2">
      <c r="A959" s="13"/>
      <c r="B959" s="1"/>
      <c r="C959" s="36"/>
      <c r="D959" s="146"/>
      <c r="E959" s="147"/>
      <c r="F959" s="43" t="str">
        <f>VLOOKUP(C959,'[2]Acha Air Sales Price List'!$B$1:$D$65536,3,FALSE)</f>
        <v>Exchange rate :</v>
      </c>
      <c r="G959" s="21">
        <f t="shared" si="35"/>
        <v>0</v>
      </c>
      <c r="H959" s="21"/>
      <c r="I959" s="22">
        <f t="shared" si="36"/>
        <v>0</v>
      </c>
      <c r="J959" s="14"/>
    </row>
    <row r="960" spans="1:10" ht="12.4" hidden="1" customHeight="1" x14ac:dyDescent="0.2">
      <c r="A960" s="13"/>
      <c r="B960" s="1"/>
      <c r="C960" s="36"/>
      <c r="D960" s="146"/>
      <c r="E960" s="147"/>
      <c r="F960" s="43" t="str">
        <f>VLOOKUP(C960,'[2]Acha Air Sales Price List'!$B$1:$D$65536,3,FALSE)</f>
        <v>Exchange rate :</v>
      </c>
      <c r="G960" s="21">
        <f t="shared" si="35"/>
        <v>0</v>
      </c>
      <c r="H960" s="21"/>
      <c r="I960" s="22">
        <f t="shared" si="36"/>
        <v>0</v>
      </c>
      <c r="J960" s="14"/>
    </row>
    <row r="961" spans="1:10" ht="12.4" hidden="1" customHeight="1" x14ac:dyDescent="0.2">
      <c r="A961" s="13"/>
      <c r="B961" s="1"/>
      <c r="C961" s="36"/>
      <c r="D961" s="146"/>
      <c r="E961" s="147"/>
      <c r="F961" s="43" t="str">
        <f>VLOOKUP(C961,'[2]Acha Air Sales Price List'!$B$1:$D$65536,3,FALSE)</f>
        <v>Exchange rate :</v>
      </c>
      <c r="G961" s="21">
        <f t="shared" si="35"/>
        <v>0</v>
      </c>
      <c r="H961" s="21"/>
      <c r="I961" s="22">
        <f t="shared" si="36"/>
        <v>0</v>
      </c>
      <c r="J961" s="14"/>
    </row>
    <row r="962" spans="1:10" ht="12.4" hidden="1" customHeight="1" x14ac:dyDescent="0.2">
      <c r="A962" s="13"/>
      <c r="B962" s="1"/>
      <c r="C962" s="36"/>
      <c r="D962" s="146"/>
      <c r="E962" s="147"/>
      <c r="F962" s="43" t="str">
        <f>VLOOKUP(C962,'[2]Acha Air Sales Price List'!$B$1:$D$65536,3,FALSE)</f>
        <v>Exchange rate :</v>
      </c>
      <c r="G962" s="21">
        <f t="shared" si="35"/>
        <v>0</v>
      </c>
      <c r="H962" s="21"/>
      <c r="I962" s="22">
        <f t="shared" si="36"/>
        <v>0</v>
      </c>
      <c r="J962" s="14"/>
    </row>
    <row r="963" spans="1:10" ht="12.4" hidden="1" customHeight="1" x14ac:dyDescent="0.2">
      <c r="A963" s="13"/>
      <c r="B963" s="1"/>
      <c r="C963" s="36"/>
      <c r="D963" s="146"/>
      <c r="E963" s="147"/>
      <c r="F963" s="43" t="str">
        <f>VLOOKUP(C963,'[2]Acha Air Sales Price List'!$B$1:$D$65536,3,FALSE)</f>
        <v>Exchange rate :</v>
      </c>
      <c r="G963" s="21">
        <f t="shared" si="35"/>
        <v>0</v>
      </c>
      <c r="H963" s="21"/>
      <c r="I963" s="22">
        <f t="shared" si="36"/>
        <v>0</v>
      </c>
      <c r="J963" s="14"/>
    </row>
    <row r="964" spans="1:10" ht="12.4" hidden="1" customHeight="1" x14ac:dyDescent="0.2">
      <c r="A964" s="13"/>
      <c r="B964" s="1"/>
      <c r="C964" s="36"/>
      <c r="D964" s="146"/>
      <c r="E964" s="147"/>
      <c r="F964" s="43" t="str">
        <f>VLOOKUP(C964,'[2]Acha Air Sales Price List'!$B$1:$D$65536,3,FALSE)</f>
        <v>Exchange rate :</v>
      </c>
      <c r="G964" s="21">
        <f t="shared" si="35"/>
        <v>0</v>
      </c>
      <c r="H964" s="21"/>
      <c r="I964" s="22">
        <f t="shared" si="36"/>
        <v>0</v>
      </c>
      <c r="J964" s="14"/>
    </row>
    <row r="965" spans="1:10" ht="12.4" hidden="1" customHeight="1" x14ac:dyDescent="0.2">
      <c r="A965" s="13"/>
      <c r="B965" s="1"/>
      <c r="C965" s="36"/>
      <c r="D965" s="146"/>
      <c r="E965" s="147"/>
      <c r="F965" s="43" t="str">
        <f>VLOOKUP(C965,'[2]Acha Air Sales Price List'!$B$1:$D$65536,3,FALSE)</f>
        <v>Exchange rate :</v>
      </c>
      <c r="G965" s="21">
        <f t="shared" si="35"/>
        <v>0</v>
      </c>
      <c r="H965" s="21"/>
      <c r="I965" s="22">
        <f t="shared" si="36"/>
        <v>0</v>
      </c>
      <c r="J965" s="14"/>
    </row>
    <row r="966" spans="1:10" ht="12.4" hidden="1" customHeight="1" x14ac:dyDescent="0.2">
      <c r="A966" s="13"/>
      <c r="B966" s="1"/>
      <c r="C966" s="36"/>
      <c r="D966" s="146"/>
      <c r="E966" s="147"/>
      <c r="F966" s="43" t="str">
        <f>VLOOKUP(C966,'[2]Acha Air Sales Price List'!$B$1:$D$65536,3,FALSE)</f>
        <v>Exchange rate :</v>
      </c>
      <c r="G966" s="21">
        <f t="shared" si="35"/>
        <v>0</v>
      </c>
      <c r="H966" s="21"/>
      <c r="I966" s="22">
        <f t="shared" si="36"/>
        <v>0</v>
      </c>
      <c r="J966" s="14"/>
    </row>
    <row r="967" spans="1:10" ht="12.4" hidden="1" customHeight="1" x14ac:dyDescent="0.2">
      <c r="A967" s="13"/>
      <c r="B967" s="1"/>
      <c r="C967" s="36"/>
      <c r="D967" s="146"/>
      <c r="E967" s="147"/>
      <c r="F967" s="43" t="str">
        <f>VLOOKUP(C967,'[2]Acha Air Sales Price List'!$B$1:$D$65536,3,FALSE)</f>
        <v>Exchange rate :</v>
      </c>
      <c r="G967" s="21">
        <f t="shared" si="35"/>
        <v>0</v>
      </c>
      <c r="H967" s="21"/>
      <c r="I967" s="22">
        <f t="shared" si="36"/>
        <v>0</v>
      </c>
      <c r="J967" s="14"/>
    </row>
    <row r="968" spans="1:10" ht="12.4" hidden="1" customHeight="1" x14ac:dyDescent="0.2">
      <c r="A968" s="13"/>
      <c r="B968" s="1"/>
      <c r="C968" s="36"/>
      <c r="D968" s="146"/>
      <c r="E968" s="147"/>
      <c r="F968" s="43" t="str">
        <f>VLOOKUP(C968,'[2]Acha Air Sales Price List'!$B$1:$D$65536,3,FALSE)</f>
        <v>Exchange rate :</v>
      </c>
      <c r="G968" s="21">
        <f t="shared" si="35"/>
        <v>0</v>
      </c>
      <c r="H968" s="21"/>
      <c r="I968" s="22">
        <f t="shared" si="36"/>
        <v>0</v>
      </c>
      <c r="J968" s="14"/>
    </row>
    <row r="969" spans="1:10" ht="12.4" hidden="1" customHeight="1" x14ac:dyDescent="0.2">
      <c r="A969" s="13"/>
      <c r="B969" s="1"/>
      <c r="C969" s="36"/>
      <c r="D969" s="146"/>
      <c r="E969" s="147"/>
      <c r="F969" s="43" t="str">
        <f>VLOOKUP(C969,'[2]Acha Air Sales Price List'!$B$1:$D$65536,3,FALSE)</f>
        <v>Exchange rate :</v>
      </c>
      <c r="G969" s="21">
        <f t="shared" si="35"/>
        <v>0</v>
      </c>
      <c r="H969" s="21"/>
      <c r="I969" s="22">
        <f t="shared" si="36"/>
        <v>0</v>
      </c>
      <c r="J969" s="14"/>
    </row>
    <row r="970" spans="1:10" ht="12.4" hidden="1" customHeight="1" x14ac:dyDescent="0.2">
      <c r="A970" s="13"/>
      <c r="B970" s="1"/>
      <c r="C970" s="36"/>
      <c r="D970" s="146"/>
      <c r="E970" s="147"/>
      <c r="F970" s="43" t="str">
        <f>VLOOKUP(C970,'[2]Acha Air Sales Price List'!$B$1:$D$65536,3,FALSE)</f>
        <v>Exchange rate :</v>
      </c>
      <c r="G970" s="21">
        <f t="shared" si="35"/>
        <v>0</v>
      </c>
      <c r="H970" s="21"/>
      <c r="I970" s="22">
        <f t="shared" si="36"/>
        <v>0</v>
      </c>
      <c r="J970" s="14"/>
    </row>
    <row r="971" spans="1:10" ht="12.4" hidden="1" customHeight="1" x14ac:dyDescent="0.2">
      <c r="A971" s="13"/>
      <c r="B971" s="1"/>
      <c r="C971" s="36"/>
      <c r="D971" s="146"/>
      <c r="E971" s="147"/>
      <c r="F971" s="43" t="str">
        <f>VLOOKUP(C971,'[2]Acha Air Sales Price List'!$B$1:$D$65536,3,FALSE)</f>
        <v>Exchange rate :</v>
      </c>
      <c r="G971" s="21">
        <f t="shared" si="35"/>
        <v>0</v>
      </c>
      <c r="H971" s="21"/>
      <c r="I971" s="22">
        <f t="shared" si="36"/>
        <v>0</v>
      </c>
      <c r="J971" s="14"/>
    </row>
    <row r="972" spans="1:10" ht="12.4" hidden="1" customHeight="1" x14ac:dyDescent="0.2">
      <c r="A972" s="13"/>
      <c r="B972" s="1"/>
      <c r="C972" s="36"/>
      <c r="D972" s="146"/>
      <c r="E972" s="147"/>
      <c r="F972" s="43" t="str">
        <f>VLOOKUP(C972,'[2]Acha Air Sales Price List'!$B$1:$D$65536,3,FALSE)</f>
        <v>Exchange rate :</v>
      </c>
      <c r="G972" s="21">
        <f t="shared" si="35"/>
        <v>0</v>
      </c>
      <c r="H972" s="21"/>
      <c r="I972" s="22">
        <f t="shared" si="36"/>
        <v>0</v>
      </c>
      <c r="J972" s="14"/>
    </row>
    <row r="973" spans="1:10" ht="12.4" hidden="1" customHeight="1" x14ac:dyDescent="0.2">
      <c r="A973" s="13"/>
      <c r="B973" s="1"/>
      <c r="C973" s="36"/>
      <c r="D973" s="146"/>
      <c r="E973" s="147"/>
      <c r="F973" s="43" t="str">
        <f>VLOOKUP(C973,'[2]Acha Air Sales Price List'!$B$1:$D$65536,3,FALSE)</f>
        <v>Exchange rate :</v>
      </c>
      <c r="G973" s="21">
        <f t="shared" si="35"/>
        <v>0</v>
      </c>
      <c r="H973" s="21"/>
      <c r="I973" s="22">
        <f t="shared" si="36"/>
        <v>0</v>
      </c>
      <c r="J973" s="14"/>
    </row>
    <row r="974" spans="1:10" ht="12.4" hidden="1" customHeight="1" x14ac:dyDescent="0.2">
      <c r="A974" s="13"/>
      <c r="B974" s="1"/>
      <c r="C974" s="37"/>
      <c r="D974" s="146"/>
      <c r="E974" s="147"/>
      <c r="F974" s="43" t="str">
        <f>VLOOKUP(C974,'[2]Acha Air Sales Price List'!$B$1:$D$65536,3,FALSE)</f>
        <v>Exchange rate :</v>
      </c>
      <c r="G974" s="21">
        <f t="shared" si="35"/>
        <v>0</v>
      </c>
      <c r="H974" s="21"/>
      <c r="I974" s="22">
        <f t="shared" si="36"/>
        <v>0</v>
      </c>
      <c r="J974" s="14"/>
    </row>
    <row r="975" spans="1:10" ht="12" hidden="1" customHeight="1" x14ac:dyDescent="0.2">
      <c r="A975" s="13"/>
      <c r="B975" s="1"/>
      <c r="C975" s="36"/>
      <c r="D975" s="146"/>
      <c r="E975" s="147"/>
      <c r="F975" s="43" t="str">
        <f>VLOOKUP(C975,'[2]Acha Air Sales Price List'!$B$1:$D$65536,3,FALSE)</f>
        <v>Exchange rate :</v>
      </c>
      <c r="G975" s="21">
        <f t="shared" si="35"/>
        <v>0</v>
      </c>
      <c r="H975" s="21"/>
      <c r="I975" s="22">
        <f t="shared" si="36"/>
        <v>0</v>
      </c>
      <c r="J975" s="14"/>
    </row>
    <row r="976" spans="1:10" ht="12.4" hidden="1" customHeight="1" x14ac:dyDescent="0.2">
      <c r="A976" s="13"/>
      <c r="B976" s="1"/>
      <c r="C976" s="36"/>
      <c r="D976" s="146"/>
      <c r="E976" s="147"/>
      <c r="F976" s="43" t="str">
        <f>VLOOKUP(C976,'[2]Acha Air Sales Price List'!$B$1:$D$65536,3,FALSE)</f>
        <v>Exchange rate :</v>
      </c>
      <c r="G976" s="21">
        <f t="shared" si="35"/>
        <v>0</v>
      </c>
      <c r="H976" s="21"/>
      <c r="I976" s="22">
        <f t="shared" si="36"/>
        <v>0</v>
      </c>
      <c r="J976" s="14"/>
    </row>
    <row r="977" spans="1:10" ht="12.4" hidden="1" customHeight="1" x14ac:dyDescent="0.2">
      <c r="A977" s="13"/>
      <c r="B977" s="1"/>
      <c r="C977" s="36"/>
      <c r="D977" s="146"/>
      <c r="E977" s="147"/>
      <c r="F977" s="43" t="str">
        <f>VLOOKUP(C977,'[2]Acha Air Sales Price List'!$B$1:$D$65536,3,FALSE)</f>
        <v>Exchange rate :</v>
      </c>
      <c r="G977" s="21">
        <f t="shared" si="35"/>
        <v>0</v>
      </c>
      <c r="H977" s="21"/>
      <c r="I977" s="22">
        <f t="shared" si="36"/>
        <v>0</v>
      </c>
      <c r="J977" s="14"/>
    </row>
    <row r="978" spans="1:10" ht="12.4" hidden="1" customHeight="1" x14ac:dyDescent="0.2">
      <c r="A978" s="13"/>
      <c r="B978" s="1"/>
      <c r="C978" s="36"/>
      <c r="D978" s="146"/>
      <c r="E978" s="147"/>
      <c r="F978" s="43" t="str">
        <f>VLOOKUP(C978,'[2]Acha Air Sales Price List'!$B$1:$D$65536,3,FALSE)</f>
        <v>Exchange rate :</v>
      </c>
      <c r="G978" s="21">
        <f t="shared" si="35"/>
        <v>0</v>
      </c>
      <c r="H978" s="21"/>
      <c r="I978" s="22">
        <f t="shared" si="36"/>
        <v>0</v>
      </c>
      <c r="J978" s="14"/>
    </row>
    <row r="979" spans="1:10" ht="12.4" hidden="1" customHeight="1" x14ac:dyDescent="0.2">
      <c r="A979" s="13"/>
      <c r="B979" s="1"/>
      <c r="C979" s="36"/>
      <c r="D979" s="146"/>
      <c r="E979" s="147"/>
      <c r="F979" s="43" t="str">
        <f>VLOOKUP(C979,'[2]Acha Air Sales Price List'!$B$1:$D$65536,3,FALSE)</f>
        <v>Exchange rate :</v>
      </c>
      <c r="G979" s="21">
        <f t="shared" si="35"/>
        <v>0</v>
      </c>
      <c r="H979" s="21"/>
      <c r="I979" s="22">
        <f t="shared" si="36"/>
        <v>0</v>
      </c>
      <c r="J979" s="14"/>
    </row>
    <row r="980" spans="1:10" ht="12.4" hidden="1" customHeight="1" x14ac:dyDescent="0.2">
      <c r="A980" s="13"/>
      <c r="B980" s="1"/>
      <c r="C980" s="36"/>
      <c r="D980" s="146"/>
      <c r="E980" s="147"/>
      <c r="F980" s="43" t="str">
        <f>VLOOKUP(C980,'[2]Acha Air Sales Price List'!$B$1:$D$65536,3,FALSE)</f>
        <v>Exchange rate :</v>
      </c>
      <c r="G980" s="21">
        <f t="shared" si="35"/>
        <v>0</v>
      </c>
      <c r="H980" s="21"/>
      <c r="I980" s="22">
        <f t="shared" si="36"/>
        <v>0</v>
      </c>
      <c r="J980" s="14"/>
    </row>
    <row r="981" spans="1:10" ht="12.4" hidden="1" customHeight="1" x14ac:dyDescent="0.2">
      <c r="A981" s="13"/>
      <c r="B981" s="1"/>
      <c r="C981" s="36"/>
      <c r="D981" s="146"/>
      <c r="E981" s="147"/>
      <c r="F981" s="43" t="str">
        <f>VLOOKUP(C981,'[2]Acha Air Sales Price List'!$B$1:$D$65536,3,FALSE)</f>
        <v>Exchange rate :</v>
      </c>
      <c r="G981" s="21">
        <f t="shared" ref="G981:G1001" si="37">H981/4</f>
        <v>0</v>
      </c>
      <c r="H981" s="21"/>
      <c r="I981" s="22">
        <f t="shared" si="36"/>
        <v>0</v>
      </c>
      <c r="J981" s="14"/>
    </row>
    <row r="982" spans="1:10" ht="12.4" hidden="1" customHeight="1" x14ac:dyDescent="0.2">
      <c r="A982" s="13"/>
      <c r="B982" s="1"/>
      <c r="C982" s="36"/>
      <c r="D982" s="146"/>
      <c r="E982" s="147"/>
      <c r="F982" s="43" t="str">
        <f>VLOOKUP(C982,'[2]Acha Air Sales Price List'!$B$1:$D$65536,3,FALSE)</f>
        <v>Exchange rate :</v>
      </c>
      <c r="G982" s="21">
        <f t="shared" si="37"/>
        <v>0</v>
      </c>
      <c r="H982" s="21"/>
      <c r="I982" s="22">
        <f t="shared" si="36"/>
        <v>0</v>
      </c>
      <c r="J982" s="14"/>
    </row>
    <row r="983" spans="1:10" ht="12.4" hidden="1" customHeight="1" x14ac:dyDescent="0.2">
      <c r="A983" s="13"/>
      <c r="B983" s="1"/>
      <c r="C983" s="36"/>
      <c r="D983" s="146"/>
      <c r="E983" s="147"/>
      <c r="F983" s="43" t="str">
        <f>VLOOKUP(C983,'[2]Acha Air Sales Price List'!$B$1:$D$65536,3,FALSE)</f>
        <v>Exchange rate :</v>
      </c>
      <c r="G983" s="21">
        <f t="shared" si="37"/>
        <v>0</v>
      </c>
      <c r="H983" s="21"/>
      <c r="I983" s="22">
        <f t="shared" si="36"/>
        <v>0</v>
      </c>
      <c r="J983" s="14"/>
    </row>
    <row r="984" spans="1:10" ht="12.4" hidden="1" customHeight="1" x14ac:dyDescent="0.2">
      <c r="A984" s="13"/>
      <c r="B984" s="1"/>
      <c r="C984" s="36"/>
      <c r="D984" s="146"/>
      <c r="E984" s="147"/>
      <c r="F984" s="43" t="str">
        <f>VLOOKUP(C984,'[2]Acha Air Sales Price List'!$B$1:$D$65536,3,FALSE)</f>
        <v>Exchange rate :</v>
      </c>
      <c r="G984" s="21">
        <f t="shared" si="37"/>
        <v>0</v>
      </c>
      <c r="H984" s="21"/>
      <c r="I984" s="22">
        <f t="shared" si="36"/>
        <v>0</v>
      </c>
      <c r="J984" s="14"/>
    </row>
    <row r="985" spans="1:10" ht="12.4" hidden="1" customHeight="1" x14ac:dyDescent="0.2">
      <c r="A985" s="13"/>
      <c r="B985" s="1"/>
      <c r="C985" s="36"/>
      <c r="D985" s="146"/>
      <c r="E985" s="147"/>
      <c r="F985" s="43" t="str">
        <f>VLOOKUP(C985,'[2]Acha Air Sales Price List'!$B$1:$D$65536,3,FALSE)</f>
        <v>Exchange rate :</v>
      </c>
      <c r="G985" s="21">
        <f t="shared" si="37"/>
        <v>0</v>
      </c>
      <c r="H985" s="21"/>
      <c r="I985" s="22">
        <f t="shared" si="36"/>
        <v>0</v>
      </c>
      <c r="J985" s="14"/>
    </row>
    <row r="986" spans="1:10" ht="12.4" hidden="1" customHeight="1" x14ac:dyDescent="0.2">
      <c r="A986" s="13"/>
      <c r="B986" s="1"/>
      <c r="C986" s="36"/>
      <c r="D986" s="146"/>
      <c r="E986" s="147"/>
      <c r="F986" s="43" t="str">
        <f>VLOOKUP(C986,'[2]Acha Air Sales Price List'!$B$1:$D$65536,3,FALSE)</f>
        <v>Exchange rate :</v>
      </c>
      <c r="G986" s="21">
        <f t="shared" si="37"/>
        <v>0</v>
      </c>
      <c r="H986" s="21"/>
      <c r="I986" s="22">
        <f t="shared" si="36"/>
        <v>0</v>
      </c>
      <c r="J986" s="14"/>
    </row>
    <row r="987" spans="1:10" ht="12.4" hidden="1" customHeight="1" x14ac:dyDescent="0.2">
      <c r="A987" s="13"/>
      <c r="B987" s="1"/>
      <c r="C987" s="36"/>
      <c r="D987" s="146"/>
      <c r="E987" s="147"/>
      <c r="F987" s="43" t="str">
        <f>VLOOKUP(C987,'[2]Acha Air Sales Price List'!$B$1:$D$65536,3,FALSE)</f>
        <v>Exchange rate :</v>
      </c>
      <c r="G987" s="21">
        <f t="shared" si="37"/>
        <v>0</v>
      </c>
      <c r="H987" s="21"/>
      <c r="I987" s="22">
        <f t="shared" si="36"/>
        <v>0</v>
      </c>
      <c r="J987" s="14"/>
    </row>
    <row r="988" spans="1:10" ht="12.4" hidden="1" customHeight="1" x14ac:dyDescent="0.2">
      <c r="A988" s="13"/>
      <c r="B988" s="1"/>
      <c r="C988" s="36"/>
      <c r="D988" s="146"/>
      <c r="E988" s="147"/>
      <c r="F988" s="43" t="str">
        <f>VLOOKUP(C988,'[2]Acha Air Sales Price List'!$B$1:$D$65536,3,FALSE)</f>
        <v>Exchange rate :</v>
      </c>
      <c r="G988" s="21">
        <f t="shared" si="37"/>
        <v>0</v>
      </c>
      <c r="H988" s="21"/>
      <c r="I988" s="22">
        <f t="shared" si="36"/>
        <v>0</v>
      </c>
      <c r="J988" s="14"/>
    </row>
    <row r="989" spans="1:10" ht="12.4" hidden="1" customHeight="1" x14ac:dyDescent="0.2">
      <c r="A989" s="13"/>
      <c r="B989" s="1"/>
      <c r="C989" s="36"/>
      <c r="D989" s="146"/>
      <c r="E989" s="147"/>
      <c r="F989" s="43" t="str">
        <f>VLOOKUP(C989,'[2]Acha Air Sales Price List'!$B$1:$D$65536,3,FALSE)</f>
        <v>Exchange rate :</v>
      </c>
      <c r="G989" s="21">
        <f t="shared" si="37"/>
        <v>0</v>
      </c>
      <c r="H989" s="21"/>
      <c r="I989" s="22">
        <f t="shared" si="36"/>
        <v>0</v>
      </c>
      <c r="J989" s="14"/>
    </row>
    <row r="990" spans="1:10" ht="12.4" hidden="1" customHeight="1" x14ac:dyDescent="0.2">
      <c r="A990" s="13"/>
      <c r="B990" s="1"/>
      <c r="C990" s="36"/>
      <c r="D990" s="146"/>
      <c r="E990" s="147"/>
      <c r="F990" s="43" t="str">
        <f>VLOOKUP(C990,'[2]Acha Air Sales Price List'!$B$1:$D$65536,3,FALSE)</f>
        <v>Exchange rate :</v>
      </c>
      <c r="G990" s="21">
        <f t="shared" si="37"/>
        <v>0</v>
      </c>
      <c r="H990" s="21"/>
      <c r="I990" s="22">
        <f t="shared" si="36"/>
        <v>0</v>
      </c>
      <c r="J990" s="14"/>
    </row>
    <row r="991" spans="1:10" ht="12.4" hidden="1" customHeight="1" x14ac:dyDescent="0.2">
      <c r="A991" s="13"/>
      <c r="B991" s="1"/>
      <c r="C991" s="36"/>
      <c r="D991" s="146"/>
      <c r="E991" s="147"/>
      <c r="F991" s="43" t="str">
        <f>VLOOKUP(C991,'[2]Acha Air Sales Price List'!$B$1:$D$65536,3,FALSE)</f>
        <v>Exchange rate :</v>
      </c>
      <c r="G991" s="21">
        <f t="shared" si="37"/>
        <v>0</v>
      </c>
      <c r="H991" s="21"/>
      <c r="I991" s="22">
        <f t="shared" si="36"/>
        <v>0</v>
      </c>
      <c r="J991" s="14"/>
    </row>
    <row r="992" spans="1:10" ht="12.4" hidden="1" customHeight="1" x14ac:dyDescent="0.2">
      <c r="A992" s="13"/>
      <c r="B992" s="1"/>
      <c r="C992" s="36"/>
      <c r="D992" s="146"/>
      <c r="E992" s="147"/>
      <c r="F992" s="43" t="str">
        <f>VLOOKUP(C992,'[2]Acha Air Sales Price List'!$B$1:$D$65536,3,FALSE)</f>
        <v>Exchange rate :</v>
      </c>
      <c r="G992" s="21">
        <f t="shared" si="37"/>
        <v>0</v>
      </c>
      <c r="H992" s="21"/>
      <c r="I992" s="22">
        <f t="shared" si="36"/>
        <v>0</v>
      </c>
      <c r="J992" s="14"/>
    </row>
    <row r="993" spans="1:10" ht="12.4" hidden="1" customHeight="1" x14ac:dyDescent="0.2">
      <c r="A993" s="13"/>
      <c r="B993" s="1"/>
      <c r="C993" s="36"/>
      <c r="D993" s="146"/>
      <c r="E993" s="147"/>
      <c r="F993" s="43" t="str">
        <f>VLOOKUP(C993,'[2]Acha Air Sales Price List'!$B$1:$D$65536,3,FALSE)</f>
        <v>Exchange rate :</v>
      </c>
      <c r="G993" s="21">
        <f t="shared" si="37"/>
        <v>0</v>
      </c>
      <c r="H993" s="21"/>
      <c r="I993" s="22">
        <f t="shared" si="36"/>
        <v>0</v>
      </c>
      <c r="J993" s="14"/>
    </row>
    <row r="994" spans="1:10" ht="12.4" hidden="1" customHeight="1" x14ac:dyDescent="0.2">
      <c r="A994" s="13"/>
      <c r="B994" s="1"/>
      <c r="C994" s="36"/>
      <c r="D994" s="146"/>
      <c r="E994" s="147"/>
      <c r="F994" s="43" t="str">
        <f>VLOOKUP(C994,'[2]Acha Air Sales Price List'!$B$1:$D$65536,3,FALSE)</f>
        <v>Exchange rate :</v>
      </c>
      <c r="G994" s="21">
        <f t="shared" si="37"/>
        <v>0</v>
      </c>
      <c r="H994" s="21"/>
      <c r="I994" s="22">
        <f t="shared" si="36"/>
        <v>0</v>
      </c>
      <c r="J994" s="14"/>
    </row>
    <row r="995" spans="1:10" ht="12.4" hidden="1" customHeight="1" x14ac:dyDescent="0.2">
      <c r="A995" s="13"/>
      <c r="B995" s="1"/>
      <c r="C995" s="36"/>
      <c r="D995" s="146"/>
      <c r="E995" s="147"/>
      <c r="F995" s="43" t="str">
        <f>VLOOKUP(C995,'[2]Acha Air Sales Price List'!$B$1:$D$65536,3,FALSE)</f>
        <v>Exchange rate :</v>
      </c>
      <c r="G995" s="21">
        <f t="shared" si="37"/>
        <v>0</v>
      </c>
      <c r="H995" s="21"/>
      <c r="I995" s="22">
        <f t="shared" si="36"/>
        <v>0</v>
      </c>
      <c r="J995" s="14"/>
    </row>
    <row r="996" spans="1:10" ht="12.4" hidden="1" customHeight="1" x14ac:dyDescent="0.2">
      <c r="A996" s="13"/>
      <c r="B996" s="1"/>
      <c r="C996" s="36"/>
      <c r="D996" s="146"/>
      <c r="E996" s="147"/>
      <c r="F996" s="43" t="str">
        <f>VLOOKUP(C996,'[2]Acha Air Sales Price List'!$B$1:$D$65536,3,FALSE)</f>
        <v>Exchange rate :</v>
      </c>
      <c r="G996" s="21">
        <f t="shared" si="37"/>
        <v>0</v>
      </c>
      <c r="H996" s="21"/>
      <c r="I996" s="22">
        <f t="shared" si="36"/>
        <v>0</v>
      </c>
      <c r="J996" s="14"/>
    </row>
    <row r="997" spans="1:10" ht="12.4" hidden="1" customHeight="1" x14ac:dyDescent="0.2">
      <c r="A997" s="13"/>
      <c r="B997" s="1"/>
      <c r="C997" s="36"/>
      <c r="D997" s="146"/>
      <c r="E997" s="147"/>
      <c r="F997" s="43" t="str">
        <f>VLOOKUP(C997,'[2]Acha Air Sales Price List'!$B$1:$D$65536,3,FALSE)</f>
        <v>Exchange rate :</v>
      </c>
      <c r="G997" s="21">
        <f t="shared" si="37"/>
        <v>0</v>
      </c>
      <c r="H997" s="21"/>
      <c r="I997" s="22">
        <f t="shared" si="36"/>
        <v>0</v>
      </c>
      <c r="J997" s="14"/>
    </row>
    <row r="998" spans="1:10" ht="12.4" hidden="1" customHeight="1" x14ac:dyDescent="0.2">
      <c r="A998" s="13"/>
      <c r="B998" s="1"/>
      <c r="C998" s="36"/>
      <c r="D998" s="146"/>
      <c r="E998" s="147"/>
      <c r="F998" s="43" t="str">
        <f>VLOOKUP(C998,'[2]Acha Air Sales Price List'!$B$1:$D$65536,3,FALSE)</f>
        <v>Exchange rate :</v>
      </c>
      <c r="G998" s="21">
        <f t="shared" si="37"/>
        <v>0</v>
      </c>
      <c r="H998" s="21"/>
      <c r="I998" s="22">
        <f t="shared" si="36"/>
        <v>0</v>
      </c>
      <c r="J998" s="14"/>
    </row>
    <row r="999" spans="1:10" ht="12.4" hidden="1" customHeight="1" x14ac:dyDescent="0.2">
      <c r="A999" s="13"/>
      <c r="B999" s="1"/>
      <c r="C999" s="36"/>
      <c r="D999" s="146"/>
      <c r="E999" s="147"/>
      <c r="F999" s="43" t="str">
        <f>VLOOKUP(C999,'[2]Acha Air Sales Price List'!$B$1:$D$65536,3,FALSE)</f>
        <v>Exchange rate :</v>
      </c>
      <c r="G999" s="21">
        <f t="shared" si="37"/>
        <v>0</v>
      </c>
      <c r="H999" s="21"/>
      <c r="I999" s="22">
        <f t="shared" si="36"/>
        <v>0</v>
      </c>
      <c r="J999" s="14"/>
    </row>
    <row r="1000" spans="1:10" ht="12.4" hidden="1" customHeight="1" x14ac:dyDescent="0.2">
      <c r="A1000" s="13"/>
      <c r="B1000" s="1"/>
      <c r="C1000" s="36"/>
      <c r="D1000" s="146"/>
      <c r="E1000" s="147"/>
      <c r="F1000" s="43" t="str">
        <f>VLOOKUP(C1000,'[2]Acha Air Sales Price List'!$B$1:$D$65536,3,FALSE)</f>
        <v>Exchange rate :</v>
      </c>
      <c r="G1000" s="21">
        <f t="shared" si="37"/>
        <v>0</v>
      </c>
      <c r="H1000" s="21"/>
      <c r="I1000" s="22">
        <f t="shared" si="36"/>
        <v>0</v>
      </c>
      <c r="J1000" s="14"/>
    </row>
    <row r="1001" spans="1:10" ht="12.4" hidden="1" customHeight="1" x14ac:dyDescent="0.2">
      <c r="A1001" s="13"/>
      <c r="B1001" s="1"/>
      <c r="C1001" s="102"/>
      <c r="D1001" s="146"/>
      <c r="E1001" s="147"/>
      <c r="F1001" s="43"/>
      <c r="G1001" s="21">
        <f t="shared" si="37"/>
        <v>0</v>
      </c>
      <c r="H1001" s="21"/>
      <c r="I1001" s="22">
        <f t="shared" si="36"/>
        <v>0</v>
      </c>
      <c r="J1001" s="14"/>
    </row>
    <row r="1002" spans="1:10" ht="12.4" hidden="1" customHeight="1" x14ac:dyDescent="0.2">
      <c r="A1002" s="13"/>
      <c r="B1002" s="1"/>
      <c r="C1002" s="37"/>
      <c r="D1002" s="170"/>
      <c r="E1002" s="171"/>
      <c r="F1002" s="43" t="s">
        <v>75</v>
      </c>
      <c r="G1002" s="133">
        <v>0</v>
      </c>
      <c r="H1002" s="133"/>
      <c r="I1002" s="22">
        <f>G1002</f>
        <v>0</v>
      </c>
      <c r="J1002" s="14"/>
    </row>
    <row r="1003" spans="1:10" ht="12.4" customHeight="1" thickBot="1" x14ac:dyDescent="0.25">
      <c r="A1003" s="13"/>
      <c r="B1003" s="23"/>
      <c r="C1003" s="24"/>
      <c r="D1003" s="160"/>
      <c r="E1003" s="161"/>
      <c r="F1003" s="44"/>
      <c r="G1003" s="25">
        <f>ROUND(IF(ISBLANK(C1003),0,VLOOKUP(C1003,'[2]Acha Air Sales Price List'!$B$1:$X$65536,12,FALSE)*$X$14),2)</f>
        <v>0</v>
      </c>
      <c r="H1003" s="25"/>
      <c r="I1003" s="26">
        <f>ROUND(IF(ISNUMBER(B1003), G1003*B1003, 0),5)</f>
        <v>0</v>
      </c>
      <c r="J1003" s="14"/>
    </row>
    <row r="1004" spans="1:10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1"/>
      <c r="I1004" s="32"/>
      <c r="J1004" s="14"/>
    </row>
    <row r="1005" spans="1:10" ht="16.5" thickBot="1" x14ac:dyDescent="0.3">
      <c r="A1005" s="13"/>
      <c r="B1005" s="30"/>
      <c r="C1005" s="3"/>
      <c r="D1005" s="3"/>
      <c r="E1005" s="3"/>
      <c r="F1005" s="3"/>
      <c r="G1005" s="33" t="s">
        <v>18</v>
      </c>
      <c r="H1005" s="145"/>
      <c r="I1005" s="34">
        <f>SUM(I20:I1003)</f>
        <v>5382.1899999999987</v>
      </c>
      <c r="J1005" s="14"/>
    </row>
    <row r="1006" spans="1:10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145"/>
      <c r="I1006" s="34">
        <f>I1005/41.5</f>
        <v>129.69132530120478</v>
      </c>
      <c r="J1006" s="14"/>
    </row>
    <row r="1007" spans="1:10" ht="16.5" hidden="1" thickBot="1" x14ac:dyDescent="0.3">
      <c r="A1007" s="13"/>
      <c r="B1007" s="30"/>
      <c r="C1007" s="3"/>
      <c r="D1007" s="3"/>
      <c r="E1007" s="3"/>
      <c r="F1007" s="3"/>
      <c r="G1007" s="33" t="s">
        <v>25</v>
      </c>
      <c r="H1007" s="145"/>
      <c r="I1007" s="34">
        <v>40</v>
      </c>
      <c r="J1007" s="14"/>
    </row>
    <row r="1008" spans="1:10" ht="16.5" hidden="1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145"/>
      <c r="I1008" s="34">
        <f>(I1007-I1006)*41.5</f>
        <v>-3722.1899999999987</v>
      </c>
      <c r="J1008" s="14"/>
    </row>
    <row r="1009" spans="1:10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19"/>
      <c r="J1009" s="20"/>
    </row>
    <row r="1013" spans="1:10" x14ac:dyDescent="0.2">
      <c r="I1013" s="45"/>
    </row>
  </sheetData>
  <mergeCells count="998">
    <mergeCell ref="D999:E999"/>
    <mergeCell ref="D1000:E1000"/>
    <mergeCell ref="D1001:E1001"/>
    <mergeCell ref="D1002:E1002"/>
    <mergeCell ref="D1003:E1003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I13:I14"/>
    <mergeCell ref="B14:D14"/>
    <mergeCell ref="D19:E19"/>
    <mergeCell ref="D20:E20"/>
    <mergeCell ref="B8:D8"/>
    <mergeCell ref="B9:D9"/>
    <mergeCell ref="G9:G10"/>
    <mergeCell ref="I9:I10"/>
    <mergeCell ref="B10:D10"/>
    <mergeCell ref="B11:D11"/>
    <mergeCell ref="G11:G12"/>
    <mergeCell ref="I11:I12"/>
    <mergeCell ref="B12:D12"/>
  </mergeCells>
  <conditionalFormatting sqref="B20:B1003">
    <cfRule type="cellIs" dxfId="6" priority="7" stopIfTrue="1" operator="equal">
      <formula>"ALERT"</formula>
    </cfRule>
  </conditionalFormatting>
  <conditionalFormatting sqref="F9:F14">
    <cfRule type="cellIs" dxfId="5" priority="5" stopIfTrue="1" operator="equal">
      <formula>0</formula>
    </cfRule>
  </conditionalFormatting>
  <conditionalFormatting sqref="F10:F14">
    <cfRule type="containsBlanks" dxfId="4" priority="6" stopIfTrue="1">
      <formula>LEN(TRIM(F10))=0</formula>
    </cfRule>
  </conditionalFormatting>
  <conditionalFormatting sqref="F20:F1000">
    <cfRule type="containsText" dxfId="3" priority="1" stopIfTrue="1" operator="containsText" text="Exchange rate :">
      <formula>NOT(ISERROR(SEARCH("Exchange rate :",F20)))</formula>
    </cfRule>
  </conditionalFormatting>
  <conditionalFormatting sqref="F20:I1003 I1005:I1008">
    <cfRule type="containsErrors" dxfId="2" priority="2" stopIfTrue="1">
      <formula>ISERROR(F20)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printOptions horizontalCentered="1"/>
  <pageMargins left="0.35" right="0.21" top="0.47" bottom="0.34" header="0.22" footer="0.17"/>
  <pageSetup scale="80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Tax Invoice</vt:lpstr>
      <vt:lpstr>Shipping</vt:lpstr>
      <vt:lpstr>Invoice!Print_Area</vt:lpstr>
      <vt:lpstr>Shipping!Print_Area</vt:lpstr>
      <vt:lpstr>'Tax Invoice'!Print_Area</vt:lpstr>
      <vt:lpstr>Invoice!Print_Titles</vt:lpstr>
      <vt:lpstr>Shipping!Print_Titles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2024-02-20T02:51:48Z</cp:lastPrinted>
  <dcterms:created xsi:type="dcterms:W3CDTF">2006-01-06T19:59:33Z</dcterms:created>
  <dcterms:modified xsi:type="dcterms:W3CDTF">2024-02-20T02:59:41Z</dcterms:modified>
</cp:coreProperties>
</file>